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734\Desktop\290327 【財政状況資料集】平成27年度財政状況資料集の追加分ダウンロード開始について\ファイル結合\"/>
    </mc:Choice>
  </mc:AlternateContent>
  <bookViews>
    <workbookView xWindow="240" yWindow="60" windowWidth="14940" windowHeight="7875" tabRatio="6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fileRecoveryPr repairLoad="1"/>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Q102" i="11"/>
  <c r="DL102" i="11"/>
  <c r="DG102" i="11"/>
  <c r="DB102" i="11"/>
  <c r="CW102" i="11"/>
  <c r="CR102" i="11"/>
  <c r="AU88" i="11"/>
  <c r="AP88" i="11"/>
  <c r="AF88" i="11"/>
  <c r="AU63" i="11"/>
  <c r="AP63" i="11"/>
  <c r="DG43" i="9"/>
  <c r="CQ43" i="9"/>
  <c r="CO43" i="9"/>
  <c r="BY43" i="9"/>
  <c r="BW43" i="9"/>
  <c r="BE43" i="9"/>
  <c r="AM43" i="9"/>
  <c r="U43" i="9"/>
  <c r="E43" i="9"/>
  <c r="C43" i="9"/>
  <c r="DG42" i="9"/>
  <c r="CQ42" i="9"/>
  <c r="CO42" i="9"/>
  <c r="BY42" i="9"/>
  <c r="BW42" i="9"/>
  <c r="BE42" i="9"/>
  <c r="AM42" i="9"/>
  <c r="U42" i="9"/>
  <c r="E42" i="9"/>
  <c r="C42" i="9"/>
  <c r="DG41" i="9"/>
  <c r="CQ41" i="9"/>
  <c r="CO41" i="9"/>
  <c r="BY41" i="9"/>
  <c r="BW41" i="9"/>
  <c r="BE41" i="9"/>
  <c r="AM41" i="9"/>
  <c r="U41" i="9"/>
  <c r="E41" i="9"/>
  <c r="C41" i="9"/>
  <c r="DG40" i="9"/>
  <c r="CQ40" i="9"/>
  <c r="CO40" i="9"/>
  <c r="BY40" i="9"/>
  <c r="BW40" i="9"/>
  <c r="BE40" i="9"/>
  <c r="AM40" i="9"/>
  <c r="U40" i="9"/>
  <c r="E40" i="9"/>
  <c r="C40" i="9"/>
  <c r="DG39" i="9"/>
  <c r="CQ39" i="9"/>
  <c r="CO39" i="9"/>
  <c r="BY39" i="9"/>
  <c r="BW39" i="9"/>
  <c r="BE39" i="9"/>
  <c r="AM39" i="9"/>
  <c r="U39" i="9"/>
  <c r="E39" i="9"/>
  <c r="C39" i="9"/>
  <c r="DG38" i="9"/>
  <c r="CQ38" i="9"/>
  <c r="CO38" i="9"/>
  <c r="BY38" i="9"/>
  <c r="BW38" i="9"/>
  <c r="BE38" i="9"/>
  <c r="AM38" i="9"/>
  <c r="U38" i="9"/>
  <c r="E38" i="9"/>
  <c r="C38" i="9"/>
  <c r="DG37" i="9"/>
  <c r="CQ37" i="9"/>
  <c r="CO37" i="9"/>
  <c r="BY37" i="9"/>
  <c r="BW37" i="9"/>
  <c r="BE37" i="9"/>
  <c r="AM37" i="9"/>
  <c r="U37" i="9"/>
  <c r="E37" i="9"/>
  <c r="C37" i="9"/>
  <c r="DG36" i="9"/>
  <c r="CQ36" i="9"/>
  <c r="CO36" i="9"/>
  <c r="BY36" i="9"/>
  <c r="BW36" i="9"/>
  <c r="BG36" i="9"/>
  <c r="BE36" i="9"/>
  <c r="AM36" i="9"/>
  <c r="W36" i="9"/>
  <c r="U36" i="9"/>
  <c r="E36" i="9"/>
  <c r="C36" i="9"/>
  <c r="DG35" i="9"/>
  <c r="CQ35" i="9"/>
  <c r="CO35" i="9"/>
  <c r="BY35" i="9"/>
  <c r="BW35" i="9"/>
  <c r="BG35" i="9"/>
  <c r="BE35" i="9"/>
  <c r="AM35" i="9"/>
  <c r="W35" i="9"/>
  <c r="U35" i="9"/>
  <c r="E35" i="9"/>
  <c r="C35" i="9"/>
  <c r="DG34" i="9"/>
  <c r="CQ34" i="9"/>
  <c r="CO34" i="9"/>
  <c r="BY34" i="9"/>
  <c r="BW34" i="9"/>
  <c r="BG34" i="9"/>
  <c r="BE34" i="9"/>
  <c r="AO34" i="9"/>
  <c r="AM34" i="9"/>
  <c r="W34" i="9"/>
  <c r="U34" i="9"/>
  <c r="E34" i="9"/>
  <c r="C34" i="9"/>
</calcChain>
</file>

<file path=xl/sharedStrings.xml><?xml version="1.0" encoding="utf-8"?>
<sst xmlns="http://schemas.openxmlformats.org/spreadsheetml/2006/main" count="1027" uniqueCount="566">
  <si>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</si>
  <si>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</si>
  <si>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</si>
  <si>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</si>
  <si>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</si>
  <si>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</si>
  <si>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</si>
  <si>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</si>
  <si>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</si>
  <si>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</si>
  <si>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</si>
  <si>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</si>
  <si>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</si>
  <si>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</si>
  <si>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</si>
  <si>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</si>
  <si>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</si>
  <si>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</si>
  <si>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</si>
  <si>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</si>
  <si>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</si>
  <si>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</si>
  <si>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</si>
  <si>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</si>
  <si>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</si>
  <si>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</si>
  <si>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</si>
  <si>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</si>
  <si>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</si>
  <si>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</si>
  <si>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</si>
  <si>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</si>
  <si>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</si>
  <si>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</si>
  <si>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</si>
  <si>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</si>
  <si>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</si>
  <si>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</si>
  <si>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</si>
  <si>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</si>
  <si>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</si>
  <si>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</si>
  <si>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</si>
  <si>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</si>
  <si>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</si>
  <si>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</si>
  <si>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</si>
  <si>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</si>
  <si>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</si>
  <si>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</si>
  <si>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</si>
  <si>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</si>
  <si>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</si>
  <si>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</si>
  <si>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</si>
  <si>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</si>
  <si>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</si>
  <si>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</si>
  <si>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</si>
  <si>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</si>
  <si>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</si>
  <si>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</si>
  <si>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</si>
  <si>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</si>
  <si>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</si>
  <si>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</si>
  <si>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</si>
  <si>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</si>
  <si>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</si>
  <si>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</si>
  <si>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</si>
  <si>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</si>
  <si>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</si>
  <si>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</si>
  <si>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</si>
  <si>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</si>
  <si>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</si>
  <si>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</si>
  <si>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</si>
  <si>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</si>
  <si>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</si>
  <si>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矢板市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</si>
  <si>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</si>
  <si>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</si>
  <si>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</si>
  <si>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</si>
  <si>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</si>
  <si>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</si>
  <si>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</si>
  <si>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</si>
  <si>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</si>
  <si>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</si>
  <si>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</si>
  <si>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</si>
  <si>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</si>
  <si>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</si>
  <si>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</si>
  <si>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</si>
  <si>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</si>
  <si>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</si>
  <si>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</si>
  <si>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</si>
  <si>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</si>
  <si>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</si>
  <si>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</si>
  <si>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</si>
  <si>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</si>
  <si>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</si>
  <si>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</si>
  <si>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</si>
  <si>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</si>
  <si>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</si>
  <si>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</si>
  <si>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</si>
  <si>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</si>
  <si>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</si>
  <si>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</si>
  <si>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</si>
  <si>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</si>
  <si>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</si>
  <si>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</si>
  <si>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</si>
  <si>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</si>
  <si>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</si>
  <si>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</si>
  <si>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</si>
  <si>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</si>
  <si>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</si>
  <si>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</si>
  <si>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</si>
  <si>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</si>
  <si>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</si>
  <si>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</si>
  <si>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</si>
  <si>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</si>
  <si>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</si>
  <si>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</si>
  <si>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</si>
  <si>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</si>
  <si>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</si>
  <si>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</si>
  <si>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</si>
  <si>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</si>
  <si>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</si>
  <si>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</si>
  <si>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</si>
  <si>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</si>
  <si>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</si>
  <si>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</si>
  <si>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</si>
  <si>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</si>
  <si>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</si>
  <si>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</si>
  <si>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</si>
  <si>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</si>
  <si>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</si>
  <si>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</si>
  <si>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</si>
  <si>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</si>
  <si>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</si>
  <si>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</si>
  <si>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</si>
  <si>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</si>
  <si>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</si>
  <si>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</si>
  <si>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</si>
  <si>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</si>
  <si>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</si>
  <si>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</si>
  <si>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</si>
  <si>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</si>
  <si>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</si>
  <si>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</si>
  <si>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</si>
  <si>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</si>
  <si>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</si>
  <si>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</si>
  <si>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</si>
  <si>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</si>
  <si>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</si>
  <si>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</si>
  <si>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</si>
  <si>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</si>
  <si>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</si>
  <si>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</si>
  <si>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</si>
  <si>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</si>
  <si>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</si>
  <si>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</si>
  <si>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</si>
  <si>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</si>
  <si>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</si>
  <si>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栃木県矢板市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</si>
  <si>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</si>
  <si>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</si>
  <si>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</si>
  <si>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</si>
  <si>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</si>
  <si>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</si>
  <si>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</si>
  <si>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</si>
  <si>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</si>
  <si>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</si>
  <si>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</si>
  <si>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</si>
  <si>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</si>
  <si>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</si>
  <si>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</si>
  <si>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</si>
  <si>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</si>
  <si>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</si>
  <si>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</si>
  <si>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</si>
  <si>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</si>
  <si>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</si>
  <si>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</si>
  <si>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</si>
  <si>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</si>
  <si>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</si>
  <si>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</si>
  <si>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</si>
  <si>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</si>
  <si>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</si>
  <si>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</si>
  <si>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</si>
  <si>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</si>
  <si>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</si>
  <si>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</si>
  <si>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</si>
  <si>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</si>
  <si>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</si>
  <si>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</si>
  <si>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</si>
  <si>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</si>
  <si>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</si>
  <si>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</si>
  <si>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</si>
  <si>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</si>
  <si>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</si>
  <si>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</si>
  <si>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</si>
  <si>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</si>
  <si>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</si>
  <si>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</si>
  <si>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</si>
  <si>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</si>
  <si>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</si>
  <si>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</si>
  <si>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</si>
  <si>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</si>
  <si>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</si>
  <si>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</si>
  <si>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</si>
  <si>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</si>
  <si>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</si>
  <si>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</si>
  <si>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</si>
  <si>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</si>
  <si>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</si>
  <si>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</si>
  <si>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</si>
  <si>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</si>
  <si>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</si>
  <si>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</si>
  <si>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</si>
  <si>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</si>
  <si>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</si>
  <si>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</si>
  <si>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</si>
  <si>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</si>
  <si>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</si>
  <si>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</si>
  <si>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</si>
  <si>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</si>
  <si>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</si>
  <si>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</si>
  <si>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</si>
  <si>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</si>
  <si>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</si>
  <si>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</si>
  <si>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</si>
  <si>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</si>
  <si>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</si>
  <si>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</si>
  <si>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</si>
  <si>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</si>
  <si>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</si>
  <si>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</si>
  <si>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</si>
  <si>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</si>
  <si>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</si>
  <si>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</si>
  <si>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</si>
  <si>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</si>
  <si>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</si>
  <si>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</si>
  <si>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</si>
  <si>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</si>
  <si>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</si>
  <si>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</si>
  <si>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</si>
  <si>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</si>
  <si>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</si>
  <si>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</si>
  <si>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</si>
  <si>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</si>
  <si>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</si>
  <si>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</si>
  <si>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</si>
  <si>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</si>
  <si>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</si>
  <si>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</si>
  <si>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</si>
  <si>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</si>
  <si>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</si>
  <si>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</si>
  <si>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</si>
  <si>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</si>
  <si>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</si>
  <si>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</si>
  <si>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</si>
  <si>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</si>
  <si>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</si>
  <si>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</si>
  <si>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</si>
  <si>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</si>
  <si>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</si>
  <si>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</si>
  <si>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</si>
  <si>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</si>
  <si>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</si>
  <si>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</si>
  <si>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</si>
  <si>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</si>
  <si>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</si>
  <si>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</si>
  <si>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</si>
  <si>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</si>
  <si>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</si>
  <si>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</si>
  <si>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栃木県矢板市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</si>
  <si>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</si>
  <si>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</si>
  <si>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</si>
  <si>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</si>
  <si>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</si>
  <si>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</si>
  <si>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</si>
  <si>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</si>
  <si>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</si>
  <si>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</si>
  <si>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</si>
  <si>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</si>
  <si>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</si>
  <si>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</si>
  <si>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</si>
  <si>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</si>
  <si>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</si>
  <si>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</si>
  <si>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</si>
  <si>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</si>
  <si>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コリーナ矢板排水処理事業特別会計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</si>
  <si>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</si>
  <si>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</si>
  <si>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</si>
  <si>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</si>
  <si>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</si>
  <si>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</si>
  <si>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</si>
  <si>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</si>
  <si>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</si>
  <si>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</si>
  <si>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</si>
  <si>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</si>
  <si>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</si>
  <si>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</si>
  <si>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</si>
  <si>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国民健康保険特別会計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</si>
  <si>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</si>
  <si>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</si>
  <si>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</si>
  <si>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</si>
  <si>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</si>
  <si>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</si>
  <si>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木幡宅地造成事業特別会計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</si>
  <si>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</si>
  <si>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</si>
  <si>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</si>
  <si>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</si>
  <si>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</si>
  <si>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</si>
  <si>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</si>
  <si>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</si>
  <si>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</si>
  <si>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</si>
  <si>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</si>
  <si>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</si>
  <si>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</si>
  <si>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</si>
  <si>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</si>
  <si>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</si>
  <si>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</si>
  <si>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</si>
  <si>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</si>
  <si>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</si>
  <si>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</si>
  <si>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</si>
  <si>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</si>
  <si>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</si>
  <si>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</si>
  <si>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</si>
  <si>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</si>
  <si>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</si>
  <si>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</si>
  <si>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</si>
  <si>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</si>
  <si>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</si>
  <si>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</si>
  <si>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</si>
  <si>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</si>
  <si>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</si>
  <si>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</si>
  <si>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</si>
  <si>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</si>
  <si>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</si>
  <si>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</si>
  <si>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</si>
  <si>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</si>
  <si>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</si>
  <si>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</si>
  <si>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</si>
  <si>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</si>
  <si>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</si>
  <si>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</si>
  <si>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</si>
  <si>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</si>
  <si>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</si>
  <si>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</si>
  <si>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</si>
  <si>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</si>
  <si>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</si>
  <si>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</si>
  <si>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</si>
  <si>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</si>
  <si>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</si>
  <si>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</si>
  <si>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</si>
  <si>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</si>
  <si>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</si>
  <si>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木幡宅地造成事業特別会計</t>
    <phoneticPr fontId="5"/>
  </si>
  <si>
    <t>将来負担比率（(Ｅ)－(Ｆ)）／（(Ｃ)－(Ｄ)）×１００</t>
    <rPh sb="0" eb="2">
      <t>ショウライ</t>
    </rPh>
    <rPh sb="2" eb="4">
      <t>フタン</t>
    </rPh>
    <rPh sb="4" eb="6">
      <t>ヒリツ</t>
    </rPh>
    <phoneticPr fontId="5"/>
  </si>
  <si>
    <t>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</si>
  <si>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</si>
  <si>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</si>
  <si>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</si>
  <si>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</si>
  <si>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</si>
  <si>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</si>
  <si>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</si>
  <si>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</si>
  <si>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</si>
  <si>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</si>
  <si>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</si>
  <si>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</si>
  <si>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</si>
  <si>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</si>
  <si>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</si>
  <si>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</si>
  <si>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</si>
  <si>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</si>
  <si>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</si>
  <si>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</si>
  <si>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</si>
  <si>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</si>
  <si>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</si>
  <si>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</si>
  <si>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</si>
  <si>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</si>
  <si>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</si>
  <si>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</si>
  <si>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</si>
  <si>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</si>
  <si>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</si>
  <si>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</si>
  <si>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</si>
  <si>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</si>
  <si>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</si>
  <si>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</si>
  <si>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</si>
  <si>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</si>
  <si>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</si>
  <si>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</si>
  <si>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</si>
  <si>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</si>
  <si>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</si>
  <si>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</si>
  <si>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</si>
  <si>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</si>
  <si>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</si>
  <si>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</si>
  <si>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</si>
  <si>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</si>
  <si>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</si>
  <si>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</si>
  <si>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</si>
  <si>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</si>
  <si>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</si>
  <si>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</si>
  <si>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</si>
  <si>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</si>
  <si>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</si>
  <si>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</si>
  <si>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</si>
  <si>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</si>
  <si>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</si>
  <si>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</si>
  <si>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</si>
  <si>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</si>
  <si>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</si>
  <si>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</si>
  <si>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</si>
  <si>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</si>
  <si>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</si>
  <si>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</si>
  <si>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</si>
  <si>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</si>
  <si>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</si>
  <si>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</si>
  <si>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</si>
  <si>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</si>
  <si>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</si>
  <si>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</si>
  <si>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</si>
  <si>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</si>
  <si>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2.17</t>
  </si>
  <si>
    <t>▲ 0.17</t>
  </si>
  <si>
    <t>一般会計</t>
  </si>
  <si>
    <t>水道事業会計</t>
  </si>
  <si>
    <t>国民健康保険特別会計</t>
  </si>
  <si>
    <t>介護保険特別会計</t>
  </si>
  <si>
    <t>公共下水道事業特別会計</t>
  </si>
  <si>
    <t>後期高齢者医療特別会計</t>
  </si>
  <si>
    <t>農業集落排水事業特別会計</t>
  </si>
  <si>
    <t>コリーナ矢板排水処理事業特別会計</t>
  </si>
  <si>
    <t>その他会計（赤字）</t>
  </si>
  <si>
    <t>その他会計（黒字）</t>
  </si>
  <si>
    <t>-</t>
    <phoneticPr fontId="2"/>
  </si>
  <si>
    <t>塩谷広域行政組合　一般会計</t>
    <rPh sb="0" eb="2">
      <t>シオヤ</t>
    </rPh>
    <rPh sb="2" eb="4">
      <t>コウイキ</t>
    </rPh>
    <rPh sb="4" eb="6">
      <t>ギョウセイ</t>
    </rPh>
    <rPh sb="6" eb="8">
      <t>クミアイ</t>
    </rPh>
    <rPh sb="9" eb="11">
      <t>イッパン</t>
    </rPh>
    <rPh sb="11" eb="13">
      <t>カイケイ</t>
    </rPh>
    <phoneticPr fontId="2"/>
  </si>
  <si>
    <t>塩谷広域行政組合　塩谷地方ふるさと市町村圏基金特別会計</t>
    <rPh sb="0" eb="2">
      <t>シオヤ</t>
    </rPh>
    <rPh sb="2" eb="4">
      <t>コウイキ</t>
    </rPh>
    <rPh sb="4" eb="6">
      <t>ギョウセイ</t>
    </rPh>
    <rPh sb="6" eb="8">
      <t>クミアイ</t>
    </rPh>
    <rPh sb="9" eb="11">
      <t>シオヤ</t>
    </rPh>
    <rPh sb="11" eb="13">
      <t>チホウ</t>
    </rPh>
    <rPh sb="17" eb="20">
      <t>シチョウソン</t>
    </rPh>
    <rPh sb="20" eb="21">
      <t>ケン</t>
    </rPh>
    <rPh sb="21" eb="23">
      <t>キキン</t>
    </rPh>
    <rPh sb="23" eb="25">
      <t>トクベツ</t>
    </rPh>
    <rPh sb="25" eb="27">
      <t>カイケイ</t>
    </rPh>
    <phoneticPr fontId="2"/>
  </si>
  <si>
    <t>栃木県市町村総合事務組合　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</si>
  <si>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　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</si>
  <si>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　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</si>
  <si>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　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</si>
  <si>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矢板市農業公社</t>
    <rPh sb="0" eb="3">
      <t>ヤイタシ</t>
    </rPh>
    <rPh sb="3" eb="5">
      <t>ノウギョウ</t>
    </rPh>
    <rPh sb="5" eb="7">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</si>
  <si>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</si>
  <si>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</si>
  <si>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</si>
  <si>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</si>
  <si>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</si>
  <si>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</si>
  <si>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</si>
  <si>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</si>
  <si>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</si>
  <si>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</si>
  <si>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</si>
  <si>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72.9、69.9、67.0、65.6、60.4と推移している。また、実質公債費比率については、12.2、12.3、12.2、11.8、11.0と推移している。これら二つの指標は、いずれも類似団体に比べて高い値であるものの、減少傾向を示している。
近年、地方債残高の減少や元利償還金の減少等により、将来負担比率、実質公債費比率の減少が続いてきたが、今後も起債を財源とした老朽公共施設の建替えや改修が見込まれており、またそれらに係る元利償還金の増加も見込まれる事から、いずれの指標も同水準あるいは増加傾向に転じる可能性がある。将来世代に過度な負担とならないためにも、中期財政計画に基づき、大型公共事業や地方債に依存した事業をより一層計画的に行っていく必要がある。</t>
    <rPh sb="0" eb="2">
      <t>ショウライ</t>
    </rPh>
    <rPh sb="2" eb="4">
      <t>フタン</t>
    </rPh>
    <rPh sb="4" eb="6">
      <t>ヒリツ</t>
    </rPh>
    <rPh sb="33" eb="35">
      <t>スイイ</t>
    </rPh>
    <rPh sb="43" eb="45">
      <t>ジッシツ</t>
    </rPh>
    <rPh sb="45" eb="47">
      <t>コウサイ</t>
    </rPh>
    <rPh sb="47" eb="48">
      <t>ヒ</t>
    </rPh>
    <rPh sb="48" eb="50">
      <t>ヒリツ</t>
    </rPh>
    <rPh sb="81" eb="83">
      <t>スイイ</t>
    </rPh>
    <rPh sb="91" eb="92">
      <t>フタ</t>
    </rPh>
    <rPh sb="94" eb="96">
      <t>シヒョウ</t>
    </rPh>
    <rPh sb="102" eb="104">
      <t>ルイジ</t>
    </rPh>
    <rPh sb="104" eb="106">
      <t>ダンタイ</t>
    </rPh>
    <rPh sb="107" eb="108">
      <t>クラ</t>
    </rPh>
    <rPh sb="110" eb="111">
      <t>タカ</t>
    </rPh>
    <rPh sb="112" eb="113">
      <t>アタイ</t>
    </rPh>
    <rPh sb="120" eb="122">
      <t>ゲンショウ</t>
    </rPh>
    <rPh sb="122" eb="124">
      <t>ケイコウ</t>
    </rPh>
    <rPh sb="125" eb="126">
      <t>シメ</t>
    </rPh>
    <rPh sb="132" eb="134">
      <t>キンネン</t>
    </rPh>
    <rPh sb="135" eb="138">
      <t>チホウサイ</t>
    </rPh>
    <rPh sb="138" eb="140">
      <t>ザンダカ</t>
    </rPh>
    <rPh sb="141" eb="143">
      <t>ゲンショウ</t>
    </rPh>
    <rPh sb="144" eb="146">
      <t>ガンリ</t>
    </rPh>
    <rPh sb="146" eb="149">
      <t>ショウカンキン</t>
    </rPh>
    <rPh sb="150" eb="152">
      <t>ゲンショウ</t>
    </rPh>
    <rPh sb="152" eb="153">
      <t>トウ</t>
    </rPh>
    <rPh sb="157" eb="159">
      <t>ショウライ</t>
    </rPh>
    <rPh sb="159" eb="161">
      <t>フタン</t>
    </rPh>
    <rPh sb="161" eb="163">
      <t>ヒリツ</t>
    </rPh>
    <rPh sb="164" eb="166">
      <t>ジッシツ</t>
    </rPh>
    <rPh sb="166" eb="168">
      <t>コウサイ</t>
    </rPh>
    <rPh sb="168" eb="169">
      <t>ヒ</t>
    </rPh>
    <rPh sb="169" eb="171">
      <t>ヒリツ</t>
    </rPh>
    <rPh sb="172" eb="174">
      <t>ゲンショウ</t>
    </rPh>
    <rPh sb="175" eb="176">
      <t>ツヅ</t>
    </rPh>
    <rPh sb="182" eb="184">
      <t>コンゴ</t>
    </rPh>
    <rPh sb="185" eb="187">
      <t>キサイ</t>
    </rPh>
    <rPh sb="188" eb="190">
      <t>ザイゲン</t>
    </rPh>
    <rPh sb="193" eb="195">
      <t>ロウキュウ</t>
    </rPh>
    <rPh sb="195" eb="197">
      <t>コウキョウ</t>
    </rPh>
    <rPh sb="197" eb="199">
      <t>シセツ</t>
    </rPh>
    <rPh sb="200" eb="202">
      <t>タテカ</t>
    </rPh>
    <rPh sb="204" eb="206">
      <t>カイシュウ</t>
    </rPh>
    <rPh sb="207" eb="209">
      <t>ミコ</t>
    </rPh>
    <rPh sb="221" eb="222">
      <t>カカ</t>
    </rPh>
    <rPh sb="223" eb="225">
      <t>ガンリ</t>
    </rPh>
    <rPh sb="225" eb="228">
      <t>ショウカンキン</t>
    </rPh>
    <rPh sb="229" eb="231">
      <t>ゾウカ</t>
    </rPh>
    <rPh sb="232" eb="234">
      <t>ミコ</t>
    </rPh>
    <rPh sb="237" eb="238">
      <t>コト</t>
    </rPh>
    <rPh sb="245" eb="247">
      <t>シヒョウ</t>
    </rPh>
    <rPh sb="248" eb="251">
      <t>ドウスイジュン</t>
    </rPh>
    <rPh sb="255" eb="257">
      <t>ゾウカ</t>
    </rPh>
    <rPh sb="257" eb="259">
      <t>ケイコウ</t>
    </rPh>
    <rPh sb="260" eb="261">
      <t>テン</t>
    </rPh>
    <rPh sb="263" eb="266">
      <t>カノウセイ</t>
    </rPh>
    <rPh sb="270" eb="272">
      <t>ショウライ</t>
    </rPh>
    <rPh sb="272" eb="274">
      <t>セダイ</t>
    </rPh>
    <rPh sb="275" eb="277">
      <t>カド</t>
    </rPh>
    <rPh sb="278" eb="280">
      <t>フタン</t>
    </rPh>
    <rPh sb="290" eb="292">
      <t>チュウキ</t>
    </rPh>
    <rPh sb="292" eb="294">
      <t>ザイセイ</t>
    </rPh>
    <rPh sb="294" eb="296">
      <t>ケイカク</t>
    </rPh>
    <rPh sb="297" eb="298">
      <t>モト</t>
    </rPh>
    <rPh sb="301" eb="303">
      <t>オオガタ</t>
    </rPh>
    <rPh sb="303" eb="305">
      <t>コウキョウ</t>
    </rPh>
    <rPh sb="305" eb="307">
      <t>ジギョウ</t>
    </rPh>
    <rPh sb="308" eb="311">
      <t>チホウサイ</t>
    </rPh>
    <rPh sb="312" eb="314">
      <t>イゾン</t>
    </rPh>
    <rPh sb="316" eb="318">
      <t>ジギョウ</t>
    </rPh>
    <rPh sb="321" eb="323">
      <t>イッソウ</t>
    </rPh>
    <rPh sb="323" eb="326">
      <t>ケイカクテキ</t>
    </rPh>
    <rPh sb="327" eb="328">
      <t>オコナ</t>
    </rPh>
    <rPh sb="332" eb="33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</si>
</sst>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67088</c:v>
                </c:pt>
                <c:pt idx="1">
                  <c:v>70489</c:v>
                </c:pt>
                <c:pt idx="2">
                  <c:v>84389</c:v>
                </c:pt>
                <c:pt idx="3">
                  <c:v>83623</c:v>
                </c:pt>
                <c:pt idx="4">
                  <c:v>87974</c:v>
                </c:pt>
              </c:numCache>
            </c:numRef>
          </c:val>
          <c:smooth val="0"/>
          <c:extLst>
            <c:ext xmlns:c16="http://schemas.microsoft.com/office/drawing/2014/chart" uri="{C3380CC4-5D6E-409C-BE32-E72D297353CC}">
              <c16:uniqueId val="{00000000-6081-482E-BD3D-B41360E5DC6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30830</c:v>
                </c:pt>
                <c:pt idx="1">
                  <c:v>45269</c:v>
                </c:pt>
                <c:pt idx="2">
                  <c:v>66374</c:v>
                </c:pt>
                <c:pt idx="3">
                  <c:v>70830</c:v>
                </c:pt>
                <c:pt idx="4">
                  <c:v>46925</c:v>
                </c:pt>
              </c:numCache>
            </c:numRef>
          </c:val>
          <c:smooth val="0"/>
          <c:extLst>
            <c:ext xmlns:c16="http://schemas.microsoft.com/office/drawing/2014/chart" uri="{C3380CC4-5D6E-409C-BE32-E72D297353CC}">
              <c16:uniqueId val="{00000001-6081-482E-BD3D-B41360E5DC6D}"/>
            </c:ext>
          </c:extLst>
        </c:ser>
        <c:dLbls>
          <c:showLegendKey val="0"/>
          <c:showVal val="0"/>
          <c:showCatName val="0"/>
          <c:showSerName val="0"/>
          <c:showPercent val="0"/>
          <c:showBubbleSize val="0"/>
        </c:dLbls>
        <c:marker val="1"/>
        <c:smooth val="0"/>
        <c:axId val="113513216"/>
        <c:axId val="113515136"/>
      </c:lineChart>
      <c:catAx>
        <c:axId val="1135132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515136"/>
        <c:crosses val="autoZero"/>
        <c:auto val="1"/>
        <c:lblAlgn val="ctr"/>
        <c:lblOffset val="100"/>
        <c:tickLblSkip val="1"/>
        <c:tickMarkSkip val="1"/>
        <c:noMultiLvlLbl val="0"/>
      </c:catAx>
      <c:valAx>
        <c:axId val="11351513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513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7.76</c:v>
                </c:pt>
                <c:pt idx="1">
                  <c:v>4.12</c:v>
                </c:pt>
                <c:pt idx="2">
                  <c:v>7.37</c:v>
                </c:pt>
                <c:pt idx="3">
                  <c:v>6.92</c:v>
                </c:pt>
                <c:pt idx="4">
                  <c:v>8.8000000000000007</c:v>
                </c:pt>
              </c:numCache>
            </c:numRef>
          </c:val>
          <c:extLst>
            <c:ext xmlns:c16="http://schemas.microsoft.com/office/drawing/2014/chart" uri="{C3380CC4-5D6E-409C-BE32-E72D297353CC}">
              <c16:uniqueId val="{00000000-08E4-4FAA-A052-2F9495A1958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14.85</c:v>
                </c:pt>
                <c:pt idx="1">
                  <c:v>17.62</c:v>
                </c:pt>
                <c:pt idx="2">
                  <c:v>17.920000000000002</c:v>
                </c:pt>
                <c:pt idx="3">
                  <c:v>18.260000000000002</c:v>
                </c:pt>
                <c:pt idx="4">
                  <c:v>18.12</c:v>
                </c:pt>
              </c:numCache>
            </c:numRef>
          </c:val>
          <c:extLst>
            <c:ext xmlns:c16="http://schemas.microsoft.com/office/drawing/2014/chart" uri="{C3380CC4-5D6E-409C-BE32-E72D297353CC}">
              <c16:uniqueId val="{00000001-08E4-4FAA-A052-2F9495A19580}"/>
            </c:ext>
          </c:extLst>
        </c:ser>
        <c:dLbls>
          <c:showLegendKey val="0"/>
          <c:showVal val="0"/>
          <c:showCatName val="0"/>
          <c:showSerName val="0"/>
          <c:showPercent val="0"/>
          <c:showBubbleSize val="0"/>
        </c:dLbls>
        <c:gapWidth val="250"/>
        <c:overlap val="100"/>
        <c:axId val="43749760"/>
        <c:axId val="43751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4.5</c:v>
                </c:pt>
                <c:pt idx="1">
                  <c:v>-2.17</c:v>
                </c:pt>
                <c:pt idx="2">
                  <c:v>3.37</c:v>
                </c:pt>
                <c:pt idx="3">
                  <c:v>-0.17</c:v>
                </c:pt>
                <c:pt idx="4">
                  <c:v>2.04</c:v>
                </c:pt>
              </c:numCache>
            </c:numRef>
          </c:val>
          <c:smooth val="0"/>
          <c:extLst>
            <c:ext xmlns:c16="http://schemas.microsoft.com/office/drawing/2014/chart" uri="{C3380CC4-5D6E-409C-BE32-E72D297353CC}">
              <c16:uniqueId val="{00000002-08E4-4FAA-A052-2F9495A19580}"/>
            </c:ext>
          </c:extLst>
        </c:ser>
        <c:dLbls>
          <c:showLegendKey val="0"/>
          <c:showVal val="0"/>
          <c:showCatName val="0"/>
          <c:showSerName val="0"/>
          <c:showPercent val="0"/>
          <c:showBubbleSize val="0"/>
        </c:dLbls>
        <c:marker val="1"/>
        <c:smooth val="0"/>
        <c:axId val="43749760"/>
        <c:axId val="43751680"/>
      </c:lineChart>
      <c:catAx>
        <c:axId val="43749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751680"/>
        <c:crosses val="autoZero"/>
        <c:auto val="1"/>
        <c:lblAlgn val="ctr"/>
        <c:lblOffset val="100"/>
        <c:tickLblSkip val="1"/>
        <c:tickMarkSkip val="1"/>
        <c:noMultiLvlLbl val="0"/>
      </c:catAx>
      <c:valAx>
        <c:axId val="43751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749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535-437E-A1BE-541725C72B9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535-437E-A1BE-541725C72B96}"/>
            </c:ext>
          </c:extLst>
        </c:ser>
        <c:ser>
          <c:idx val="2"/>
          <c:order val="2"/>
          <c:tx>
            <c:strRef>
              <c:f>データシート!$A$29</c:f>
              <c:strCache>
                <c:ptCount val="1"/>
                <c:pt idx="0">
                  <c:v>コリーナ矢板排水処理事業特別会計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0.03</c:v>
                </c:pt>
                <c:pt idx="2">
                  <c:v>#N/A</c:v>
                </c:pt>
                <c:pt idx="3">
                  <c:v>0.01</c:v>
                </c:pt>
                <c:pt idx="4">
                  <c:v>#N/A</c:v>
                </c:pt>
                <c:pt idx="5">
                  <c:v>0.01</c:v>
                </c:pt>
                <c:pt idx="6">
                  <c:v>#N/A</c:v>
                </c:pt>
                <c:pt idx="7">
                  <c:v>0.01</c:v>
                </c:pt>
                <c:pt idx="8">
                  <c:v>#N/A</c:v>
                </c:pt>
                <c:pt idx="9">
                  <c:v>0.03</c:v>
                </c:pt>
              </c:numCache>
            </c:numRef>
          </c:val>
          <c:extLst>
            <c:ext xmlns:c16="http://schemas.microsoft.com/office/drawing/2014/chart" uri="{C3380CC4-5D6E-409C-BE32-E72D297353CC}">
              <c16:uniqueId val="{00000002-6535-437E-A1BE-541725C72B96}"/>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0.04</c:v>
                </c:pt>
                <c:pt idx="2">
                  <c:v>#N/A</c:v>
                </c:pt>
                <c:pt idx="3">
                  <c:v>0.06</c:v>
                </c:pt>
                <c:pt idx="4">
                  <c:v>#N/A</c:v>
                </c:pt>
                <c:pt idx="5">
                  <c:v>0.1</c:v>
                </c:pt>
                <c:pt idx="6">
                  <c:v>#N/A</c:v>
                </c:pt>
                <c:pt idx="7">
                  <c:v>0.05</c:v>
                </c:pt>
                <c:pt idx="8">
                  <c:v>#N/A</c:v>
                </c:pt>
                <c:pt idx="9">
                  <c:v>7.0000000000000007E-2</c:v>
                </c:pt>
              </c:numCache>
            </c:numRef>
          </c:val>
          <c:extLst>
            <c:ext xmlns:c16="http://schemas.microsoft.com/office/drawing/2014/chart" uri="{C3380CC4-5D6E-409C-BE32-E72D297353CC}">
              <c16:uniqueId val="{00000003-6535-437E-A1BE-541725C72B9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0.11</c:v>
                </c:pt>
                <c:pt idx="2">
                  <c:v>#N/A</c:v>
                </c:pt>
                <c:pt idx="3">
                  <c:v>0.14000000000000001</c:v>
                </c:pt>
                <c:pt idx="4">
                  <c:v>#N/A</c:v>
                </c:pt>
                <c:pt idx="5">
                  <c:v>0.13</c:v>
                </c:pt>
                <c:pt idx="6">
                  <c:v>#N/A</c:v>
                </c:pt>
                <c:pt idx="7">
                  <c:v>0.14000000000000001</c:v>
                </c:pt>
                <c:pt idx="8">
                  <c:v>#N/A</c:v>
                </c:pt>
                <c:pt idx="9">
                  <c:v>0.14000000000000001</c:v>
                </c:pt>
              </c:numCache>
            </c:numRef>
          </c:val>
          <c:extLst>
            <c:ext xmlns:c16="http://schemas.microsoft.com/office/drawing/2014/chart" uri="{C3380CC4-5D6E-409C-BE32-E72D297353CC}">
              <c16:uniqueId val="{00000004-6535-437E-A1BE-541725C72B96}"/>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0.39</c:v>
                </c:pt>
                <c:pt idx="2">
                  <c:v>#N/A</c:v>
                </c:pt>
                <c:pt idx="3">
                  <c:v>0.39</c:v>
                </c:pt>
                <c:pt idx="4">
                  <c:v>#N/A</c:v>
                </c:pt>
                <c:pt idx="5">
                  <c:v>0.49</c:v>
                </c:pt>
                <c:pt idx="6">
                  <c:v>#N/A</c:v>
                </c:pt>
                <c:pt idx="7">
                  <c:v>0.37</c:v>
                </c:pt>
                <c:pt idx="8">
                  <c:v>#N/A</c:v>
                </c:pt>
                <c:pt idx="9">
                  <c:v>0.41</c:v>
                </c:pt>
              </c:numCache>
            </c:numRef>
          </c:val>
          <c:extLst>
            <c:ext xmlns:c16="http://schemas.microsoft.com/office/drawing/2014/chart" uri="{C3380CC4-5D6E-409C-BE32-E72D297353CC}">
              <c16:uniqueId val="{00000005-6535-437E-A1BE-541725C72B9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0.69</c:v>
                </c:pt>
                <c:pt idx="2">
                  <c:v>#N/A</c:v>
                </c:pt>
                <c:pt idx="3">
                  <c:v>0.65</c:v>
                </c:pt>
                <c:pt idx="4">
                  <c:v>#N/A</c:v>
                </c:pt>
                <c:pt idx="5">
                  <c:v>0.76</c:v>
                </c:pt>
                <c:pt idx="6">
                  <c:v>#N/A</c:v>
                </c:pt>
                <c:pt idx="7">
                  <c:v>0.27</c:v>
                </c:pt>
                <c:pt idx="8">
                  <c:v>#N/A</c:v>
                </c:pt>
                <c:pt idx="9">
                  <c:v>1.69</c:v>
                </c:pt>
              </c:numCache>
            </c:numRef>
          </c:val>
          <c:extLst>
            <c:ext xmlns:c16="http://schemas.microsoft.com/office/drawing/2014/chart" uri="{C3380CC4-5D6E-409C-BE32-E72D297353CC}">
              <c16:uniqueId val="{00000006-6535-437E-A1BE-541725C72B9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1.53</c:v>
                </c:pt>
                <c:pt idx="2">
                  <c:v>#N/A</c:v>
                </c:pt>
                <c:pt idx="3">
                  <c:v>2.52</c:v>
                </c:pt>
                <c:pt idx="4">
                  <c:v>#N/A</c:v>
                </c:pt>
                <c:pt idx="5">
                  <c:v>2.0299999999999998</c:v>
                </c:pt>
                <c:pt idx="6">
                  <c:v>#N/A</c:v>
                </c:pt>
                <c:pt idx="7">
                  <c:v>2.2999999999999998</c:v>
                </c:pt>
                <c:pt idx="8">
                  <c:v>#N/A</c:v>
                </c:pt>
                <c:pt idx="9">
                  <c:v>3.37</c:v>
                </c:pt>
              </c:numCache>
            </c:numRef>
          </c:val>
          <c:extLst>
            <c:ext xmlns:c16="http://schemas.microsoft.com/office/drawing/2014/chart" uri="{C3380CC4-5D6E-409C-BE32-E72D297353CC}">
              <c16:uniqueId val="{00000007-6535-437E-A1BE-541725C72B9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2.4900000000000002</c:v>
                </c:pt>
                <c:pt idx="2">
                  <c:v>#N/A</c:v>
                </c:pt>
                <c:pt idx="3">
                  <c:v>3.32</c:v>
                </c:pt>
                <c:pt idx="4">
                  <c:v>#N/A</c:v>
                </c:pt>
                <c:pt idx="5">
                  <c:v>4.1500000000000004</c:v>
                </c:pt>
                <c:pt idx="6">
                  <c:v>#N/A</c:v>
                </c:pt>
                <c:pt idx="7">
                  <c:v>4.75</c:v>
                </c:pt>
                <c:pt idx="8">
                  <c:v>#N/A</c:v>
                </c:pt>
                <c:pt idx="9">
                  <c:v>4.63</c:v>
                </c:pt>
              </c:numCache>
            </c:numRef>
          </c:val>
          <c:extLst>
            <c:ext xmlns:c16="http://schemas.microsoft.com/office/drawing/2014/chart" uri="{C3380CC4-5D6E-409C-BE32-E72D297353CC}">
              <c16:uniqueId val="{00000008-6535-437E-A1BE-541725C72B9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7.73</c:v>
                </c:pt>
                <c:pt idx="2">
                  <c:v>#N/A</c:v>
                </c:pt>
                <c:pt idx="3">
                  <c:v>4.0999999999999996</c:v>
                </c:pt>
                <c:pt idx="4">
                  <c:v>#N/A</c:v>
                </c:pt>
                <c:pt idx="5">
                  <c:v>7.35</c:v>
                </c:pt>
                <c:pt idx="6">
                  <c:v>#N/A</c:v>
                </c:pt>
                <c:pt idx="7">
                  <c:v>6.9</c:v>
                </c:pt>
                <c:pt idx="8">
                  <c:v>#N/A</c:v>
                </c:pt>
                <c:pt idx="9">
                  <c:v>8.76</c:v>
                </c:pt>
              </c:numCache>
            </c:numRef>
          </c:val>
          <c:extLst>
            <c:ext xmlns:c16="http://schemas.microsoft.com/office/drawing/2014/chart" uri="{C3380CC4-5D6E-409C-BE32-E72D297353CC}">
              <c16:uniqueId val="{00000009-6535-437E-A1BE-541725C72B96}"/>
            </c:ext>
          </c:extLst>
        </c:ser>
        <c:dLbls>
          <c:showLegendKey val="0"/>
          <c:showVal val="0"/>
          <c:showCatName val="0"/>
          <c:showSerName val="0"/>
          <c:showPercent val="0"/>
          <c:showBubbleSize val="0"/>
        </c:dLbls>
        <c:gapWidth val="150"/>
        <c:overlap val="100"/>
        <c:axId val="44558208"/>
        <c:axId val="44559744"/>
      </c:barChart>
      <c:catAx>
        <c:axId val="4455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559744"/>
        <c:crosses val="autoZero"/>
        <c:auto val="1"/>
        <c:lblAlgn val="ctr"/>
        <c:lblOffset val="100"/>
        <c:tickLblSkip val="1"/>
        <c:tickMarkSkip val="1"/>
        <c:noMultiLvlLbl val="0"/>
      </c:catAx>
      <c:valAx>
        <c:axId val="44559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558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1250</c:v>
                </c:pt>
                <c:pt idx="5">
                  <c:v>1228</c:v>
                </c:pt>
                <c:pt idx="8">
                  <c:v>1185</c:v>
                </c:pt>
                <c:pt idx="11">
                  <c:v>1234</c:v>
                </c:pt>
                <c:pt idx="14">
                  <c:v>1202</c:v>
                </c:pt>
              </c:numCache>
            </c:numRef>
          </c:val>
          <c:extLst>
            <c:ext xmlns:c16="http://schemas.microsoft.com/office/drawing/2014/chart" uri="{C3380CC4-5D6E-409C-BE32-E72D297353CC}">
              <c16:uniqueId val="{00000000-DA1E-41A6-887A-BE922070ED1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A1E-41A6-887A-BE922070ED1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164</c:v>
                </c:pt>
                <c:pt idx="3">
                  <c:v>159</c:v>
                </c:pt>
                <c:pt idx="6">
                  <c:v>111</c:v>
                </c:pt>
                <c:pt idx="9">
                  <c:v>166</c:v>
                </c:pt>
                <c:pt idx="12">
                  <c:v>112</c:v>
                </c:pt>
              </c:numCache>
            </c:numRef>
          </c:val>
          <c:extLst>
            <c:ext xmlns:c16="http://schemas.microsoft.com/office/drawing/2014/chart" uri="{C3380CC4-5D6E-409C-BE32-E72D297353CC}">
              <c16:uniqueId val="{00000002-DA1E-41A6-887A-BE922070ED1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103</c:v>
                </c:pt>
                <c:pt idx="3">
                  <c:v>93</c:v>
                </c:pt>
                <c:pt idx="6">
                  <c:v>38</c:v>
                </c:pt>
                <c:pt idx="9">
                  <c:v>39</c:v>
                </c:pt>
                <c:pt idx="12">
                  <c:v>43</c:v>
                </c:pt>
              </c:numCache>
            </c:numRef>
          </c:val>
          <c:extLst>
            <c:ext xmlns:c16="http://schemas.microsoft.com/office/drawing/2014/chart" uri="{C3380CC4-5D6E-409C-BE32-E72D297353CC}">
              <c16:uniqueId val="{00000003-DA1E-41A6-887A-BE922070ED1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471</c:v>
                </c:pt>
                <c:pt idx="3">
                  <c:v>453</c:v>
                </c:pt>
                <c:pt idx="6">
                  <c:v>487</c:v>
                </c:pt>
                <c:pt idx="9">
                  <c:v>519</c:v>
                </c:pt>
                <c:pt idx="12">
                  <c:v>460</c:v>
                </c:pt>
              </c:numCache>
            </c:numRef>
          </c:val>
          <c:extLst>
            <c:ext xmlns:c16="http://schemas.microsoft.com/office/drawing/2014/chart" uri="{C3380CC4-5D6E-409C-BE32-E72D297353CC}">
              <c16:uniqueId val="{00000004-DA1E-41A6-887A-BE922070ED1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A1E-41A6-887A-BE922070ED1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A1E-41A6-887A-BE922070ED1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1400</c:v>
                </c:pt>
                <c:pt idx="3">
                  <c:v>1331</c:v>
                </c:pt>
                <c:pt idx="6">
                  <c:v>1325</c:v>
                </c:pt>
                <c:pt idx="9">
                  <c:v>1307</c:v>
                </c:pt>
                <c:pt idx="12">
                  <c:v>1233</c:v>
                </c:pt>
              </c:numCache>
            </c:numRef>
          </c:val>
          <c:extLst>
            <c:ext xmlns:c16="http://schemas.microsoft.com/office/drawing/2014/chart" uri="{C3380CC4-5D6E-409C-BE32-E72D297353CC}">
              <c16:uniqueId val="{00000007-DA1E-41A6-887A-BE922070ED1C}"/>
            </c:ext>
          </c:extLst>
        </c:ser>
        <c:dLbls>
          <c:showLegendKey val="0"/>
          <c:showVal val="0"/>
          <c:showCatName val="0"/>
          <c:showSerName val="0"/>
          <c:showPercent val="0"/>
          <c:showBubbleSize val="0"/>
        </c:dLbls>
        <c:gapWidth val="100"/>
        <c:overlap val="100"/>
        <c:axId val="4537344"/>
        <c:axId val="4551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888</c:v>
                </c:pt>
                <c:pt idx="2">
                  <c:v>#N/A</c:v>
                </c:pt>
                <c:pt idx="3">
                  <c:v>#N/A</c:v>
                </c:pt>
                <c:pt idx="4">
                  <c:v>808</c:v>
                </c:pt>
                <c:pt idx="5">
                  <c:v>#N/A</c:v>
                </c:pt>
                <c:pt idx="6">
                  <c:v>#N/A</c:v>
                </c:pt>
                <c:pt idx="7">
                  <c:v>776</c:v>
                </c:pt>
                <c:pt idx="8">
                  <c:v>#N/A</c:v>
                </c:pt>
                <c:pt idx="9">
                  <c:v>#N/A</c:v>
                </c:pt>
                <c:pt idx="10">
                  <c:v>797</c:v>
                </c:pt>
                <c:pt idx="11">
                  <c:v>#N/A</c:v>
                </c:pt>
                <c:pt idx="12">
                  <c:v>#N/A</c:v>
                </c:pt>
                <c:pt idx="13">
                  <c:v>646</c:v>
                </c:pt>
                <c:pt idx="14">
                  <c:v>#N/A</c:v>
                </c:pt>
              </c:numCache>
            </c:numRef>
          </c:val>
          <c:smooth val="0"/>
          <c:extLst>
            <c:ext xmlns:c16="http://schemas.microsoft.com/office/drawing/2014/chart" uri="{C3380CC4-5D6E-409C-BE32-E72D297353CC}">
              <c16:uniqueId val="{00000008-DA1E-41A6-887A-BE922070ED1C}"/>
            </c:ext>
          </c:extLst>
        </c:ser>
        <c:dLbls>
          <c:showLegendKey val="0"/>
          <c:showVal val="0"/>
          <c:showCatName val="0"/>
          <c:showSerName val="0"/>
          <c:showPercent val="0"/>
          <c:showBubbleSize val="0"/>
        </c:dLbls>
        <c:marker val="1"/>
        <c:smooth val="0"/>
        <c:axId val="4537344"/>
        <c:axId val="4551808"/>
      </c:lineChart>
      <c:catAx>
        <c:axId val="453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51808"/>
        <c:crosses val="autoZero"/>
        <c:auto val="1"/>
        <c:lblAlgn val="ctr"/>
        <c:lblOffset val="100"/>
        <c:tickLblSkip val="1"/>
        <c:tickMarkSkip val="1"/>
        <c:noMultiLvlLbl val="0"/>
      </c:catAx>
      <c:valAx>
        <c:axId val="4551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37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10346</c:v>
                </c:pt>
                <c:pt idx="5">
                  <c:v>10551</c:v>
                </c:pt>
                <c:pt idx="8">
                  <c:v>10789</c:v>
                </c:pt>
                <c:pt idx="11">
                  <c:v>10801</c:v>
                </c:pt>
                <c:pt idx="14">
                  <c:v>10737</c:v>
                </c:pt>
              </c:numCache>
            </c:numRef>
          </c:val>
          <c:extLst>
            <c:ext xmlns:c16="http://schemas.microsoft.com/office/drawing/2014/chart" uri="{C3380CC4-5D6E-409C-BE32-E72D297353CC}">
              <c16:uniqueId val="{00000000-65F9-42D9-A606-4563713664A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1979</c:v>
                </c:pt>
                <c:pt idx="5">
                  <c:v>1917</c:v>
                </c:pt>
                <c:pt idx="8">
                  <c:v>1780</c:v>
                </c:pt>
                <c:pt idx="11">
                  <c:v>1654</c:v>
                </c:pt>
                <c:pt idx="14">
                  <c:v>1583</c:v>
                </c:pt>
              </c:numCache>
            </c:numRef>
          </c:val>
          <c:extLst>
            <c:ext xmlns:c16="http://schemas.microsoft.com/office/drawing/2014/chart" uri="{C3380CC4-5D6E-409C-BE32-E72D297353CC}">
              <c16:uniqueId val="{00000001-65F9-42D9-A606-4563713664A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2503</c:v>
                </c:pt>
                <c:pt idx="5">
                  <c:v>2564</c:v>
                </c:pt>
                <c:pt idx="8">
                  <c:v>2661</c:v>
                </c:pt>
                <c:pt idx="11">
                  <c:v>2696</c:v>
                </c:pt>
                <c:pt idx="14">
                  <c:v>2709</c:v>
                </c:pt>
              </c:numCache>
            </c:numRef>
          </c:val>
          <c:extLst>
            <c:ext xmlns:c16="http://schemas.microsoft.com/office/drawing/2014/chart" uri="{C3380CC4-5D6E-409C-BE32-E72D297353CC}">
              <c16:uniqueId val="{00000002-65F9-42D9-A606-4563713664A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5F9-42D9-A606-4563713664A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5F9-42D9-A606-4563713664A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5F9-42D9-A606-4563713664A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2654</c:v>
                </c:pt>
                <c:pt idx="3">
                  <c:v>2628</c:v>
                </c:pt>
                <c:pt idx="6">
                  <c:v>2537</c:v>
                </c:pt>
                <c:pt idx="9">
                  <c:v>2403</c:v>
                </c:pt>
                <c:pt idx="12">
                  <c:v>2284</c:v>
                </c:pt>
              </c:numCache>
            </c:numRef>
          </c:val>
          <c:extLst>
            <c:ext xmlns:c16="http://schemas.microsoft.com/office/drawing/2014/chart" uri="{C3380CC4-5D6E-409C-BE32-E72D297353CC}">
              <c16:uniqueId val="{00000006-65F9-42D9-A606-4563713664A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434</c:v>
                </c:pt>
                <c:pt idx="3">
                  <c:v>355</c:v>
                </c:pt>
                <c:pt idx="6">
                  <c:v>320</c:v>
                </c:pt>
                <c:pt idx="9">
                  <c:v>318</c:v>
                </c:pt>
                <c:pt idx="12">
                  <c:v>279</c:v>
                </c:pt>
              </c:numCache>
            </c:numRef>
          </c:val>
          <c:extLst>
            <c:ext xmlns:c16="http://schemas.microsoft.com/office/drawing/2014/chart" uri="{C3380CC4-5D6E-409C-BE32-E72D297353CC}">
              <c16:uniqueId val="{00000007-65F9-42D9-A606-4563713664A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4803</c:v>
                </c:pt>
                <c:pt idx="3">
                  <c:v>4930</c:v>
                </c:pt>
                <c:pt idx="6">
                  <c:v>4802</c:v>
                </c:pt>
                <c:pt idx="9">
                  <c:v>4519</c:v>
                </c:pt>
                <c:pt idx="12">
                  <c:v>4224</c:v>
                </c:pt>
              </c:numCache>
            </c:numRef>
          </c:val>
          <c:extLst>
            <c:ext xmlns:c16="http://schemas.microsoft.com/office/drawing/2014/chart" uri="{C3380CC4-5D6E-409C-BE32-E72D297353CC}">
              <c16:uniqueId val="{00000008-65F9-42D9-A606-4563713664A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66</c:v>
                </c:pt>
                <c:pt idx="3">
                  <c:v>39</c:v>
                </c:pt>
                <c:pt idx="6">
                  <c:v>13</c:v>
                </c:pt>
                <c:pt idx="9">
                  <c:v>0</c:v>
                </c:pt>
                <c:pt idx="12">
                  <c:v>0</c:v>
                </c:pt>
              </c:numCache>
            </c:numRef>
          </c:val>
          <c:extLst>
            <c:ext xmlns:c16="http://schemas.microsoft.com/office/drawing/2014/chart" uri="{C3380CC4-5D6E-409C-BE32-E72D297353CC}">
              <c16:uniqueId val="{00000009-65F9-42D9-A606-4563713664A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11791</c:v>
                </c:pt>
                <c:pt idx="3">
                  <c:v>11800</c:v>
                </c:pt>
                <c:pt idx="6">
                  <c:v>12054</c:v>
                </c:pt>
                <c:pt idx="9">
                  <c:v>12262</c:v>
                </c:pt>
                <c:pt idx="12">
                  <c:v>12336</c:v>
                </c:pt>
              </c:numCache>
            </c:numRef>
          </c:val>
          <c:extLst>
            <c:ext xmlns:c16="http://schemas.microsoft.com/office/drawing/2014/chart" uri="{C3380CC4-5D6E-409C-BE32-E72D297353CC}">
              <c16:uniqueId val="{0000000A-65F9-42D9-A606-4563713664A1}"/>
            </c:ext>
          </c:extLst>
        </c:ser>
        <c:dLbls>
          <c:showLegendKey val="0"/>
          <c:showVal val="0"/>
          <c:showCatName val="0"/>
          <c:showSerName val="0"/>
          <c:showPercent val="0"/>
          <c:showBubbleSize val="0"/>
        </c:dLbls>
        <c:gapWidth val="100"/>
        <c:overlap val="100"/>
        <c:axId val="44369408"/>
        <c:axId val="44371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4920</c:v>
                </c:pt>
                <c:pt idx="2">
                  <c:v>#N/A</c:v>
                </c:pt>
                <c:pt idx="3">
                  <c:v>#N/A</c:v>
                </c:pt>
                <c:pt idx="4">
                  <c:v>4721</c:v>
                </c:pt>
                <c:pt idx="5">
                  <c:v>#N/A</c:v>
                </c:pt>
                <c:pt idx="6">
                  <c:v>#N/A</c:v>
                </c:pt>
                <c:pt idx="7">
                  <c:v>4495</c:v>
                </c:pt>
                <c:pt idx="8">
                  <c:v>#N/A</c:v>
                </c:pt>
                <c:pt idx="9">
                  <c:v>#N/A</c:v>
                </c:pt>
                <c:pt idx="10">
                  <c:v>4351</c:v>
                </c:pt>
                <c:pt idx="11">
                  <c:v>#N/A</c:v>
                </c:pt>
                <c:pt idx="12">
                  <c:v>#N/A</c:v>
                </c:pt>
                <c:pt idx="13">
                  <c:v>4093</c:v>
                </c:pt>
                <c:pt idx="14">
                  <c:v>#N/A</c:v>
                </c:pt>
              </c:numCache>
            </c:numRef>
          </c:val>
          <c:smooth val="0"/>
          <c:extLst>
            <c:ext xmlns:c16="http://schemas.microsoft.com/office/drawing/2014/chart" uri="{C3380CC4-5D6E-409C-BE32-E72D297353CC}">
              <c16:uniqueId val="{0000000B-65F9-42D9-A606-4563713664A1}"/>
            </c:ext>
          </c:extLst>
        </c:ser>
        <c:dLbls>
          <c:showLegendKey val="0"/>
          <c:showVal val="0"/>
          <c:showCatName val="0"/>
          <c:showSerName val="0"/>
          <c:showPercent val="0"/>
          <c:showBubbleSize val="0"/>
        </c:dLbls>
        <c:marker val="1"/>
        <c:smooth val="0"/>
        <c:axId val="44369408"/>
        <c:axId val="44371328"/>
      </c:lineChart>
      <c:catAx>
        <c:axId val="44369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371328"/>
        <c:crosses val="autoZero"/>
        <c:auto val="1"/>
        <c:lblAlgn val="ctr"/>
        <c:lblOffset val="100"/>
        <c:tickLblSkip val="1"/>
        <c:tickMarkSkip val="1"/>
        <c:noMultiLvlLbl val="0"/>
      </c:catAx>
      <c:valAx>
        <c:axId val="44371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69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{52FD5430-1F52-497D-A6CB-FA0CE663BAC8}</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29ED-4650-9DD4-DE69B3C49D91}"/>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{39256906-7B82-41C0-A9B2-8D302A761839}</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29ED-4650-9DD4-DE69B3C49D91}"/>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{56CB60F5-5598-46D9-B174-B9AB88578960}</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29ED-4650-9DD4-DE69B3C49D91}"/>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{B4DDC43C-853B-4145-85DB-60A1BE6698B1}</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29ED-4650-9DD4-DE69B3C49D91}"/>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{60EB1999-2EA2-453E-BA71-4938FCE1D662}</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29ED-4650-9DD4-DE69B3C49D91}"/>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29ED-4650-9DD4-DE69B3C49D91}"/>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{61C0D8AF-C3DA-4063-8859-9E162BBE181E}</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29ED-4650-9DD4-DE69B3C49D91}"/>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{07AEC0E5-781E-478F-8972-3246AC3E904E}</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29ED-4650-9DD4-DE69B3C49D91}"/>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{EBC15742-612C-4C0B-A243-7272FFFDBB7A}</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29ED-4650-9DD4-DE69B3C49D91}"/>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{8088A4FE-0094-4EEE-86DE-105A2C24F6D2}</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29ED-4650-9DD4-DE69B3C49D91}"/>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{29BC437C-ADB8-4CBD-87F4-3522A7D6607D}</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29ED-4650-9DD4-DE69B3C49D91}"/>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29ED-4650-9DD4-DE69B3C49D91}"/>
            </c:ext>
          </c:extLst>
        </c:ser>
        <c:dLbls>
          <c:showLegendKey val="0"/>
          <c:showVal val="0"/>
          <c:showCatName val="0"/>
          <c:showSerName val="0"/>
          <c:showPercent val="0"/>
          <c:showBubbleSize val="0"/>
        </c:dLbls>
        <c:axId val="90932352"/>
        <c:axId val="90934272"/>
      </c:scatterChart>
      <c:valAx>
        <c:axId val="909323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934272"/>
        <c:crosses val="autoZero"/>
        <c:crossBetween val="midCat"/>
      </c:valAx>
      <c:valAx>
        <c:axId val="909342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09323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{6EA1F8AA-BF05-45FF-A384-E45F7BA62411}</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41B4-49A5-A522-B545229A5A5D}"/>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{314DDA04-25BA-4D1D-896F-9977C40DC900}</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41B4-49A5-A522-B545229A5A5D}"/>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{32313593-5522-430C-8A31-94E69AA28BC4}</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41B4-49A5-A522-B545229A5A5D}"/>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{8D6F4327-1149-4F00-BD3C-F76D04732EAD}</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41B4-49A5-A522-B545229A5A5D}"/>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{556D43CB-A068-4818-B2DD-98331CB5784E}</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41B4-49A5-A522-B545229A5A5D}"/>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12.2</c:v>
                </c:pt>
                <c:pt idx="1">
                  <c:v>12.3</c:v>
                </c:pt>
                <c:pt idx="2">
                  <c:v>12.2</c:v>
                </c:pt>
                <c:pt idx="3">
                  <c:v>11.8</c:v>
                </c:pt>
                <c:pt idx="4">
                  <c:v>11</c:v>
                </c:pt>
              </c:numCache>
            </c:numRef>
          </c:xVal>
          <c:yVal>
            <c:numRef>
              <c:f>公会計指標分析・財政指標組合せ分析表!$K$73:$O$73</c:f>
              <c:numCache>
                <c:formatCode>#,##0.0;"▲ "#,##0.0</c:formatCode>
                <c:ptCount val="5"/>
                <c:pt idx="0">
                  <c:v>72.900000000000006</c:v>
                </c:pt>
                <c:pt idx="1">
                  <c:v>69.900000000000006</c:v>
                </c:pt>
                <c:pt idx="2">
                  <c:v>67</c:v>
                </c:pt>
                <c:pt idx="3">
                  <c:v>65.599999999999994</c:v>
                </c:pt>
                <c:pt idx="4">
                  <c:v>60.4</c:v>
                </c:pt>
              </c:numCache>
            </c:numRef>
          </c:yVal>
          <c:smooth val="0"/>
          <c:extLst>
            <c:ext xmlns:c16="http://schemas.microsoft.com/office/drawing/2014/chart" uri="{C3380CC4-5D6E-409C-BE32-E72D297353CC}">
              <c16:uniqueId val="{00000005-41B4-49A5-A522-B545229A5A5D}"/>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{4BFD16A4-731E-444A-A287-3B6C6AC541BD}</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41B4-49A5-A522-B545229A5A5D}"/>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{E36E6104-23D0-47AA-96D2-87F648CF69C5}</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41B4-49A5-A522-B545229A5A5D}"/>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{3E4E0797-F709-47E7-923F-6A976FB5B90A}</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41B4-49A5-A522-B545229A5A5D}"/>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{FBA6FBC5-207A-4018-A65A-12768F1999C3}</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41B4-49A5-A522-B545229A5A5D}"/>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{CBF0CC13-EFD4-466A-AD1C-9DE4898C415B}</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41B4-49A5-A522-B545229A5A5D}"/>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13.5</c:v>
                </c:pt>
                <c:pt idx="1">
                  <c:v>12.4</c:v>
                </c:pt>
                <c:pt idx="2">
                  <c:v>11.5</c:v>
                </c:pt>
                <c:pt idx="3">
                  <c:v>10.4</c:v>
                </c:pt>
                <c:pt idx="4">
                  <c:v>9.5</c:v>
                </c:pt>
              </c:numCache>
            </c:numRef>
          </c:xVal>
          <c:yVal>
            <c:numRef>
              <c:f>公会計指標分析・財政指標組合せ分析表!$K$77:$O$77</c:f>
              <c:numCache>
                <c:formatCode>#,##0.0;"▲ "#,##0.0</c:formatCode>
                <c:ptCount val="5"/>
                <c:pt idx="0">
                  <c:v>75.900000000000006</c:v>
                </c:pt>
                <c:pt idx="1">
                  <c:v>64.599999999999994</c:v>
                </c:pt>
                <c:pt idx="2">
                  <c:v>52.8</c:v>
                </c:pt>
                <c:pt idx="3">
                  <c:v>48.6</c:v>
                </c:pt>
                <c:pt idx="4">
                  <c:v>32.799999999999997</c:v>
                </c:pt>
              </c:numCache>
            </c:numRef>
          </c:yVal>
          <c:smooth val="0"/>
          <c:extLst>
            <c:ext xmlns:c16="http://schemas.microsoft.com/office/drawing/2014/chart" uri="{C3380CC4-5D6E-409C-BE32-E72D297353CC}">
              <c16:uniqueId val="{0000000B-41B4-49A5-A522-B545229A5A5D}"/>
            </c:ext>
          </c:extLst>
        </c:ser>
        <c:dLbls>
          <c:showLegendKey val="0"/>
          <c:showVal val="0"/>
          <c:showCatName val="0"/>
          <c:showSerName val="0"/>
          <c:showPercent val="0"/>
          <c:showBubbleSize val="0"/>
        </c:dLbls>
        <c:axId val="91045888"/>
        <c:axId val="91047808"/>
      </c:scatterChart>
      <c:valAx>
        <c:axId val="91045888"/>
        <c:scaling>
          <c:orientation val="minMax"/>
          <c:max val="13.9"/>
          <c:min val="9.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047808"/>
        <c:crosses val="autoZero"/>
        <c:crossBetween val="midCat"/>
      </c:valAx>
      <c:valAx>
        <c:axId val="91047808"/>
        <c:scaling>
          <c:orientation val="minMax"/>
          <c:max val="84"/>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10458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栃木県矢板市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Ｈ</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年度においては、起債残高の減少に伴い、元利償還金に係る経費が減少した。</a:t>
          </a:r>
        </a:p>
        <a:p>
          <a:r>
            <a:rPr kumimoji="1" lang="ja-JP" altLang="en-US" sz="1400">
              <a:latin typeface="ＭＳ ゴシック" pitchFamily="49" charset="-128"/>
              <a:ea typeface="ＭＳ ゴシック" pitchFamily="49" charset="-128"/>
            </a:rPr>
            <a:t>しかし、片岡地区市街地整備事業や学校耐震化改修等の大型公共事業に係る起債の据置期間経過による元金償還の開始により、元利償還金は今後増加していくものと思われる。</a:t>
          </a:r>
        </a:p>
        <a:p>
          <a:r>
            <a:rPr kumimoji="1" lang="ja-JP" altLang="en-US" sz="1400">
              <a:latin typeface="ＭＳ ゴシック" pitchFamily="49" charset="-128"/>
              <a:ea typeface="ＭＳ ゴシック" pitchFamily="49" charset="-128"/>
            </a:rPr>
            <a:t>また、塩谷広域行政組合において次期環境施設の建設が予定されていることから、組合等が起こした地方債の元利償還金に対する負担金の増額も予想される。</a:t>
          </a:r>
        </a:p>
        <a:p>
          <a:r>
            <a:rPr kumimoji="1" lang="ja-JP" altLang="en-US" sz="1400">
              <a:latin typeface="ＭＳ ゴシック" pitchFamily="49" charset="-128"/>
              <a:ea typeface="ＭＳ ゴシック" pitchFamily="49" charset="-128"/>
            </a:rPr>
            <a:t>起債に関しては、財源措置のある有利な借り入れを積極的に活用し、後年に対して過度な財政負担とならないよう努めていく。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栃木県矢板市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将来負担額については、今後も老朽公共施設の維持や改修等の起債を財源とした事業が見込まれ、地方債の現在高は増加傾向となる見込みである。</a:t>
          </a:r>
        </a:p>
        <a:p>
          <a:r>
            <a:rPr kumimoji="1" lang="ja-JP" altLang="en-US" sz="1400">
              <a:latin typeface="ＭＳ ゴシック" pitchFamily="49" charset="-128"/>
              <a:ea typeface="ＭＳ ゴシック" pitchFamily="49" charset="-128"/>
            </a:rPr>
            <a:t>また、塩谷広域行政組合の次期環境施設建設が始まれば、負担金の更なる増加が予想される。</a:t>
          </a:r>
        </a:p>
        <a:p>
          <a:r>
            <a:rPr kumimoji="1" lang="ja-JP" altLang="en-US" sz="1400">
              <a:latin typeface="ＭＳ ゴシック" pitchFamily="49" charset="-128"/>
              <a:ea typeface="ＭＳ ゴシック" pitchFamily="49" charset="-128"/>
            </a:rPr>
            <a:t>退職手当負担金については、職員数の削減により今後も横這い傾向となる見込みである。</a:t>
          </a:r>
        </a:p>
        <a:p>
          <a:r>
            <a:rPr kumimoji="1" lang="ja-JP" altLang="en-US" sz="1400">
              <a:latin typeface="ＭＳ ゴシック" pitchFamily="49" charset="-128"/>
              <a:ea typeface="ＭＳ ゴシック" pitchFamily="49" charset="-128"/>
            </a:rPr>
            <a:t>一方の充当可能財源であるが、ふるさと納税等の新たな自主財源を開拓し、取り組んでいるところである。</a:t>
          </a:r>
        </a:p>
        <a:p>
          <a:r>
            <a:rPr kumimoji="1" lang="ja-JP" altLang="en-US" sz="1400">
              <a:latin typeface="ＭＳ ゴシック" pitchFamily="49" charset="-128"/>
              <a:ea typeface="ＭＳ ゴシック" pitchFamily="49" charset="-128"/>
            </a:rPr>
            <a:t>今後増加が予想される将来負担額に対しては、実施事業の適正化を図り、自主財源の確保に努め、有利な借り入れや基金の有効活用等により後年を見通した健全な財政運営に努めていく。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栃木県矢板市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33,893
33,584
170.46
13,487,047
12,803,699
681,060
7,737,435
12,336,128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60.4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栃木県矢板市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33,893
33,584
170.46
13,487,047
12,803,699
681,060
7,737,435
12,336,128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60.4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栃木県矢板市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33,893
33,584
170.46
13,487,047
12,803,699
681,060
7,737,435
12,336,128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60.4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栃木県矢板市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33,893
33,584
170.46
13,487,047
12,803,699
681,060
7,737,435
12,336,128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60.4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財政力指数は、</a:t>
          </a:r>
          <a:r>
            <a:rPr kumimoji="1" lang="en-US" altLang="ja-JP" sz="1300">
              <a:latin typeface="ＭＳ Ｐゴシック"/>
            </a:rPr>
            <a:t>0.68</a:t>
          </a:r>
          <a:r>
            <a:rPr kumimoji="1" lang="ja-JP" altLang="en-US" sz="1300">
              <a:latin typeface="ＭＳ Ｐゴシック"/>
            </a:rPr>
            <a:t>であり、</a:t>
          </a:r>
          <a:r>
            <a:rPr kumimoji="1" lang="en-US" altLang="ja-JP" sz="1300">
              <a:latin typeface="ＭＳ Ｐゴシック"/>
            </a:rPr>
            <a:t>H24</a:t>
          </a:r>
          <a:r>
            <a:rPr kumimoji="1" lang="ja-JP" altLang="en-US" sz="1300">
              <a:latin typeface="ＭＳ Ｐゴシック"/>
            </a:rPr>
            <a:t>年度以降同じ数値を継続している。</a:t>
          </a:r>
        </a:p>
        <a:p>
          <a:r>
            <a:rPr kumimoji="1" lang="ja-JP" altLang="en-US" sz="1300">
              <a:latin typeface="ＭＳ Ｐゴシック"/>
            </a:rPr>
            <a:t>類似団体と比較しても、高い値である。</a:t>
          </a:r>
        </a:p>
        <a:p>
          <a:r>
            <a:rPr kumimoji="1" lang="ja-JP" altLang="en-US" sz="1300">
              <a:latin typeface="ＭＳ Ｐゴシック"/>
            </a:rPr>
            <a:t>しかし、人口の減少や、依然として続く景気低迷により、市税収入の減収傾向が続いており、中でも、市内大手企業の事業縮小による法人市民税減の影響は大きい。そのため、今後も財政力指数は横ばいの状況が続くものと思われる。</a:t>
          </a:r>
        </a:p>
        <a:p>
          <a:r>
            <a:rPr kumimoji="1" lang="ja-JP" altLang="en-US" sz="1300">
              <a:latin typeface="ＭＳ Ｐゴシック"/>
            </a:rPr>
            <a:t>今後の財源確保策としては、定住促進事業や企業誘致の推進を図り、税収の確保に努めていくことが必要である。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45</xdr:row>
      <xdr:rowOff>13758</xdr:rowOff>
    </xdr:to>
    <xdr:cxnSp macro="">
      <xdr:nvCxnSpPr>
        <xdr:cNvPr id="63" name="直線コネクタ 62"/>
        <xdr:cNvCxnSpPr/>
      </xdr:nvCxnSpPr>
      <xdr:spPr>
        <a:xfrm flipV="1">
          <a:off x="4953000" y="616055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137583</xdr:rowOff>
    </xdr:from>
    <xdr:to>
      <xdr:col>7</xdr:col>
      <xdr:colOff>152400</xdr:colOff>
      <xdr:row>39</xdr:row>
      <xdr:rowOff>137583</xdr:rowOff>
    </xdr:to>
    <xdr:cxnSp macro="">
      <xdr:nvCxnSpPr>
        <xdr:cNvPr id="68" name="直線コネクタ 67"/>
        <xdr:cNvCxnSpPr/>
      </xdr:nvCxnSpPr>
      <xdr:spPr>
        <a:xfrm>
          <a:off x="4114800" y="68241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137583</xdr:rowOff>
    </xdr:from>
    <xdr:to>
      <xdr:col>6</xdr:col>
      <xdr:colOff>0</xdr:colOff>
      <xdr:row>39</xdr:row>
      <xdr:rowOff>137583</xdr:rowOff>
    </xdr:to>
    <xdr:cxnSp macro="">
      <xdr:nvCxnSpPr>
        <xdr:cNvPr id="71" name="直線コネクタ 70"/>
        <xdr:cNvCxnSpPr/>
      </xdr:nvCxnSpPr>
      <xdr:spPr>
        <a:xfrm>
          <a:off x="3225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121302</xdr:rowOff>
    </xdr:from>
    <xdr:ext cx="736600" cy="259045"/>
    <xdr:sp macro="" textlink="">
      <xdr:nvSpPr>
        <xdr:cNvPr id="73" name="テキスト ボックス 72"/>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137583</xdr:rowOff>
    </xdr:from>
    <xdr:to>
      <xdr:col>4</xdr:col>
      <xdr:colOff>482600</xdr:colOff>
      <xdr:row>39</xdr:row>
      <xdr:rowOff>137583</xdr:rowOff>
    </xdr:to>
    <xdr:cxnSp macro="">
      <xdr:nvCxnSpPr>
        <xdr:cNvPr id="74" name="直線コネクタ 73"/>
        <xdr:cNvCxnSpPr/>
      </xdr:nvCxnSpPr>
      <xdr:spPr>
        <a:xfrm>
          <a:off x="2336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6" name="テキスト ボックス 75"/>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77258</xdr:rowOff>
    </xdr:from>
    <xdr:to>
      <xdr:col>3</xdr:col>
      <xdr:colOff>279400</xdr:colOff>
      <xdr:row>39</xdr:row>
      <xdr:rowOff>137583</xdr:rowOff>
    </xdr:to>
    <xdr:cxnSp macro="">
      <xdr:nvCxnSpPr>
        <xdr:cNvPr id="77" name="直線コネクタ 76"/>
        <xdr:cNvCxnSpPr/>
      </xdr:nvCxnSpPr>
      <xdr:spPr>
        <a:xfrm>
          <a:off x="1447800" y="676380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79" name="テキスト ボックス 78"/>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80" name="フローチャート :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101194</xdr:rowOff>
    </xdr:from>
    <xdr:ext cx="762000" cy="259045"/>
    <xdr:sp macro="" textlink="">
      <xdr:nvSpPr>
        <xdr:cNvPr id="81" name="テキスト ボックス 80"/>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86783</xdr:rowOff>
    </xdr:from>
    <xdr:to>
      <xdr:col>7</xdr:col>
      <xdr:colOff>203200</xdr:colOff>
      <xdr:row>40</xdr:row>
      <xdr:rowOff>16933</xdr:rowOff>
    </xdr:to>
    <xdr:sp macro="" textlink="">
      <xdr:nvSpPr>
        <xdr:cNvPr id="87" name="円/楕円 86"/>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103310</xdr:rowOff>
    </xdr:from>
    <xdr:ext cx="762000" cy="259045"/>
    <xdr:sp macro="" textlink="">
      <xdr:nvSpPr>
        <xdr:cNvPr id="88"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86783</xdr:rowOff>
    </xdr:from>
    <xdr:to>
      <xdr:col>6</xdr:col>
      <xdr:colOff>50800</xdr:colOff>
      <xdr:row>40</xdr:row>
      <xdr:rowOff>16933</xdr:rowOff>
    </xdr:to>
    <xdr:sp macro="" textlink="">
      <xdr:nvSpPr>
        <xdr:cNvPr id="89" name="円/楕円 88"/>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27110</xdr:rowOff>
    </xdr:from>
    <xdr:ext cx="736600" cy="259045"/>
    <xdr:sp macro="" textlink="">
      <xdr:nvSpPr>
        <xdr:cNvPr id="90" name="テキスト ボックス 89"/>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86783</xdr:rowOff>
    </xdr:from>
    <xdr:to>
      <xdr:col>4</xdr:col>
      <xdr:colOff>533400</xdr:colOff>
      <xdr:row>40</xdr:row>
      <xdr:rowOff>16933</xdr:rowOff>
    </xdr:to>
    <xdr:sp macro="" textlink="">
      <xdr:nvSpPr>
        <xdr:cNvPr id="91" name="円/楕円 90"/>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27110</xdr:rowOff>
    </xdr:from>
    <xdr:ext cx="762000" cy="259045"/>
    <xdr:sp macro="" textlink="">
      <xdr:nvSpPr>
        <xdr:cNvPr id="92" name="テキスト ボックス 91"/>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86783</xdr:rowOff>
    </xdr:from>
    <xdr:to>
      <xdr:col>3</xdr:col>
      <xdr:colOff>330200</xdr:colOff>
      <xdr:row>40</xdr:row>
      <xdr:rowOff>16933</xdr:rowOff>
    </xdr:to>
    <xdr:sp macro="" textlink="">
      <xdr:nvSpPr>
        <xdr:cNvPr id="93" name="円/楕円 92"/>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27110</xdr:rowOff>
    </xdr:from>
    <xdr:ext cx="762000" cy="259045"/>
    <xdr:sp macro="" textlink="">
      <xdr:nvSpPr>
        <xdr:cNvPr id="94" name="テキスト ボックス 93"/>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26458</xdr:rowOff>
    </xdr:from>
    <xdr:to>
      <xdr:col>2</xdr:col>
      <xdr:colOff>127000</xdr:colOff>
      <xdr:row>39</xdr:row>
      <xdr:rowOff>128058</xdr:rowOff>
    </xdr:to>
    <xdr:sp macro="" textlink="">
      <xdr:nvSpPr>
        <xdr:cNvPr id="95" name="円/楕円 94"/>
        <xdr:cNvSpPr/>
      </xdr:nvSpPr>
      <xdr:spPr>
        <a:xfrm>
          <a:off x="1397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138235</xdr:rowOff>
    </xdr:from>
    <xdr:ext cx="762000" cy="259045"/>
    <xdr:sp macro="" textlink="">
      <xdr:nvSpPr>
        <xdr:cNvPr id="96" name="テキスト ボックス 95"/>
        <xdr:cNvSpPr txBox="1"/>
      </xdr:nvSpPr>
      <xdr:spPr>
        <a:xfrm>
          <a:off x="1066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前年と比較して、</a:t>
          </a:r>
          <a:r>
            <a:rPr kumimoji="1" lang="en-US" altLang="ja-JP" sz="1300">
              <a:latin typeface="ＭＳ Ｐゴシック"/>
            </a:rPr>
            <a:t>1.1</a:t>
          </a:r>
          <a:r>
            <a:rPr kumimoji="1" lang="ja-JP" altLang="en-US" sz="1300">
              <a:latin typeface="ＭＳ Ｐゴシック"/>
            </a:rPr>
            <a:t>ポイント改善したものの、類似団体平均値よりも</a:t>
          </a:r>
          <a:r>
            <a:rPr kumimoji="1" lang="en-US" altLang="ja-JP" sz="1300">
              <a:latin typeface="ＭＳ Ｐゴシック"/>
            </a:rPr>
            <a:t>2.6</a:t>
          </a:r>
          <a:r>
            <a:rPr kumimoji="1" lang="ja-JP" altLang="en-US" sz="1300">
              <a:latin typeface="ＭＳ Ｐゴシック"/>
            </a:rPr>
            <a:t>ポイント高く、類似団体内順位も低い。</a:t>
          </a:r>
        </a:p>
        <a:p>
          <a:r>
            <a:rPr kumimoji="1" lang="ja-JP" altLang="en-US" sz="1300">
              <a:latin typeface="ＭＳ Ｐゴシック"/>
            </a:rPr>
            <a:t>昨年と比較して経常収支比率が改善した原因としては地方交付税等の経常一般財源が増加や、扶助費や特別会計への繰出金が増加している一方で、公債費が減少したことによる。</a:t>
          </a:r>
        </a:p>
        <a:p>
          <a:r>
            <a:rPr kumimoji="1" lang="ja-JP" altLang="en-US" sz="1300">
              <a:latin typeface="ＭＳ Ｐゴシック"/>
            </a:rPr>
            <a:t>しかし、市税収入の減少や臨時財政対策債を抑えたことにより、類似団体と比較して高い値を示す結果となった。</a:t>
          </a:r>
        </a:p>
        <a:p>
          <a:r>
            <a:rPr kumimoji="1" lang="ja-JP" altLang="en-US" sz="1300">
              <a:latin typeface="ＭＳ Ｐゴシック"/>
            </a:rPr>
            <a:t>市税収入の確保や、歳出削減により今後も改善を図る必要がある。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129540</xdr:rowOff>
    </xdr:from>
    <xdr:to>
      <xdr:col>7</xdr:col>
      <xdr:colOff>152400</xdr:colOff>
      <xdr:row>66</xdr:row>
      <xdr:rowOff>2117</xdr:rowOff>
    </xdr:to>
    <xdr:cxnSp macro="">
      <xdr:nvCxnSpPr>
        <xdr:cNvPr id="126" name="直線コネクタ 125"/>
        <xdr:cNvCxnSpPr/>
      </xdr:nvCxnSpPr>
      <xdr:spPr>
        <a:xfrm flipV="1">
          <a:off x="4953000" y="99021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7"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8" name="直線コネクタ 127"/>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44467</xdr:rowOff>
    </xdr:from>
    <xdr:ext cx="762000" cy="259045"/>
    <xdr:sp macro="" textlink="">
      <xdr:nvSpPr>
        <xdr:cNvPr id="129"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7</xdr:col>
      <xdr:colOff>63500</xdr:colOff>
      <xdr:row>57</xdr:row>
      <xdr:rowOff>129540</xdr:rowOff>
    </xdr:from>
    <xdr:to>
      <xdr:col>7</xdr:col>
      <xdr:colOff>241300</xdr:colOff>
      <xdr:row>57</xdr:row>
      <xdr:rowOff>129540</xdr:rowOff>
    </xdr:to>
    <xdr:cxnSp macro="">
      <xdr:nvCxnSpPr>
        <xdr:cNvPr id="130" name="直線コネクタ 129"/>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149013</xdr:rowOff>
    </xdr:from>
    <xdr:to>
      <xdr:col>7</xdr:col>
      <xdr:colOff>152400</xdr:colOff>
      <xdr:row>63</xdr:row>
      <xdr:rowOff>66040</xdr:rowOff>
    </xdr:to>
    <xdr:cxnSp macro="">
      <xdr:nvCxnSpPr>
        <xdr:cNvPr id="131" name="直線コネクタ 130"/>
        <xdr:cNvCxnSpPr/>
      </xdr:nvCxnSpPr>
      <xdr:spPr>
        <a:xfrm flipV="1">
          <a:off x="4114800" y="1077891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77064</xdr:rowOff>
    </xdr:from>
    <xdr:ext cx="762000" cy="259045"/>
    <xdr:sp macro="" textlink="">
      <xdr:nvSpPr>
        <xdr:cNvPr id="132" name="財政構造の弾力性平均値テキスト"/>
        <xdr:cNvSpPr txBox="1"/>
      </xdr:nvSpPr>
      <xdr:spPr>
        <a:xfrm>
          <a:off x="5041900" y="1036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60537</xdr:rowOff>
    </xdr:from>
    <xdr:to>
      <xdr:col>7</xdr:col>
      <xdr:colOff>203200</xdr:colOff>
      <xdr:row>61</xdr:row>
      <xdr:rowOff>162137</xdr:rowOff>
    </xdr:to>
    <xdr:sp macro="" textlink="">
      <xdr:nvSpPr>
        <xdr:cNvPr id="133" name="フローチャート : 判断 132"/>
        <xdr:cNvSpPr/>
      </xdr:nvSpPr>
      <xdr:spPr>
        <a:xfrm>
          <a:off x="4902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66040</xdr:rowOff>
    </xdr:from>
    <xdr:to>
      <xdr:col>6</xdr:col>
      <xdr:colOff>0</xdr:colOff>
      <xdr:row>63</xdr:row>
      <xdr:rowOff>74083</xdr:rowOff>
    </xdr:to>
    <xdr:cxnSp macro="">
      <xdr:nvCxnSpPr>
        <xdr:cNvPr id="134" name="直線コネクタ 133"/>
        <xdr:cNvCxnSpPr/>
      </xdr:nvCxnSpPr>
      <xdr:spPr>
        <a:xfrm flipV="1">
          <a:off x="3225800" y="108673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149013</xdr:rowOff>
    </xdr:from>
    <xdr:to>
      <xdr:col>6</xdr:col>
      <xdr:colOff>50800</xdr:colOff>
      <xdr:row>62</xdr:row>
      <xdr:rowOff>79163</xdr:rowOff>
    </xdr:to>
    <xdr:sp macro="" textlink="">
      <xdr:nvSpPr>
        <xdr:cNvPr id="135" name="フローチャート : 判断 134"/>
        <xdr:cNvSpPr/>
      </xdr:nvSpPr>
      <xdr:spPr>
        <a:xfrm>
          <a:off x="4064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89340</xdr:rowOff>
    </xdr:from>
    <xdr:ext cx="736600" cy="259045"/>
    <xdr:sp macro="" textlink="">
      <xdr:nvSpPr>
        <xdr:cNvPr id="136" name="テキスト ボックス 135"/>
        <xdr:cNvSpPr txBox="1"/>
      </xdr:nvSpPr>
      <xdr:spPr>
        <a:xfrm>
          <a:off x="3733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74083</xdr:rowOff>
    </xdr:from>
    <xdr:to>
      <xdr:col>4</xdr:col>
      <xdr:colOff>482600</xdr:colOff>
      <xdr:row>65</xdr:row>
      <xdr:rowOff>12700</xdr:rowOff>
    </xdr:to>
    <xdr:cxnSp macro="">
      <xdr:nvCxnSpPr>
        <xdr:cNvPr id="137" name="直線コネクタ 136"/>
        <xdr:cNvCxnSpPr/>
      </xdr:nvCxnSpPr>
      <xdr:spPr>
        <a:xfrm flipV="1">
          <a:off x="2336800" y="10875433"/>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76623</xdr:rowOff>
    </xdr:from>
    <xdr:to>
      <xdr:col>4</xdr:col>
      <xdr:colOff>533400</xdr:colOff>
      <xdr:row>62</xdr:row>
      <xdr:rowOff>6773</xdr:rowOff>
    </xdr:to>
    <xdr:sp macro="" textlink="">
      <xdr:nvSpPr>
        <xdr:cNvPr id="138" name="フローチャート : 判断 137"/>
        <xdr:cNvSpPr/>
      </xdr:nvSpPr>
      <xdr:spPr>
        <a:xfrm>
          <a:off x="3175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16950</xdr:rowOff>
    </xdr:from>
    <xdr:ext cx="762000" cy="259045"/>
    <xdr:sp macro="" textlink="">
      <xdr:nvSpPr>
        <xdr:cNvPr id="139" name="テキスト ボックス 138"/>
        <xdr:cNvSpPr txBox="1"/>
      </xdr:nvSpPr>
      <xdr:spPr>
        <a:xfrm>
          <a:off x="2844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132927</xdr:rowOff>
    </xdr:from>
    <xdr:to>
      <xdr:col>3</xdr:col>
      <xdr:colOff>279400</xdr:colOff>
      <xdr:row>65</xdr:row>
      <xdr:rowOff>12700</xdr:rowOff>
    </xdr:to>
    <xdr:cxnSp macro="">
      <xdr:nvCxnSpPr>
        <xdr:cNvPr id="140" name="直線コネクタ 139"/>
        <xdr:cNvCxnSpPr/>
      </xdr:nvCxnSpPr>
      <xdr:spPr>
        <a:xfrm>
          <a:off x="1447800" y="10762827"/>
          <a:ext cx="8890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124883</xdr:rowOff>
    </xdr:from>
    <xdr:to>
      <xdr:col>3</xdr:col>
      <xdr:colOff>330200</xdr:colOff>
      <xdr:row>62</xdr:row>
      <xdr:rowOff>55033</xdr:rowOff>
    </xdr:to>
    <xdr:sp macro="" textlink="">
      <xdr:nvSpPr>
        <xdr:cNvPr id="141" name="フローチャート : 判断 140"/>
        <xdr:cNvSpPr/>
      </xdr:nvSpPr>
      <xdr:spPr>
        <a:xfrm>
          <a:off x="2286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65210</xdr:rowOff>
    </xdr:from>
    <xdr:ext cx="762000" cy="259045"/>
    <xdr:sp macro="" textlink="">
      <xdr:nvSpPr>
        <xdr:cNvPr id="142" name="テキスト ボックス 141"/>
        <xdr:cNvSpPr txBox="1"/>
      </xdr:nvSpPr>
      <xdr:spPr>
        <a:xfrm>
          <a:off x="1955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76623</xdr:rowOff>
    </xdr:from>
    <xdr:to>
      <xdr:col>2</xdr:col>
      <xdr:colOff>127000</xdr:colOff>
      <xdr:row>62</xdr:row>
      <xdr:rowOff>6773</xdr:rowOff>
    </xdr:to>
    <xdr:sp macro="" textlink="">
      <xdr:nvSpPr>
        <xdr:cNvPr id="143" name="フローチャート : 判断 142"/>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16950</xdr:rowOff>
    </xdr:from>
    <xdr:ext cx="762000" cy="259045"/>
    <xdr:sp macro="" textlink="">
      <xdr:nvSpPr>
        <xdr:cNvPr id="144" name="テキスト ボックス 143"/>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50" name="円/楕円 149"/>
        <xdr:cNvSpPr/>
      </xdr:nvSpPr>
      <xdr:spPr>
        <a:xfrm>
          <a:off x="4902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70290</xdr:rowOff>
    </xdr:from>
    <xdr:ext cx="762000" cy="259045"/>
    <xdr:sp macro="" textlink="">
      <xdr:nvSpPr>
        <xdr:cNvPr id="151" name="財政構造の弾力性該当値テキスト"/>
        <xdr:cNvSpPr txBox="1"/>
      </xdr:nvSpPr>
      <xdr:spPr>
        <a:xfrm>
          <a:off x="5041900" y="1070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15240</xdr:rowOff>
    </xdr:from>
    <xdr:to>
      <xdr:col>6</xdr:col>
      <xdr:colOff>50800</xdr:colOff>
      <xdr:row>63</xdr:row>
      <xdr:rowOff>116840</xdr:rowOff>
    </xdr:to>
    <xdr:sp macro="" textlink="">
      <xdr:nvSpPr>
        <xdr:cNvPr id="152" name="円/楕円 151"/>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101617</xdr:rowOff>
    </xdr:from>
    <xdr:ext cx="736600" cy="259045"/>
    <xdr:sp macro="" textlink="">
      <xdr:nvSpPr>
        <xdr:cNvPr id="153" name="テキスト ボックス 152"/>
        <xdr:cNvSpPr txBox="1"/>
      </xdr:nvSpPr>
      <xdr:spPr>
        <a:xfrm>
          <a:off x="3733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23283</xdr:rowOff>
    </xdr:from>
    <xdr:to>
      <xdr:col>4</xdr:col>
      <xdr:colOff>533400</xdr:colOff>
      <xdr:row>63</xdr:row>
      <xdr:rowOff>124883</xdr:rowOff>
    </xdr:to>
    <xdr:sp macro="" textlink="">
      <xdr:nvSpPr>
        <xdr:cNvPr id="154" name="円/楕円 153"/>
        <xdr:cNvSpPr/>
      </xdr:nvSpPr>
      <xdr:spPr>
        <a:xfrm>
          <a:off x="3175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109660</xdr:rowOff>
    </xdr:from>
    <xdr:ext cx="762000" cy="259045"/>
    <xdr:sp macro="" textlink="">
      <xdr:nvSpPr>
        <xdr:cNvPr id="155" name="テキスト ボックス 154"/>
        <xdr:cNvSpPr txBox="1"/>
      </xdr:nvSpPr>
      <xdr:spPr>
        <a:xfrm>
          <a:off x="2844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133350</xdr:rowOff>
    </xdr:from>
    <xdr:to>
      <xdr:col>3</xdr:col>
      <xdr:colOff>330200</xdr:colOff>
      <xdr:row>65</xdr:row>
      <xdr:rowOff>63500</xdr:rowOff>
    </xdr:to>
    <xdr:sp macro="" textlink="">
      <xdr:nvSpPr>
        <xdr:cNvPr id="156" name="円/楕円 155"/>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48277</xdr:rowOff>
    </xdr:from>
    <xdr:ext cx="762000" cy="259045"/>
    <xdr:sp macro="" textlink="">
      <xdr:nvSpPr>
        <xdr:cNvPr id="157" name="テキスト ボックス 156"/>
        <xdr:cNvSpPr txBox="1"/>
      </xdr:nvSpPr>
      <xdr:spPr>
        <a:xfrm>
          <a:off x="1955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82127</xdr:rowOff>
    </xdr:from>
    <xdr:to>
      <xdr:col>2</xdr:col>
      <xdr:colOff>127000</xdr:colOff>
      <xdr:row>63</xdr:row>
      <xdr:rowOff>12277</xdr:rowOff>
    </xdr:to>
    <xdr:sp macro="" textlink="">
      <xdr:nvSpPr>
        <xdr:cNvPr id="158" name="円/楕円 157"/>
        <xdr:cNvSpPr/>
      </xdr:nvSpPr>
      <xdr:spPr>
        <a:xfrm>
          <a:off x="1397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168504</xdr:rowOff>
    </xdr:from>
    <xdr:ext cx="762000" cy="259045"/>
    <xdr:sp macro="" textlink="">
      <xdr:nvSpPr>
        <xdr:cNvPr id="159" name="テキスト ボックス 158"/>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[104,806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昨年度と比較して</a:t>
          </a:r>
          <a:r>
            <a:rPr kumimoji="1" lang="en-US" altLang="ja-JP" sz="1300">
              <a:latin typeface="ＭＳ Ｐゴシック"/>
            </a:rPr>
            <a:t>450</a:t>
          </a:r>
          <a:r>
            <a:rPr kumimoji="1" lang="ja-JP" altLang="en-US" sz="1300">
              <a:latin typeface="ＭＳ Ｐゴシック"/>
            </a:rPr>
            <a:t>円増加した。</a:t>
          </a:r>
        </a:p>
        <a:p>
          <a:r>
            <a:rPr kumimoji="1" lang="ja-JP" altLang="en-US" sz="1300">
              <a:latin typeface="ＭＳ Ｐゴシック"/>
            </a:rPr>
            <a:t>類似団体の中で最も低い額である。</a:t>
          </a:r>
        </a:p>
        <a:p>
          <a:r>
            <a:rPr kumimoji="1" lang="ja-JP" altLang="en-US" sz="1300">
              <a:latin typeface="ＭＳ Ｐゴシック"/>
            </a:rPr>
            <a:t>これは、職員数の減少に伴う人件費（職員給与等）が大きく減少したためである。</a:t>
          </a:r>
        </a:p>
        <a:p>
          <a:r>
            <a:rPr kumimoji="1" lang="ja-JP" altLang="en-US" sz="1300">
              <a:latin typeface="ＭＳ Ｐゴシック"/>
            </a:rPr>
            <a:t>今後は、人口が減少する一方で、老朽した公共施設の維持補修等の増加や、マイナンバー制導入による情報機器整備に要する費用等の増加が見込まれるため、人口一人当たり人件費・物件費等は増加に転じるものと思われ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123323</xdr:rowOff>
    </xdr:from>
    <xdr:to>
      <xdr:col>7</xdr:col>
      <xdr:colOff>152400</xdr:colOff>
      <xdr:row>88</xdr:row>
      <xdr:rowOff>106245</xdr:rowOff>
    </xdr:to>
    <xdr:cxnSp macro="">
      <xdr:nvCxnSpPr>
        <xdr:cNvPr id="189" name="直線コネクタ 188"/>
        <xdr:cNvCxnSpPr/>
      </xdr:nvCxnSpPr>
      <xdr:spPr>
        <a:xfrm flipV="1">
          <a:off x="4953000" y="13839323"/>
          <a:ext cx="0" cy="13545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78322</xdr:rowOff>
    </xdr:from>
    <xdr:ext cx="762000" cy="259045"/>
    <xdr:sp macro="" textlink="">
      <xdr:nvSpPr>
        <xdr:cNvPr id="190" name="人件費・物件費等の状況最小値テキスト"/>
        <xdr:cNvSpPr txBox="1"/>
      </xdr:nvSpPr>
      <xdr:spPr>
        <a:xfrm>
          <a:off x="5041900" y="1516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273,209</a:t>
          </a:r>
          <a:endParaRPr kumimoji="1" lang="ja-JP" altLang="en-US" sz="1000" b="1">
            <a:latin typeface="ＭＳ Ｐゴシック"/>
          </a:endParaRPr>
        </a:p>
      </xdr:txBody>
    </xdr:sp>
    <xdr:clientData/>
  </xdr:oneCellAnchor>
  <xdr:twoCellAnchor>
    <xdr:from>
      <xdr:col>7</xdr:col>
      <xdr:colOff>63500</xdr:colOff>
      <xdr:row>88</xdr:row>
      <xdr:rowOff>106245</xdr:rowOff>
    </xdr:from>
    <xdr:to>
      <xdr:col>7</xdr:col>
      <xdr:colOff>241300</xdr:colOff>
      <xdr:row>88</xdr:row>
      <xdr:rowOff>106245</xdr:rowOff>
    </xdr:to>
    <xdr:cxnSp macro="">
      <xdr:nvCxnSpPr>
        <xdr:cNvPr id="191" name="直線コネクタ 190"/>
        <xdr:cNvCxnSpPr/>
      </xdr:nvCxnSpPr>
      <xdr:spPr>
        <a:xfrm>
          <a:off x="4864100" y="151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38250</xdr:rowOff>
    </xdr:from>
    <xdr:ext cx="762000" cy="259045"/>
    <xdr:sp macro="" textlink="">
      <xdr:nvSpPr>
        <xdr:cNvPr id="192" name="人件費・物件費等の状況最大値テキスト"/>
        <xdr:cNvSpPr txBox="1"/>
      </xdr:nvSpPr>
      <xdr:spPr>
        <a:xfrm>
          <a:off x="5041900" y="1358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104,806</a:t>
          </a:r>
          <a:endParaRPr kumimoji="1" lang="ja-JP" altLang="en-US" sz="1000" b="1">
            <a:latin typeface="ＭＳ Ｐゴシック"/>
          </a:endParaRPr>
        </a:p>
      </xdr:txBody>
    </xdr:sp>
    <xdr:clientData/>
  </xdr:oneCellAnchor>
  <xdr:twoCellAnchor>
    <xdr:from>
      <xdr:col>7</xdr:col>
      <xdr:colOff>63500</xdr:colOff>
      <xdr:row>80</xdr:row>
      <xdr:rowOff>123323</xdr:rowOff>
    </xdr:from>
    <xdr:to>
      <xdr:col>7</xdr:col>
      <xdr:colOff>241300</xdr:colOff>
      <xdr:row>80</xdr:row>
      <xdr:rowOff>123323</xdr:rowOff>
    </xdr:to>
    <xdr:cxnSp macro="">
      <xdr:nvCxnSpPr>
        <xdr:cNvPr id="193" name="直線コネクタ 192"/>
        <xdr:cNvCxnSpPr/>
      </xdr:nvCxnSpPr>
      <xdr:spPr>
        <a:xfrm>
          <a:off x="4864100" y="1383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119703</xdr:rowOff>
    </xdr:from>
    <xdr:to>
      <xdr:col>7</xdr:col>
      <xdr:colOff>152400</xdr:colOff>
      <xdr:row>80</xdr:row>
      <xdr:rowOff>123323</xdr:rowOff>
    </xdr:to>
    <xdr:cxnSp macro="">
      <xdr:nvCxnSpPr>
        <xdr:cNvPr id="194" name="直線コネクタ 193"/>
        <xdr:cNvCxnSpPr/>
      </xdr:nvCxnSpPr>
      <xdr:spPr>
        <a:xfrm>
          <a:off x="4114800" y="13835703"/>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97327</xdr:rowOff>
    </xdr:from>
    <xdr:ext cx="762000" cy="259045"/>
    <xdr:sp macro="" textlink="">
      <xdr:nvSpPr>
        <xdr:cNvPr id="195" name="人件費・物件費等の状況平均値テキスト"/>
        <xdr:cNvSpPr txBox="1"/>
      </xdr:nvSpPr>
      <xdr:spPr>
        <a:xfrm>
          <a:off x="5041900" y="14156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125250</xdr:rowOff>
    </xdr:from>
    <xdr:to>
      <xdr:col>7</xdr:col>
      <xdr:colOff>203200</xdr:colOff>
      <xdr:row>83</xdr:row>
      <xdr:rowOff>55400</xdr:rowOff>
    </xdr:to>
    <xdr:sp macro="" textlink="">
      <xdr:nvSpPr>
        <xdr:cNvPr id="196" name="フローチャート : 判断 195"/>
        <xdr:cNvSpPr/>
      </xdr:nvSpPr>
      <xdr:spPr>
        <a:xfrm>
          <a:off x="49022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92315</xdr:rowOff>
    </xdr:from>
    <xdr:to>
      <xdr:col>6</xdr:col>
      <xdr:colOff>0</xdr:colOff>
      <xdr:row>80</xdr:row>
      <xdr:rowOff>119703</xdr:rowOff>
    </xdr:to>
    <xdr:cxnSp macro="">
      <xdr:nvCxnSpPr>
        <xdr:cNvPr id="197" name="直線コネクタ 196"/>
        <xdr:cNvCxnSpPr/>
      </xdr:nvCxnSpPr>
      <xdr:spPr>
        <a:xfrm>
          <a:off x="3225800" y="13808315"/>
          <a:ext cx="889000" cy="2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106300</xdr:rowOff>
    </xdr:from>
    <xdr:to>
      <xdr:col>6</xdr:col>
      <xdr:colOff>50800</xdr:colOff>
      <xdr:row>83</xdr:row>
      <xdr:rowOff>36450</xdr:rowOff>
    </xdr:to>
    <xdr:sp macro="" textlink="">
      <xdr:nvSpPr>
        <xdr:cNvPr id="198" name="フローチャート : 判断 197"/>
        <xdr:cNvSpPr/>
      </xdr:nvSpPr>
      <xdr:spPr>
        <a:xfrm>
          <a:off x="4064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21227</xdr:rowOff>
    </xdr:from>
    <xdr:ext cx="736600" cy="259045"/>
    <xdr:sp macro="" textlink="">
      <xdr:nvSpPr>
        <xdr:cNvPr id="199" name="テキスト ボックス 198"/>
        <xdr:cNvSpPr txBox="1"/>
      </xdr:nvSpPr>
      <xdr:spPr>
        <a:xfrm>
          <a:off x="3733800" y="1425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92315</xdr:rowOff>
    </xdr:from>
    <xdr:to>
      <xdr:col>4</xdr:col>
      <xdr:colOff>482600</xdr:colOff>
      <xdr:row>80</xdr:row>
      <xdr:rowOff>136418</xdr:rowOff>
    </xdr:to>
    <xdr:cxnSp macro="">
      <xdr:nvCxnSpPr>
        <xdr:cNvPr id="200" name="直線コネクタ 199"/>
        <xdr:cNvCxnSpPr/>
      </xdr:nvCxnSpPr>
      <xdr:spPr>
        <a:xfrm flipV="1">
          <a:off x="2336800" y="13808315"/>
          <a:ext cx="889000" cy="4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78631</xdr:rowOff>
    </xdr:from>
    <xdr:to>
      <xdr:col>4</xdr:col>
      <xdr:colOff>533400</xdr:colOff>
      <xdr:row>83</xdr:row>
      <xdr:rowOff>8781</xdr:rowOff>
    </xdr:to>
    <xdr:sp macro="" textlink="">
      <xdr:nvSpPr>
        <xdr:cNvPr id="201" name="フローチャート : 判断 200"/>
        <xdr:cNvSpPr/>
      </xdr:nvSpPr>
      <xdr:spPr>
        <a:xfrm>
          <a:off x="3175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165008</xdr:rowOff>
    </xdr:from>
    <xdr:ext cx="762000" cy="259045"/>
    <xdr:sp macro="" textlink="">
      <xdr:nvSpPr>
        <xdr:cNvPr id="202" name="テキスト ボックス 201"/>
        <xdr:cNvSpPr txBox="1"/>
      </xdr:nvSpPr>
      <xdr:spPr>
        <a:xfrm>
          <a:off x="2844800" y="1422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112818</xdr:rowOff>
    </xdr:from>
    <xdr:to>
      <xdr:col>3</xdr:col>
      <xdr:colOff>279400</xdr:colOff>
      <xdr:row>80</xdr:row>
      <xdr:rowOff>136418</xdr:rowOff>
    </xdr:to>
    <xdr:cxnSp macro="">
      <xdr:nvCxnSpPr>
        <xdr:cNvPr id="203" name="直線コネクタ 202"/>
        <xdr:cNvCxnSpPr/>
      </xdr:nvCxnSpPr>
      <xdr:spPr>
        <a:xfrm>
          <a:off x="1447800" y="13828818"/>
          <a:ext cx="889000" cy="2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36911</xdr:rowOff>
    </xdr:from>
    <xdr:to>
      <xdr:col>3</xdr:col>
      <xdr:colOff>330200</xdr:colOff>
      <xdr:row>82</xdr:row>
      <xdr:rowOff>138511</xdr:rowOff>
    </xdr:to>
    <xdr:sp macro="" textlink="">
      <xdr:nvSpPr>
        <xdr:cNvPr id="204" name="フローチャート : 判断 203"/>
        <xdr:cNvSpPr/>
      </xdr:nvSpPr>
      <xdr:spPr>
        <a:xfrm>
          <a:off x="2286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123288</xdr:rowOff>
    </xdr:from>
    <xdr:ext cx="762000" cy="259045"/>
    <xdr:sp macro="" textlink="">
      <xdr:nvSpPr>
        <xdr:cNvPr id="205" name="テキスト ボックス 204"/>
        <xdr:cNvSpPr txBox="1"/>
      </xdr:nvSpPr>
      <xdr:spPr>
        <a:xfrm>
          <a:off x="1955800" y="1418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61193</xdr:rowOff>
    </xdr:from>
    <xdr:to>
      <xdr:col>2</xdr:col>
      <xdr:colOff>127000</xdr:colOff>
      <xdr:row>82</xdr:row>
      <xdr:rowOff>162793</xdr:rowOff>
    </xdr:to>
    <xdr:sp macro="" textlink="">
      <xdr:nvSpPr>
        <xdr:cNvPr id="206" name="フローチャート : 判断 205"/>
        <xdr:cNvSpPr/>
      </xdr:nvSpPr>
      <xdr:spPr>
        <a:xfrm>
          <a:off x="1397000" y="1412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147570</xdr:rowOff>
    </xdr:from>
    <xdr:ext cx="762000" cy="259045"/>
    <xdr:sp macro="" textlink="">
      <xdr:nvSpPr>
        <xdr:cNvPr id="207" name="テキスト ボックス 206"/>
        <xdr:cNvSpPr txBox="1"/>
      </xdr:nvSpPr>
      <xdr:spPr>
        <a:xfrm>
          <a:off x="1066800" y="1420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72523</xdr:rowOff>
    </xdr:from>
    <xdr:to>
      <xdr:col>7</xdr:col>
      <xdr:colOff>203200</xdr:colOff>
      <xdr:row>81</xdr:row>
      <xdr:rowOff>2673</xdr:rowOff>
    </xdr:to>
    <xdr:sp macro="" textlink="">
      <xdr:nvSpPr>
        <xdr:cNvPr id="213" name="円/楕円 212"/>
        <xdr:cNvSpPr/>
      </xdr:nvSpPr>
      <xdr:spPr>
        <a:xfrm>
          <a:off x="4902200" y="1378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165250</xdr:rowOff>
    </xdr:from>
    <xdr:ext cx="762000" cy="259045"/>
    <xdr:sp macro="" textlink="">
      <xdr:nvSpPr>
        <xdr:cNvPr id="214" name="人件費・物件費等の状況該当値テキスト"/>
        <xdr:cNvSpPr txBox="1"/>
      </xdr:nvSpPr>
      <xdr:spPr>
        <a:xfrm>
          <a:off x="5041900" y="1370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104,806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68903</xdr:rowOff>
    </xdr:from>
    <xdr:to>
      <xdr:col>6</xdr:col>
      <xdr:colOff>50800</xdr:colOff>
      <xdr:row>80</xdr:row>
      <xdr:rowOff>170503</xdr:rowOff>
    </xdr:to>
    <xdr:sp macro="" textlink="">
      <xdr:nvSpPr>
        <xdr:cNvPr id="215" name="円/楕円 214"/>
        <xdr:cNvSpPr/>
      </xdr:nvSpPr>
      <xdr:spPr>
        <a:xfrm>
          <a:off x="4064000" y="1378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9230</xdr:rowOff>
    </xdr:from>
    <xdr:ext cx="736600" cy="259045"/>
    <xdr:sp macro="" textlink="">
      <xdr:nvSpPr>
        <xdr:cNvPr id="216" name="テキスト ボックス 215"/>
        <xdr:cNvSpPr txBox="1"/>
      </xdr:nvSpPr>
      <xdr:spPr>
        <a:xfrm>
          <a:off x="3733800" y="13553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104,356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41515</xdr:rowOff>
    </xdr:from>
    <xdr:to>
      <xdr:col>4</xdr:col>
      <xdr:colOff>533400</xdr:colOff>
      <xdr:row>80</xdr:row>
      <xdr:rowOff>143115</xdr:rowOff>
    </xdr:to>
    <xdr:sp macro="" textlink="">
      <xdr:nvSpPr>
        <xdr:cNvPr id="217" name="円/楕円 216"/>
        <xdr:cNvSpPr/>
      </xdr:nvSpPr>
      <xdr:spPr>
        <a:xfrm>
          <a:off x="3175000" y="1375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153292</xdr:rowOff>
    </xdr:from>
    <xdr:ext cx="762000" cy="259045"/>
    <xdr:sp macro="" textlink="">
      <xdr:nvSpPr>
        <xdr:cNvPr id="218" name="テキスト ボックス 217"/>
        <xdr:cNvSpPr txBox="1"/>
      </xdr:nvSpPr>
      <xdr:spPr>
        <a:xfrm>
          <a:off x="2844800" y="13526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100,951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85618</xdr:rowOff>
    </xdr:from>
    <xdr:to>
      <xdr:col>3</xdr:col>
      <xdr:colOff>330200</xdr:colOff>
      <xdr:row>81</xdr:row>
      <xdr:rowOff>15768</xdr:rowOff>
    </xdr:to>
    <xdr:sp macro="" textlink="">
      <xdr:nvSpPr>
        <xdr:cNvPr id="219" name="円/楕円 218"/>
        <xdr:cNvSpPr/>
      </xdr:nvSpPr>
      <xdr:spPr>
        <a:xfrm>
          <a:off x="2286000" y="1380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25945</xdr:rowOff>
    </xdr:from>
    <xdr:ext cx="762000" cy="259045"/>
    <xdr:sp macro="" textlink="">
      <xdr:nvSpPr>
        <xdr:cNvPr id="220" name="テキスト ボックス 219"/>
        <xdr:cNvSpPr txBox="1"/>
      </xdr:nvSpPr>
      <xdr:spPr>
        <a:xfrm>
          <a:off x="1955800" y="1357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106,434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62018</xdr:rowOff>
    </xdr:from>
    <xdr:to>
      <xdr:col>2</xdr:col>
      <xdr:colOff>127000</xdr:colOff>
      <xdr:row>80</xdr:row>
      <xdr:rowOff>163618</xdr:rowOff>
    </xdr:to>
    <xdr:sp macro="" textlink="">
      <xdr:nvSpPr>
        <xdr:cNvPr id="221" name="円/楕円 220"/>
        <xdr:cNvSpPr/>
      </xdr:nvSpPr>
      <xdr:spPr>
        <a:xfrm>
          <a:off x="1397000" y="1377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2345</xdr:rowOff>
    </xdr:from>
    <xdr:ext cx="762000" cy="259045"/>
    <xdr:sp macro="" textlink="">
      <xdr:nvSpPr>
        <xdr:cNvPr id="222" name="テキスト ボックス 221"/>
        <xdr:cNvSpPr txBox="1"/>
      </xdr:nvSpPr>
      <xdr:spPr>
        <a:xfrm>
          <a:off x="1066800" y="1354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103,500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a:t>
          </a:r>
          <a:r>
            <a:rPr kumimoji="1" lang="en-US" altLang="ja-JP" sz="1300">
              <a:latin typeface="ＭＳ Ｐゴシック"/>
            </a:rPr>
            <a:t>0.7</a:t>
          </a:r>
          <a:r>
            <a:rPr kumimoji="1" lang="ja-JP" altLang="en-US" sz="1300">
              <a:latin typeface="ＭＳ Ｐゴシック"/>
            </a:rPr>
            <a:t>ポイント増加した。類似団体平均に比べ高い。</a:t>
          </a:r>
        </a:p>
        <a:p>
          <a:r>
            <a:rPr kumimoji="1" lang="ja-JP" altLang="en-US" sz="1300">
              <a:latin typeface="ＭＳ Ｐゴシック"/>
            </a:rPr>
            <a:t>なお、</a:t>
          </a:r>
          <a:r>
            <a:rPr kumimoji="1" lang="en-US" altLang="ja-JP" sz="1300">
              <a:latin typeface="ＭＳ Ｐゴシック"/>
            </a:rPr>
            <a:t>H23</a:t>
          </a:r>
          <a:r>
            <a:rPr kumimoji="1" lang="ja-JP" altLang="en-US" sz="1300">
              <a:latin typeface="ＭＳ Ｐゴシック"/>
            </a:rPr>
            <a:t>、</a:t>
          </a:r>
          <a:r>
            <a:rPr kumimoji="1" lang="en-US" altLang="ja-JP" sz="1300">
              <a:latin typeface="ＭＳ Ｐゴシック"/>
            </a:rPr>
            <a:t>H24</a:t>
          </a:r>
          <a:r>
            <a:rPr kumimoji="1" lang="ja-JP" altLang="en-US" sz="1300">
              <a:latin typeface="ＭＳ Ｐゴシック"/>
            </a:rPr>
            <a:t>において国の時限的給与改定特例法による措置の影響がなかったとした場合の参考値は、</a:t>
          </a:r>
          <a:r>
            <a:rPr kumimoji="1" lang="en-US" altLang="ja-JP" sz="1300">
              <a:latin typeface="ＭＳ Ｐゴシック"/>
            </a:rPr>
            <a:t>H23</a:t>
          </a:r>
          <a:r>
            <a:rPr kumimoji="1" lang="ja-JP" altLang="en-US" sz="1300">
              <a:latin typeface="ＭＳ Ｐゴシック"/>
            </a:rPr>
            <a:t>が</a:t>
          </a:r>
          <a:r>
            <a:rPr kumimoji="1" lang="en-US" altLang="ja-JP" sz="1300">
              <a:latin typeface="ＭＳ Ｐゴシック"/>
            </a:rPr>
            <a:t>98.1</a:t>
          </a:r>
          <a:r>
            <a:rPr kumimoji="1" lang="ja-JP" altLang="en-US" sz="1300">
              <a:latin typeface="ＭＳ Ｐゴシック"/>
            </a:rPr>
            <a:t>、</a:t>
          </a:r>
          <a:r>
            <a:rPr kumimoji="1" lang="en-US" altLang="ja-JP" sz="1300">
              <a:latin typeface="ＭＳ Ｐゴシック"/>
            </a:rPr>
            <a:t>H24</a:t>
          </a:r>
          <a:r>
            <a:rPr kumimoji="1" lang="ja-JP" altLang="en-US" sz="1300">
              <a:latin typeface="ＭＳ Ｐゴシック"/>
            </a:rPr>
            <a:t>が</a:t>
          </a:r>
          <a:r>
            <a:rPr kumimoji="1" lang="en-US" altLang="ja-JP" sz="1300">
              <a:latin typeface="ＭＳ Ｐゴシック"/>
            </a:rPr>
            <a:t>97.8</a:t>
          </a:r>
          <a:r>
            <a:rPr kumimoji="1" lang="ja-JP" altLang="en-US" sz="1300">
              <a:latin typeface="ＭＳ Ｐゴシック"/>
            </a:rPr>
            <a:t>となる。人口当たりの職員数が類似団体平均を下回っているにも関わらず、ラスパイレス指数が上回っている状況については、社会人経験者を採用していた期間があり、そうした要因により、経験年数階層内における職員の分布が若年層と比較すると中堅職員で大きく占められており、そうした影響により平均給与月額が高くなったためと考えられ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118232</xdr:rowOff>
    </xdr:from>
    <xdr:to>
      <xdr:col>24</xdr:col>
      <xdr:colOff>558800</xdr:colOff>
      <xdr:row>86</xdr:row>
      <xdr:rowOff>21166</xdr:rowOff>
    </xdr:to>
    <xdr:cxnSp macro="">
      <xdr:nvCxnSpPr>
        <xdr:cNvPr id="253" name="直線コネクタ 252"/>
        <xdr:cNvCxnSpPr/>
      </xdr:nvCxnSpPr>
      <xdr:spPr>
        <a:xfrm flipV="1">
          <a:off x="17018000" y="13662782"/>
          <a:ext cx="0" cy="1103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4"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5" name="直線コネクタ 254"/>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79</xdr:row>
      <xdr:rowOff>118232</xdr:rowOff>
    </xdr:from>
    <xdr:to>
      <xdr:col>24</xdr:col>
      <xdr:colOff>647700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121859</xdr:rowOff>
    </xdr:from>
    <xdr:to>
      <xdr:col>24</xdr:col>
      <xdr:colOff>558800</xdr:colOff>
      <xdr:row>84</xdr:row>
      <xdr:rowOff>30843</xdr:rowOff>
    </xdr:to>
    <xdr:cxnSp macro="">
      <xdr:nvCxnSpPr>
        <xdr:cNvPr id="258" name="直線コネクタ 257"/>
        <xdr:cNvCxnSpPr/>
      </xdr:nvCxnSpPr>
      <xdr:spPr>
        <a:xfrm>
          <a:off x="16179800" y="14352209"/>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18643</xdr:rowOff>
    </xdr:from>
    <xdr:ext cx="762000" cy="259045"/>
    <xdr:sp macro="" textlink="">
      <xdr:nvSpPr>
        <xdr:cNvPr id="259" name="給与水準   （国との比較）平均値テキスト"/>
        <xdr:cNvSpPr txBox="1"/>
      </xdr:nvSpPr>
      <xdr:spPr>
        <a:xfrm>
          <a:off x="17106900" y="140775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60" name="フローチャート : 判断 259"/>
        <xdr:cNvSpPr/>
      </xdr:nvSpPr>
      <xdr:spPr>
        <a:xfrm>
          <a:off x="169672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121859</xdr:rowOff>
    </xdr:from>
    <xdr:to>
      <xdr:col>23</xdr:col>
      <xdr:colOff>406400</xdr:colOff>
      <xdr:row>83</xdr:row>
      <xdr:rowOff>133350</xdr:rowOff>
    </xdr:to>
    <xdr:cxnSp macro="">
      <xdr:nvCxnSpPr>
        <xdr:cNvPr id="261" name="直線コネクタ 260"/>
        <xdr:cNvCxnSpPr/>
      </xdr:nvCxnSpPr>
      <xdr:spPr>
        <a:xfrm flipV="1">
          <a:off x="15290800" y="143522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81643</xdr:rowOff>
    </xdr:from>
    <xdr:to>
      <xdr:col>23</xdr:col>
      <xdr:colOff>457200</xdr:colOff>
      <xdr:row>83</xdr:row>
      <xdr:rowOff>11793</xdr:rowOff>
    </xdr:to>
    <xdr:sp macro="" textlink="">
      <xdr:nvSpPr>
        <xdr:cNvPr id="262" name="フローチャート : 判断 261"/>
        <xdr:cNvSpPr/>
      </xdr:nvSpPr>
      <xdr:spPr>
        <a:xfrm>
          <a:off x="16129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21970</xdr:rowOff>
    </xdr:from>
    <xdr:ext cx="736600" cy="259045"/>
    <xdr:sp macro="" textlink="">
      <xdr:nvSpPr>
        <xdr:cNvPr id="263" name="テキスト ボックス 262"/>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133350</xdr:rowOff>
    </xdr:from>
    <xdr:to>
      <xdr:col>22</xdr:col>
      <xdr:colOff>203200</xdr:colOff>
      <xdr:row>88</xdr:row>
      <xdr:rowOff>126395</xdr:rowOff>
    </xdr:to>
    <xdr:cxnSp macro="">
      <xdr:nvCxnSpPr>
        <xdr:cNvPr id="264" name="直線コネクタ 263"/>
        <xdr:cNvCxnSpPr/>
      </xdr:nvCxnSpPr>
      <xdr:spPr>
        <a:xfrm flipV="1">
          <a:off x="14401800" y="14363700"/>
          <a:ext cx="889000" cy="85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5" name="フローチャート : 判断 264"/>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66" name="テキスト ボックス 265"/>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126395</xdr:rowOff>
    </xdr:from>
    <xdr:to>
      <xdr:col>21</xdr:col>
      <xdr:colOff>0</xdr:colOff>
      <xdr:row>89</xdr:row>
      <xdr:rowOff>907</xdr:rowOff>
    </xdr:to>
    <xdr:cxnSp macro="">
      <xdr:nvCxnSpPr>
        <xdr:cNvPr id="267" name="直線コネクタ 266"/>
        <xdr:cNvCxnSpPr/>
      </xdr:nvCxnSpPr>
      <xdr:spPr>
        <a:xfrm flipV="1">
          <a:off x="13512800" y="152139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132141</xdr:rowOff>
    </xdr:from>
    <xdr:to>
      <xdr:col>21</xdr:col>
      <xdr:colOff>50800</xdr:colOff>
      <xdr:row>88</xdr:row>
      <xdr:rowOff>62291</xdr:rowOff>
    </xdr:to>
    <xdr:sp macro="" textlink="">
      <xdr:nvSpPr>
        <xdr:cNvPr id="268" name="フローチャート : 判断 267"/>
        <xdr:cNvSpPr/>
      </xdr:nvSpPr>
      <xdr:spPr>
        <a:xfrm>
          <a:off x="14351000" y="1504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72468</xdr:rowOff>
    </xdr:from>
    <xdr:ext cx="762000" cy="259045"/>
    <xdr:sp macro="" textlink="">
      <xdr:nvSpPr>
        <xdr:cNvPr id="269" name="テキスト ボックス 268"/>
        <xdr:cNvSpPr txBox="1"/>
      </xdr:nvSpPr>
      <xdr:spPr>
        <a:xfrm>
          <a:off x="14020800" y="1481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132141</xdr:rowOff>
    </xdr:from>
    <xdr:to>
      <xdr:col>19</xdr:col>
      <xdr:colOff>533400</xdr:colOff>
      <xdr:row>88</xdr:row>
      <xdr:rowOff>62291</xdr:rowOff>
    </xdr:to>
    <xdr:sp macro="" textlink="">
      <xdr:nvSpPr>
        <xdr:cNvPr id="270" name="フローチャート : 判断 269"/>
        <xdr:cNvSpPr/>
      </xdr:nvSpPr>
      <xdr:spPr>
        <a:xfrm>
          <a:off x="13462000" y="1504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72468</xdr:rowOff>
    </xdr:from>
    <xdr:ext cx="762000" cy="259045"/>
    <xdr:sp macro="" textlink="">
      <xdr:nvSpPr>
        <xdr:cNvPr id="271" name="テキスト ボックス 270"/>
        <xdr:cNvSpPr txBox="1"/>
      </xdr:nvSpPr>
      <xdr:spPr>
        <a:xfrm>
          <a:off x="13131800" y="1481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77" name="円/楕円 276"/>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123570</xdr:rowOff>
    </xdr:from>
    <xdr:ext cx="762000" cy="259045"/>
    <xdr:sp macro="" textlink="">
      <xdr:nvSpPr>
        <xdr:cNvPr id="278" name="給与水準   （国との比較）該当値テキスト"/>
        <xdr:cNvSpPr txBox="1"/>
      </xdr:nvSpPr>
      <xdr:spPr>
        <a:xfrm>
          <a:off x="17106900" y="1435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71059</xdr:rowOff>
    </xdr:from>
    <xdr:to>
      <xdr:col>23</xdr:col>
      <xdr:colOff>457200</xdr:colOff>
      <xdr:row>84</xdr:row>
      <xdr:rowOff>1209</xdr:rowOff>
    </xdr:to>
    <xdr:sp macro="" textlink="">
      <xdr:nvSpPr>
        <xdr:cNvPr id="279" name="円/楕円 278"/>
        <xdr:cNvSpPr/>
      </xdr:nvSpPr>
      <xdr:spPr>
        <a:xfrm>
          <a:off x="16129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157436</xdr:rowOff>
    </xdr:from>
    <xdr:ext cx="736600" cy="259045"/>
    <xdr:sp macro="" textlink="">
      <xdr:nvSpPr>
        <xdr:cNvPr id="280" name="テキスト ボックス 279"/>
        <xdr:cNvSpPr txBox="1"/>
      </xdr:nvSpPr>
      <xdr:spPr>
        <a:xfrm>
          <a:off x="15798800" y="14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82550</xdr:rowOff>
    </xdr:from>
    <xdr:to>
      <xdr:col>22</xdr:col>
      <xdr:colOff>254000</xdr:colOff>
      <xdr:row>84</xdr:row>
      <xdr:rowOff>12700</xdr:rowOff>
    </xdr:to>
    <xdr:sp macro="" textlink="">
      <xdr:nvSpPr>
        <xdr:cNvPr id="281" name="円/楕円 280"/>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168927</xdr:rowOff>
    </xdr:from>
    <xdr:ext cx="762000" cy="259045"/>
    <xdr:sp macro="" textlink="">
      <xdr:nvSpPr>
        <xdr:cNvPr id="282" name="テキスト ボックス 281"/>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75595</xdr:rowOff>
    </xdr:from>
    <xdr:to>
      <xdr:col>21</xdr:col>
      <xdr:colOff>50800</xdr:colOff>
      <xdr:row>89</xdr:row>
      <xdr:rowOff>5745</xdr:rowOff>
    </xdr:to>
    <xdr:sp macro="" textlink="">
      <xdr:nvSpPr>
        <xdr:cNvPr id="283" name="円/楕円 282"/>
        <xdr:cNvSpPr/>
      </xdr:nvSpPr>
      <xdr:spPr>
        <a:xfrm>
          <a:off x="14351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161972</xdr:rowOff>
    </xdr:from>
    <xdr:ext cx="762000" cy="259045"/>
    <xdr:sp macro="" textlink="">
      <xdr:nvSpPr>
        <xdr:cNvPr id="284" name="テキスト ボックス 283"/>
        <xdr:cNvSpPr txBox="1"/>
      </xdr:nvSpPr>
      <xdr:spPr>
        <a:xfrm>
          <a:off x="14020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121557</xdr:rowOff>
    </xdr:from>
    <xdr:to>
      <xdr:col>19</xdr:col>
      <xdr:colOff>533400</xdr:colOff>
      <xdr:row>89</xdr:row>
      <xdr:rowOff>51707</xdr:rowOff>
    </xdr:to>
    <xdr:sp macro="" textlink="">
      <xdr:nvSpPr>
        <xdr:cNvPr id="285" name="円/楕円 284"/>
        <xdr:cNvSpPr/>
      </xdr:nvSpPr>
      <xdr:spPr>
        <a:xfrm>
          <a:off x="13462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36484</xdr:rowOff>
    </xdr:from>
    <xdr:ext cx="762000" cy="259045"/>
    <xdr:sp macro="" textlink="">
      <xdr:nvSpPr>
        <xdr:cNvPr id="286" name="テキスト ボックス 285"/>
        <xdr:cNvSpPr txBox="1"/>
      </xdr:nvSpPr>
      <xdr:spPr>
        <a:xfrm>
          <a:off x="13131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a:t>
          </a:r>
          <a:r>
            <a:rPr kumimoji="1" lang="en-US" altLang="ja-JP" sz="1300">
              <a:latin typeface="ＭＳ Ｐゴシック"/>
            </a:rPr>
            <a:t>0.07</a:t>
          </a:r>
          <a:r>
            <a:rPr kumimoji="1" lang="ja-JP" altLang="en-US" sz="1300">
              <a:latin typeface="ＭＳ Ｐゴシック"/>
            </a:rPr>
            <a:t>ポイント増加した。</a:t>
          </a:r>
        </a:p>
        <a:p>
          <a:r>
            <a:rPr kumimoji="1" lang="ja-JP" altLang="en-US" sz="1300">
              <a:latin typeface="ＭＳ Ｐゴシック"/>
            </a:rPr>
            <a:t>類似団体の中では少ない職員数となっている。</a:t>
          </a:r>
        </a:p>
        <a:p>
          <a:r>
            <a:rPr kumimoji="1" lang="ja-JP" altLang="en-US" sz="1300">
              <a:latin typeface="ＭＳ Ｐゴシック"/>
            </a:rPr>
            <a:t>職員数については、昨年度と比較しても減少しており、人口が減少したことによるポイントの増加であると思われる。</a:t>
          </a:r>
        </a:p>
        <a:p>
          <a:r>
            <a:rPr kumimoji="1" lang="ja-JP" altLang="en-US" sz="1300">
              <a:latin typeface="ＭＳ Ｐゴシック"/>
            </a:rPr>
            <a:t>これまでも</a:t>
          </a:r>
          <a:r>
            <a:rPr kumimoji="1" lang="en-US" altLang="ja-JP" sz="1300">
              <a:latin typeface="ＭＳ Ｐゴシック"/>
            </a:rPr>
            <a:t>21</a:t>
          </a:r>
          <a:r>
            <a:rPr kumimoji="1" lang="ja-JP" altLang="en-US" sz="1300">
              <a:latin typeface="ＭＳ Ｐゴシック"/>
            </a:rPr>
            <a:t>世紀総合計画に基づき、職員数を削減してきたが、事業の実施や住民サービスの低下につながらないよう、より効率的な人的配置を行う必要がある。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30480</xdr:rowOff>
    </xdr:from>
    <xdr:to>
      <xdr:col>24</xdr:col>
      <xdr:colOff>558800</xdr:colOff>
      <xdr:row>66</xdr:row>
      <xdr:rowOff>125640</xdr:rowOff>
    </xdr:to>
    <xdr:cxnSp macro="">
      <xdr:nvCxnSpPr>
        <xdr:cNvPr id="318" name="直線コネクタ 317"/>
        <xdr:cNvCxnSpPr/>
      </xdr:nvCxnSpPr>
      <xdr:spPr>
        <a:xfrm flipV="1">
          <a:off x="17018000" y="9974580"/>
          <a:ext cx="0" cy="1466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19"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20" name="直線コネクタ 319"/>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116857</xdr:rowOff>
    </xdr:from>
    <xdr:ext cx="762000" cy="259045"/>
    <xdr:sp macro="" textlink="">
      <xdr:nvSpPr>
        <xdr:cNvPr id="321" name="定員管理の状況最大値テキスト"/>
        <xdr:cNvSpPr txBox="1"/>
      </xdr:nvSpPr>
      <xdr:spPr>
        <a:xfrm>
          <a:off x="17106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24</xdr:col>
      <xdr:colOff>469900</xdr:colOff>
      <xdr:row>58</xdr:row>
      <xdr:rowOff>30480</xdr:rowOff>
    </xdr:from>
    <xdr:to>
      <xdr:col>24</xdr:col>
      <xdr:colOff>647700</xdr:colOff>
      <xdr:row>58</xdr:row>
      <xdr:rowOff>30480</xdr:rowOff>
    </xdr:to>
    <xdr:cxnSp macro="">
      <xdr:nvCxnSpPr>
        <xdr:cNvPr id="322" name="直線コネクタ 321"/>
        <xdr:cNvCxnSpPr/>
      </xdr:nvCxnSpPr>
      <xdr:spPr>
        <a:xfrm>
          <a:off x="16929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92528</xdr:rowOff>
    </xdr:from>
    <xdr:to>
      <xdr:col>24</xdr:col>
      <xdr:colOff>558800</xdr:colOff>
      <xdr:row>58</xdr:row>
      <xdr:rowOff>104594</xdr:rowOff>
    </xdr:to>
    <xdr:cxnSp macro="">
      <xdr:nvCxnSpPr>
        <xdr:cNvPr id="323" name="直線コネクタ 322"/>
        <xdr:cNvCxnSpPr/>
      </xdr:nvCxnSpPr>
      <xdr:spPr>
        <a:xfrm>
          <a:off x="16179800" y="10036628"/>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137993</xdr:rowOff>
    </xdr:from>
    <xdr:ext cx="762000" cy="259045"/>
    <xdr:sp macro="" textlink="">
      <xdr:nvSpPr>
        <xdr:cNvPr id="324" name="定員管理の状況平均値テキスト"/>
        <xdr:cNvSpPr txBox="1"/>
      </xdr:nvSpPr>
      <xdr:spPr>
        <a:xfrm>
          <a:off x="17106900" y="10424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165916</xdr:rowOff>
    </xdr:from>
    <xdr:to>
      <xdr:col>24</xdr:col>
      <xdr:colOff>609600</xdr:colOff>
      <xdr:row>61</xdr:row>
      <xdr:rowOff>96066</xdr:rowOff>
    </xdr:to>
    <xdr:sp macro="" textlink="">
      <xdr:nvSpPr>
        <xdr:cNvPr id="325" name="フローチャート : 判断 324"/>
        <xdr:cNvSpPr/>
      </xdr:nvSpPr>
      <xdr:spPr>
        <a:xfrm>
          <a:off x="169672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92528</xdr:rowOff>
    </xdr:from>
    <xdr:to>
      <xdr:col>23</xdr:col>
      <xdr:colOff>406400</xdr:colOff>
      <xdr:row>58</xdr:row>
      <xdr:rowOff>95976</xdr:rowOff>
    </xdr:to>
    <xdr:cxnSp macro="">
      <xdr:nvCxnSpPr>
        <xdr:cNvPr id="326" name="直線コネクタ 325"/>
        <xdr:cNvCxnSpPr/>
      </xdr:nvCxnSpPr>
      <xdr:spPr>
        <a:xfrm flipV="1">
          <a:off x="15290800" y="10036628"/>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134892</xdr:rowOff>
    </xdr:from>
    <xdr:to>
      <xdr:col>23</xdr:col>
      <xdr:colOff>457200</xdr:colOff>
      <xdr:row>61</xdr:row>
      <xdr:rowOff>65042</xdr:rowOff>
    </xdr:to>
    <xdr:sp macro="" textlink="">
      <xdr:nvSpPr>
        <xdr:cNvPr id="327" name="フローチャート : 判断 326"/>
        <xdr:cNvSpPr/>
      </xdr:nvSpPr>
      <xdr:spPr>
        <a:xfrm>
          <a:off x="16129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49819</xdr:rowOff>
    </xdr:from>
    <xdr:ext cx="736600" cy="259045"/>
    <xdr:sp macro="" textlink="">
      <xdr:nvSpPr>
        <xdr:cNvPr id="328" name="テキスト ボックス 327"/>
        <xdr:cNvSpPr txBox="1"/>
      </xdr:nvSpPr>
      <xdr:spPr>
        <a:xfrm>
          <a:off x="15798800" y="10508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95976</xdr:rowOff>
    </xdr:from>
    <xdr:to>
      <xdr:col>22</xdr:col>
      <xdr:colOff>203200</xdr:colOff>
      <xdr:row>58</xdr:row>
      <xdr:rowOff>97699</xdr:rowOff>
    </xdr:to>
    <xdr:cxnSp macro="">
      <xdr:nvCxnSpPr>
        <xdr:cNvPr id="329" name="直線コネクタ 328"/>
        <xdr:cNvCxnSpPr/>
      </xdr:nvCxnSpPr>
      <xdr:spPr>
        <a:xfrm flipV="1">
          <a:off x="14401800" y="10040076"/>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122827</xdr:rowOff>
    </xdr:from>
    <xdr:to>
      <xdr:col>22</xdr:col>
      <xdr:colOff>254000</xdr:colOff>
      <xdr:row>61</xdr:row>
      <xdr:rowOff>52977</xdr:rowOff>
    </xdr:to>
    <xdr:sp macro="" textlink="">
      <xdr:nvSpPr>
        <xdr:cNvPr id="330" name="フローチャート : 判断 329"/>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37754</xdr:rowOff>
    </xdr:from>
    <xdr:ext cx="762000" cy="259045"/>
    <xdr:sp macro="" textlink="">
      <xdr:nvSpPr>
        <xdr:cNvPr id="331" name="テキスト ボックス 330"/>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97699</xdr:rowOff>
    </xdr:from>
    <xdr:to>
      <xdr:col>21</xdr:col>
      <xdr:colOff>0</xdr:colOff>
      <xdr:row>58</xdr:row>
      <xdr:rowOff>99423</xdr:rowOff>
    </xdr:to>
    <xdr:cxnSp macro="">
      <xdr:nvCxnSpPr>
        <xdr:cNvPr id="332" name="直線コネクタ 331"/>
        <xdr:cNvCxnSpPr/>
      </xdr:nvCxnSpPr>
      <xdr:spPr>
        <a:xfrm flipV="1">
          <a:off x="13512800" y="10041799"/>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134892</xdr:rowOff>
    </xdr:from>
    <xdr:to>
      <xdr:col>21</xdr:col>
      <xdr:colOff>50800</xdr:colOff>
      <xdr:row>61</xdr:row>
      <xdr:rowOff>65042</xdr:rowOff>
    </xdr:to>
    <xdr:sp macro="" textlink="">
      <xdr:nvSpPr>
        <xdr:cNvPr id="333" name="フローチャート : 判断 332"/>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49819</xdr:rowOff>
    </xdr:from>
    <xdr:ext cx="762000" cy="259045"/>
    <xdr:sp macro="" textlink="">
      <xdr:nvSpPr>
        <xdr:cNvPr id="334" name="テキスト ボックス 333"/>
        <xdr:cNvSpPr txBox="1"/>
      </xdr:nvSpPr>
      <xdr:spPr>
        <a:xfrm>
          <a:off x="14020800" y="1050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159022</xdr:rowOff>
    </xdr:from>
    <xdr:to>
      <xdr:col>19</xdr:col>
      <xdr:colOff>533400</xdr:colOff>
      <xdr:row>61</xdr:row>
      <xdr:rowOff>89172</xdr:rowOff>
    </xdr:to>
    <xdr:sp macro="" textlink="">
      <xdr:nvSpPr>
        <xdr:cNvPr id="335" name="フローチャート : 判断 334"/>
        <xdr:cNvSpPr/>
      </xdr:nvSpPr>
      <xdr:spPr>
        <a:xfrm>
          <a:off x="13462000" y="1044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73949</xdr:rowOff>
    </xdr:from>
    <xdr:ext cx="762000" cy="259045"/>
    <xdr:sp macro="" textlink="">
      <xdr:nvSpPr>
        <xdr:cNvPr id="336" name="テキスト ボックス 335"/>
        <xdr:cNvSpPr txBox="1"/>
      </xdr:nvSpPr>
      <xdr:spPr>
        <a:xfrm>
          <a:off x="13131800" y="1053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53794</xdr:rowOff>
    </xdr:from>
    <xdr:to>
      <xdr:col>24</xdr:col>
      <xdr:colOff>609600</xdr:colOff>
      <xdr:row>58</xdr:row>
      <xdr:rowOff>155394</xdr:rowOff>
    </xdr:to>
    <xdr:sp macro="" textlink="">
      <xdr:nvSpPr>
        <xdr:cNvPr id="342" name="円/楕円 341"/>
        <xdr:cNvSpPr/>
      </xdr:nvSpPr>
      <xdr:spPr>
        <a:xfrm>
          <a:off x="16967200" y="999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146521</xdr:rowOff>
    </xdr:from>
    <xdr:ext cx="762000" cy="259045"/>
    <xdr:sp macro="" textlink="">
      <xdr:nvSpPr>
        <xdr:cNvPr id="343" name="定員管理の状況該当値テキスト"/>
        <xdr:cNvSpPr txBox="1"/>
      </xdr:nvSpPr>
      <xdr:spPr>
        <a:xfrm>
          <a:off x="17106900" y="991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41728</xdr:rowOff>
    </xdr:from>
    <xdr:to>
      <xdr:col>23</xdr:col>
      <xdr:colOff>457200</xdr:colOff>
      <xdr:row>58</xdr:row>
      <xdr:rowOff>143328</xdr:rowOff>
    </xdr:to>
    <xdr:sp macro="" textlink="">
      <xdr:nvSpPr>
        <xdr:cNvPr id="344" name="円/楕円 343"/>
        <xdr:cNvSpPr/>
      </xdr:nvSpPr>
      <xdr:spPr>
        <a:xfrm>
          <a:off x="16129000" y="998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153505</xdr:rowOff>
    </xdr:from>
    <xdr:ext cx="736600" cy="259045"/>
    <xdr:sp macro="" textlink="">
      <xdr:nvSpPr>
        <xdr:cNvPr id="345" name="テキスト ボックス 344"/>
        <xdr:cNvSpPr txBox="1"/>
      </xdr:nvSpPr>
      <xdr:spPr>
        <a:xfrm>
          <a:off x="15798800" y="9754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45176</xdr:rowOff>
    </xdr:from>
    <xdr:to>
      <xdr:col>22</xdr:col>
      <xdr:colOff>254000</xdr:colOff>
      <xdr:row>58</xdr:row>
      <xdr:rowOff>146776</xdr:rowOff>
    </xdr:to>
    <xdr:sp macro="" textlink="">
      <xdr:nvSpPr>
        <xdr:cNvPr id="346" name="円/楕円 345"/>
        <xdr:cNvSpPr/>
      </xdr:nvSpPr>
      <xdr:spPr>
        <a:xfrm>
          <a:off x="15240000" y="99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156953</xdr:rowOff>
    </xdr:from>
    <xdr:ext cx="762000" cy="259045"/>
    <xdr:sp macro="" textlink="">
      <xdr:nvSpPr>
        <xdr:cNvPr id="347" name="テキスト ボックス 346"/>
        <xdr:cNvSpPr txBox="1"/>
      </xdr:nvSpPr>
      <xdr:spPr>
        <a:xfrm>
          <a:off x="14909800" y="975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46899</xdr:rowOff>
    </xdr:from>
    <xdr:to>
      <xdr:col>21</xdr:col>
      <xdr:colOff>50800</xdr:colOff>
      <xdr:row>58</xdr:row>
      <xdr:rowOff>148499</xdr:rowOff>
    </xdr:to>
    <xdr:sp macro="" textlink="">
      <xdr:nvSpPr>
        <xdr:cNvPr id="348" name="円/楕円 347"/>
        <xdr:cNvSpPr/>
      </xdr:nvSpPr>
      <xdr:spPr>
        <a:xfrm>
          <a:off x="14351000" y="999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158676</xdr:rowOff>
    </xdr:from>
    <xdr:ext cx="762000" cy="259045"/>
    <xdr:sp macro="" textlink="">
      <xdr:nvSpPr>
        <xdr:cNvPr id="349" name="テキスト ボックス 348"/>
        <xdr:cNvSpPr txBox="1"/>
      </xdr:nvSpPr>
      <xdr:spPr>
        <a:xfrm>
          <a:off x="14020800" y="9759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48623</xdr:rowOff>
    </xdr:from>
    <xdr:to>
      <xdr:col>19</xdr:col>
      <xdr:colOff>533400</xdr:colOff>
      <xdr:row>58</xdr:row>
      <xdr:rowOff>150223</xdr:rowOff>
    </xdr:to>
    <xdr:sp macro="" textlink="">
      <xdr:nvSpPr>
        <xdr:cNvPr id="350" name="円/楕円 349"/>
        <xdr:cNvSpPr/>
      </xdr:nvSpPr>
      <xdr:spPr>
        <a:xfrm>
          <a:off x="13462000" y="99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160400</xdr:rowOff>
    </xdr:from>
    <xdr:ext cx="762000" cy="259045"/>
    <xdr:sp macro="" textlink="">
      <xdr:nvSpPr>
        <xdr:cNvPr id="351" name="テキスト ボックス 350"/>
        <xdr:cNvSpPr txBox="1"/>
      </xdr:nvSpPr>
      <xdr:spPr>
        <a:xfrm>
          <a:off x="13131800" y="976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実質公債費比率は、昨年度に比べて</a:t>
          </a:r>
          <a:r>
            <a:rPr kumimoji="1" lang="en-US" altLang="ja-JP" sz="1300">
              <a:latin typeface="ＭＳ Ｐゴシック"/>
            </a:rPr>
            <a:t>0.8</a:t>
          </a:r>
          <a:r>
            <a:rPr kumimoji="1" lang="ja-JP" altLang="en-US" sz="1300">
              <a:latin typeface="ＭＳ Ｐゴシック"/>
            </a:rPr>
            <a:t>ポイントとわずかに減少した。</a:t>
          </a:r>
        </a:p>
        <a:p>
          <a:r>
            <a:rPr kumimoji="1" lang="ja-JP" altLang="en-US" sz="1300">
              <a:latin typeface="ＭＳ Ｐゴシック"/>
            </a:rPr>
            <a:t>類似団体と比較すると高い値である。</a:t>
          </a:r>
        </a:p>
        <a:p>
          <a:r>
            <a:rPr kumimoji="1" lang="ja-JP" altLang="en-US" sz="1300">
              <a:latin typeface="ＭＳ Ｐゴシック"/>
            </a:rPr>
            <a:t>これは、元利償還金の減少によるものである。</a:t>
          </a:r>
        </a:p>
        <a:p>
          <a:r>
            <a:rPr kumimoji="1" lang="ja-JP" altLang="en-US" sz="1300">
              <a:latin typeface="ＭＳ Ｐゴシック"/>
            </a:rPr>
            <a:t>しかし、今後、大型公共事業に係る元金の償還が始まる見込みであるため、実質公債費比率は同水準、あるいは増加傾向を示すものと思われる。</a:t>
          </a:r>
        </a:p>
        <a:p>
          <a:r>
            <a:rPr kumimoji="1" lang="ja-JP" altLang="en-US" sz="1300">
              <a:latin typeface="ＭＳ Ｐゴシック"/>
            </a:rPr>
            <a:t>また、今後も老朽公共施設に係る建設事業等の起債財源に依存した事業も見込まれるため、計画的な起債事業の実施を図っていく。</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8" name="直線コネクタ 36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9" name="テキスト ボックス 36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0" name="直線コネクタ 36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1" name="テキスト ボックス 37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2" name="直線コネクタ 37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3" name="テキスト ボックス 37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4" name="直線コネクタ 37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5" name="テキスト ボックス 37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6" name="直線コネクタ 37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7" name="テキスト ボックス 37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8" name="直線コネクタ 37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9" name="テキスト ボックス 37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45</xdr:row>
      <xdr:rowOff>131535</xdr:rowOff>
    </xdr:to>
    <xdr:cxnSp macro="">
      <xdr:nvCxnSpPr>
        <xdr:cNvPr id="382" name="直線コネクタ 381"/>
        <xdr:cNvCxnSpPr/>
      </xdr:nvCxnSpPr>
      <xdr:spPr>
        <a:xfrm flipV="1">
          <a:off x="17018000" y="6203648"/>
          <a:ext cx="0" cy="16431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83"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84" name="直線コネクタ 383"/>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85"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86" name="直線コネクタ 385"/>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14817</xdr:rowOff>
    </xdr:from>
    <xdr:to>
      <xdr:col>24</xdr:col>
      <xdr:colOff>558800</xdr:colOff>
      <xdr:row>43</xdr:row>
      <xdr:rowOff>106741</xdr:rowOff>
    </xdr:to>
    <xdr:cxnSp macro="">
      <xdr:nvCxnSpPr>
        <xdr:cNvPr id="387" name="直線コネクタ 386"/>
        <xdr:cNvCxnSpPr/>
      </xdr:nvCxnSpPr>
      <xdr:spPr>
        <a:xfrm flipV="1">
          <a:off x="16179800" y="7387167"/>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151086</xdr:rowOff>
    </xdr:from>
    <xdr:ext cx="762000" cy="259045"/>
    <xdr:sp macro="" textlink="">
      <xdr:nvSpPr>
        <xdr:cNvPr id="388" name="公債費負担の状況平均値テキスト"/>
        <xdr:cNvSpPr txBox="1"/>
      </xdr:nvSpPr>
      <xdr:spPr>
        <a:xfrm>
          <a:off x="17106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134559</xdr:rowOff>
    </xdr:from>
    <xdr:to>
      <xdr:col>24</xdr:col>
      <xdr:colOff>609600</xdr:colOff>
      <xdr:row>42</xdr:row>
      <xdr:rowOff>64709</xdr:rowOff>
    </xdr:to>
    <xdr:sp macro="" textlink="">
      <xdr:nvSpPr>
        <xdr:cNvPr id="389" name="フローチャート : 判断 388"/>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106741</xdr:rowOff>
    </xdr:from>
    <xdr:to>
      <xdr:col>23</xdr:col>
      <xdr:colOff>406400</xdr:colOff>
      <xdr:row>43</xdr:row>
      <xdr:rowOff>152702</xdr:rowOff>
    </xdr:to>
    <xdr:cxnSp macro="">
      <xdr:nvCxnSpPr>
        <xdr:cNvPr id="390" name="直線コネクタ 389"/>
        <xdr:cNvCxnSpPr/>
      </xdr:nvCxnSpPr>
      <xdr:spPr>
        <a:xfrm flipV="1">
          <a:off x="15290800" y="7479091"/>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66524</xdr:rowOff>
    </xdr:from>
    <xdr:to>
      <xdr:col>23</xdr:col>
      <xdr:colOff>457200</xdr:colOff>
      <xdr:row>42</xdr:row>
      <xdr:rowOff>168124</xdr:rowOff>
    </xdr:to>
    <xdr:sp macro="" textlink="">
      <xdr:nvSpPr>
        <xdr:cNvPr id="391" name="フローチャート : 判断 390"/>
        <xdr:cNvSpPr/>
      </xdr:nvSpPr>
      <xdr:spPr>
        <a:xfrm>
          <a:off x="16129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6851</xdr:rowOff>
    </xdr:from>
    <xdr:ext cx="736600" cy="259045"/>
    <xdr:sp macro="" textlink="">
      <xdr:nvSpPr>
        <xdr:cNvPr id="392" name="テキスト ボックス 391"/>
        <xdr:cNvSpPr txBox="1"/>
      </xdr:nvSpPr>
      <xdr:spPr>
        <a:xfrm>
          <a:off x="15798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152702</xdr:rowOff>
    </xdr:from>
    <xdr:to>
      <xdr:col>22</xdr:col>
      <xdr:colOff>203200</xdr:colOff>
      <xdr:row>43</xdr:row>
      <xdr:rowOff>164193</xdr:rowOff>
    </xdr:to>
    <xdr:cxnSp macro="">
      <xdr:nvCxnSpPr>
        <xdr:cNvPr id="393" name="直線コネクタ 392"/>
        <xdr:cNvCxnSpPr/>
      </xdr:nvCxnSpPr>
      <xdr:spPr>
        <a:xfrm flipV="1">
          <a:off x="14401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21469</xdr:rowOff>
    </xdr:from>
    <xdr:to>
      <xdr:col>22</xdr:col>
      <xdr:colOff>254000</xdr:colOff>
      <xdr:row>43</xdr:row>
      <xdr:rowOff>123069</xdr:rowOff>
    </xdr:to>
    <xdr:sp macro="" textlink="">
      <xdr:nvSpPr>
        <xdr:cNvPr id="394" name="フローチャート : 判断 393"/>
        <xdr:cNvSpPr/>
      </xdr:nvSpPr>
      <xdr:spPr>
        <a:xfrm>
          <a:off x="15240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133246</xdr:rowOff>
    </xdr:from>
    <xdr:ext cx="762000" cy="259045"/>
    <xdr:sp macro="" textlink="">
      <xdr:nvSpPr>
        <xdr:cNvPr id="395" name="テキスト ボックス 394"/>
        <xdr:cNvSpPr txBox="1"/>
      </xdr:nvSpPr>
      <xdr:spPr>
        <a:xfrm>
          <a:off x="14909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152702</xdr:rowOff>
    </xdr:from>
    <xdr:to>
      <xdr:col>21</xdr:col>
      <xdr:colOff>0</xdr:colOff>
      <xdr:row>43</xdr:row>
      <xdr:rowOff>164193</xdr:rowOff>
    </xdr:to>
    <xdr:cxnSp macro="">
      <xdr:nvCxnSpPr>
        <xdr:cNvPr id="396" name="直線コネクタ 395"/>
        <xdr:cNvCxnSpPr/>
      </xdr:nvCxnSpPr>
      <xdr:spPr>
        <a:xfrm>
          <a:off x="13512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124883</xdr:rowOff>
    </xdr:from>
    <xdr:to>
      <xdr:col>21</xdr:col>
      <xdr:colOff>50800</xdr:colOff>
      <xdr:row>44</xdr:row>
      <xdr:rowOff>55033</xdr:rowOff>
    </xdr:to>
    <xdr:sp macro="" textlink="">
      <xdr:nvSpPr>
        <xdr:cNvPr id="397" name="フローチャート : 判断 396"/>
        <xdr:cNvSpPr/>
      </xdr:nvSpPr>
      <xdr:spPr>
        <a:xfrm>
          <a:off x="14351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39810</xdr:rowOff>
    </xdr:from>
    <xdr:ext cx="762000" cy="259045"/>
    <xdr:sp macro="" textlink="">
      <xdr:nvSpPr>
        <xdr:cNvPr id="398" name="テキスト ボックス 397"/>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79828</xdr:rowOff>
    </xdr:from>
    <xdr:to>
      <xdr:col>19</xdr:col>
      <xdr:colOff>533400</xdr:colOff>
      <xdr:row>45</xdr:row>
      <xdr:rowOff>9978</xdr:rowOff>
    </xdr:to>
    <xdr:sp macro="" textlink="">
      <xdr:nvSpPr>
        <xdr:cNvPr id="399" name="フローチャート : 判断 398"/>
        <xdr:cNvSpPr/>
      </xdr:nvSpPr>
      <xdr:spPr>
        <a:xfrm>
          <a:off x="13462000" y="76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166205</xdr:rowOff>
    </xdr:from>
    <xdr:ext cx="762000" cy="259045"/>
    <xdr:sp macro="" textlink="">
      <xdr:nvSpPr>
        <xdr:cNvPr id="400" name="テキスト ボックス 399"/>
        <xdr:cNvSpPr txBox="1"/>
      </xdr:nvSpPr>
      <xdr:spPr>
        <a:xfrm>
          <a:off x="13131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135467</xdr:rowOff>
    </xdr:from>
    <xdr:to>
      <xdr:col>24</xdr:col>
      <xdr:colOff>609600</xdr:colOff>
      <xdr:row>43</xdr:row>
      <xdr:rowOff>65617</xdr:rowOff>
    </xdr:to>
    <xdr:sp macro="" textlink="">
      <xdr:nvSpPr>
        <xdr:cNvPr id="406" name="円/楕円 405"/>
        <xdr:cNvSpPr/>
      </xdr:nvSpPr>
      <xdr:spPr>
        <a:xfrm>
          <a:off x="16967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107544</xdr:rowOff>
    </xdr:from>
    <xdr:ext cx="762000" cy="259045"/>
    <xdr:sp macro="" textlink="">
      <xdr:nvSpPr>
        <xdr:cNvPr id="407" name="公債費負担の状況該当値テキスト"/>
        <xdr:cNvSpPr txBox="1"/>
      </xdr:nvSpPr>
      <xdr:spPr>
        <a:xfrm>
          <a:off x="17106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55941</xdr:rowOff>
    </xdr:from>
    <xdr:to>
      <xdr:col>23</xdr:col>
      <xdr:colOff>457200</xdr:colOff>
      <xdr:row>43</xdr:row>
      <xdr:rowOff>157541</xdr:rowOff>
    </xdr:to>
    <xdr:sp macro="" textlink="">
      <xdr:nvSpPr>
        <xdr:cNvPr id="408" name="円/楕円 407"/>
        <xdr:cNvSpPr/>
      </xdr:nvSpPr>
      <xdr:spPr>
        <a:xfrm>
          <a:off x="16129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142318</xdr:rowOff>
    </xdr:from>
    <xdr:ext cx="736600" cy="259045"/>
    <xdr:sp macro="" textlink="">
      <xdr:nvSpPr>
        <xdr:cNvPr id="409" name="テキスト ボックス 408"/>
        <xdr:cNvSpPr txBox="1"/>
      </xdr:nvSpPr>
      <xdr:spPr>
        <a:xfrm>
          <a:off x="15798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101902</xdr:rowOff>
    </xdr:from>
    <xdr:to>
      <xdr:col>22</xdr:col>
      <xdr:colOff>254000</xdr:colOff>
      <xdr:row>44</xdr:row>
      <xdr:rowOff>32052</xdr:rowOff>
    </xdr:to>
    <xdr:sp macro="" textlink="">
      <xdr:nvSpPr>
        <xdr:cNvPr id="410" name="円/楕円 409"/>
        <xdr:cNvSpPr/>
      </xdr:nvSpPr>
      <xdr:spPr>
        <a:xfrm>
          <a:off x="15240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16829</xdr:rowOff>
    </xdr:from>
    <xdr:ext cx="762000" cy="259045"/>
    <xdr:sp macro="" textlink="">
      <xdr:nvSpPr>
        <xdr:cNvPr id="411" name="テキスト ボックス 410"/>
        <xdr:cNvSpPr txBox="1"/>
      </xdr:nvSpPr>
      <xdr:spPr>
        <a:xfrm>
          <a:off x="14909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113393</xdr:rowOff>
    </xdr:from>
    <xdr:to>
      <xdr:col>21</xdr:col>
      <xdr:colOff>50800</xdr:colOff>
      <xdr:row>44</xdr:row>
      <xdr:rowOff>43543</xdr:rowOff>
    </xdr:to>
    <xdr:sp macro="" textlink="">
      <xdr:nvSpPr>
        <xdr:cNvPr id="412" name="円/楕円 411"/>
        <xdr:cNvSpPr/>
      </xdr:nvSpPr>
      <xdr:spPr>
        <a:xfrm>
          <a:off x="14351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53720</xdr:rowOff>
    </xdr:from>
    <xdr:ext cx="762000" cy="259045"/>
    <xdr:sp macro="" textlink="">
      <xdr:nvSpPr>
        <xdr:cNvPr id="413" name="テキスト ボックス 412"/>
        <xdr:cNvSpPr txBox="1"/>
      </xdr:nvSpPr>
      <xdr:spPr>
        <a:xfrm>
          <a:off x="14020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101902</xdr:rowOff>
    </xdr:from>
    <xdr:to>
      <xdr:col>19</xdr:col>
      <xdr:colOff>533400</xdr:colOff>
      <xdr:row>44</xdr:row>
      <xdr:rowOff>32052</xdr:rowOff>
    </xdr:to>
    <xdr:sp macro="" textlink="">
      <xdr:nvSpPr>
        <xdr:cNvPr id="414" name="円/楕円 413"/>
        <xdr:cNvSpPr/>
      </xdr:nvSpPr>
      <xdr:spPr>
        <a:xfrm>
          <a:off x="13462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42229</xdr:rowOff>
    </xdr:from>
    <xdr:ext cx="762000" cy="259045"/>
    <xdr:sp macro="" textlink="">
      <xdr:nvSpPr>
        <xdr:cNvPr id="415" name="テキスト ボックス 414"/>
        <xdr:cNvSpPr txBox="1"/>
      </xdr:nvSpPr>
      <xdr:spPr>
        <a:xfrm>
          <a:off x="13131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将来負担比率は</a:t>
          </a:r>
          <a:r>
            <a:rPr kumimoji="1" lang="en-US" altLang="ja-JP" sz="1300">
              <a:latin typeface="ＭＳ Ｐゴシック"/>
            </a:rPr>
            <a:t>60.4</a:t>
          </a:r>
          <a:r>
            <a:rPr kumimoji="1" lang="ja-JP" altLang="en-US" sz="1300">
              <a:latin typeface="ＭＳ Ｐゴシック"/>
            </a:rPr>
            <a:t>であり、昨年度より</a:t>
          </a:r>
          <a:r>
            <a:rPr kumimoji="1" lang="en-US" altLang="ja-JP" sz="1300">
              <a:latin typeface="ＭＳ Ｐゴシック"/>
            </a:rPr>
            <a:t>5.2</a:t>
          </a:r>
          <a:r>
            <a:rPr kumimoji="1" lang="ja-JP" altLang="en-US" sz="1300">
              <a:latin typeface="ＭＳ Ｐゴシック"/>
            </a:rPr>
            <a:t>ポイント減少した。</a:t>
          </a:r>
        </a:p>
        <a:p>
          <a:r>
            <a:rPr kumimoji="1" lang="ja-JP" altLang="en-US" sz="1300">
              <a:latin typeface="ＭＳ Ｐゴシック"/>
            </a:rPr>
            <a:t>しかし、類似団体に比べ、比較的高い値である。</a:t>
          </a:r>
        </a:p>
        <a:p>
          <a:r>
            <a:rPr kumimoji="1" lang="ja-JP" altLang="en-US" sz="1300">
              <a:latin typeface="ＭＳ Ｐゴシック"/>
            </a:rPr>
            <a:t>これは、一般会計に係る地方債残高が増加した一方で、特別会計に係る地方債残高が減少したことによる。</a:t>
          </a:r>
        </a:p>
        <a:p>
          <a:r>
            <a:rPr kumimoji="1" lang="ja-JP" altLang="en-US" sz="1300">
              <a:latin typeface="ＭＳ Ｐゴシック"/>
            </a:rPr>
            <a:t>また、職員数の減少により退職手当負担金が減少傾向にあることも要因と思われる。</a:t>
          </a:r>
        </a:p>
        <a:p>
          <a:r>
            <a:rPr kumimoji="1" lang="ja-JP" altLang="en-US" sz="1300">
              <a:latin typeface="ＭＳ Ｐゴシック"/>
            </a:rPr>
            <a:t>今後、老朽公共施設の建替えや改修等が見込まれるが、後年に過度な負担とならないよう計画的に地方債の借入を行う必要がある。</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94149</xdr:rowOff>
    </xdr:to>
    <xdr:cxnSp macro="">
      <xdr:nvCxnSpPr>
        <xdr:cNvPr id="444" name="直線コネクタ 443"/>
        <xdr:cNvCxnSpPr/>
      </xdr:nvCxnSpPr>
      <xdr:spPr>
        <a:xfrm flipV="1">
          <a:off x="17018000" y="2370667"/>
          <a:ext cx="0" cy="1323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66226</xdr:rowOff>
    </xdr:from>
    <xdr:ext cx="762000" cy="259045"/>
    <xdr:sp macro="" textlink="">
      <xdr:nvSpPr>
        <xdr:cNvPr id="445" name="将来負担の状況最小値テキスト"/>
        <xdr:cNvSpPr txBox="1"/>
      </xdr:nvSpPr>
      <xdr:spPr>
        <a:xfrm>
          <a:off x="17106900" y="366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a:t>
          </a:r>
          <a:endParaRPr kumimoji="1" lang="ja-JP" altLang="en-US" sz="1000" b="1">
            <a:latin typeface="ＭＳ Ｐゴシック"/>
          </a:endParaRPr>
        </a:p>
      </xdr:txBody>
    </xdr:sp>
    <xdr:clientData/>
  </xdr:oneCellAnchor>
  <xdr:twoCellAnchor>
    <xdr:from>
      <xdr:col>24</xdr:col>
      <xdr:colOff>469900</xdr:colOff>
      <xdr:row>21</xdr:row>
      <xdr:rowOff>94149</xdr:rowOff>
    </xdr:from>
    <xdr:to>
      <xdr:col>24</xdr:col>
      <xdr:colOff>647700</xdr:colOff>
      <xdr:row>21</xdr:row>
      <xdr:rowOff>94149</xdr:rowOff>
    </xdr:to>
    <xdr:cxnSp macro="">
      <xdr:nvCxnSpPr>
        <xdr:cNvPr id="446" name="直線コネクタ 445"/>
        <xdr:cNvCxnSpPr/>
      </xdr:nvCxnSpPr>
      <xdr:spPr>
        <a:xfrm>
          <a:off x="16929100" y="369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113284</xdr:rowOff>
    </xdr:from>
    <xdr:to>
      <xdr:col>24</xdr:col>
      <xdr:colOff>558800</xdr:colOff>
      <xdr:row>16</xdr:row>
      <xdr:rowOff>155109</xdr:rowOff>
    </xdr:to>
    <xdr:cxnSp macro="">
      <xdr:nvCxnSpPr>
        <xdr:cNvPr id="449" name="直線コネクタ 448"/>
        <xdr:cNvCxnSpPr/>
      </xdr:nvCxnSpPr>
      <xdr:spPr>
        <a:xfrm flipV="1">
          <a:off x="16179800" y="2856484"/>
          <a:ext cx="8382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28465</xdr:rowOff>
    </xdr:from>
    <xdr:ext cx="762000" cy="259045"/>
    <xdr:sp macro="" textlink="">
      <xdr:nvSpPr>
        <xdr:cNvPr id="450" name="将来負担の状況平均値テキスト"/>
        <xdr:cNvSpPr txBox="1"/>
      </xdr:nvSpPr>
      <xdr:spPr>
        <a:xfrm>
          <a:off x="17106900" y="242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11938</xdr:rowOff>
    </xdr:from>
    <xdr:to>
      <xdr:col>24</xdr:col>
      <xdr:colOff>609600</xdr:colOff>
      <xdr:row>15</xdr:row>
      <xdr:rowOff>113538</xdr:rowOff>
    </xdr:to>
    <xdr:sp macro="" textlink="">
      <xdr:nvSpPr>
        <xdr:cNvPr id="451" name="フローチャート : 判断 450"/>
        <xdr:cNvSpPr/>
      </xdr:nvSpPr>
      <xdr:spPr>
        <a:xfrm>
          <a:off x="169672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155109</xdr:rowOff>
    </xdr:from>
    <xdr:to>
      <xdr:col>23</xdr:col>
      <xdr:colOff>406400</xdr:colOff>
      <xdr:row>16</xdr:row>
      <xdr:rowOff>166370</xdr:rowOff>
    </xdr:to>
    <xdr:cxnSp macro="">
      <xdr:nvCxnSpPr>
        <xdr:cNvPr id="452" name="直線コネクタ 451"/>
        <xdr:cNvCxnSpPr/>
      </xdr:nvCxnSpPr>
      <xdr:spPr>
        <a:xfrm flipV="1">
          <a:off x="15290800" y="2898309"/>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139023</xdr:rowOff>
    </xdr:from>
    <xdr:to>
      <xdr:col>23</xdr:col>
      <xdr:colOff>457200</xdr:colOff>
      <xdr:row>16</xdr:row>
      <xdr:rowOff>69173</xdr:rowOff>
    </xdr:to>
    <xdr:sp macro="" textlink="">
      <xdr:nvSpPr>
        <xdr:cNvPr id="453" name="フローチャート : 判断 452"/>
        <xdr:cNvSpPr/>
      </xdr:nvSpPr>
      <xdr:spPr>
        <a:xfrm>
          <a:off x="16129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79350</xdr:rowOff>
    </xdr:from>
    <xdr:ext cx="736600" cy="259045"/>
    <xdr:sp macro="" textlink="">
      <xdr:nvSpPr>
        <xdr:cNvPr id="454" name="テキスト ボックス 453"/>
        <xdr:cNvSpPr txBox="1"/>
      </xdr:nvSpPr>
      <xdr:spPr>
        <a:xfrm>
          <a:off x="15798800" y="2479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166370</xdr:rowOff>
    </xdr:from>
    <xdr:to>
      <xdr:col>22</xdr:col>
      <xdr:colOff>203200</xdr:colOff>
      <xdr:row>17</xdr:row>
      <xdr:rowOff>18246</xdr:rowOff>
    </xdr:to>
    <xdr:cxnSp macro="">
      <xdr:nvCxnSpPr>
        <xdr:cNvPr id="455" name="直線コネクタ 454"/>
        <xdr:cNvCxnSpPr/>
      </xdr:nvCxnSpPr>
      <xdr:spPr>
        <a:xfrm flipV="1">
          <a:off x="14401800" y="2909570"/>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1355</xdr:rowOff>
    </xdr:from>
    <xdr:to>
      <xdr:col>22</xdr:col>
      <xdr:colOff>254000</xdr:colOff>
      <xdr:row>16</xdr:row>
      <xdr:rowOff>102955</xdr:rowOff>
    </xdr:to>
    <xdr:sp macro="" textlink="">
      <xdr:nvSpPr>
        <xdr:cNvPr id="456" name="フローチャート : 判断 455"/>
        <xdr:cNvSpPr/>
      </xdr:nvSpPr>
      <xdr:spPr>
        <a:xfrm>
          <a:off x="15240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113132</xdr:rowOff>
    </xdr:from>
    <xdr:ext cx="762000" cy="259045"/>
    <xdr:sp macro="" textlink="">
      <xdr:nvSpPr>
        <xdr:cNvPr id="457" name="テキスト ボックス 456"/>
        <xdr:cNvSpPr txBox="1"/>
      </xdr:nvSpPr>
      <xdr:spPr>
        <a:xfrm>
          <a:off x="14909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18246</xdr:rowOff>
    </xdr:from>
    <xdr:to>
      <xdr:col>21</xdr:col>
      <xdr:colOff>0</xdr:colOff>
      <xdr:row>17</xdr:row>
      <xdr:rowOff>42376</xdr:rowOff>
    </xdr:to>
    <xdr:cxnSp macro="">
      <xdr:nvCxnSpPr>
        <xdr:cNvPr id="458" name="直線コネクタ 457"/>
        <xdr:cNvCxnSpPr/>
      </xdr:nvCxnSpPr>
      <xdr:spPr>
        <a:xfrm flipV="1">
          <a:off x="13512800" y="293289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96266</xdr:rowOff>
    </xdr:from>
    <xdr:to>
      <xdr:col>21</xdr:col>
      <xdr:colOff>50800</xdr:colOff>
      <xdr:row>17</xdr:row>
      <xdr:rowOff>26416</xdr:rowOff>
    </xdr:to>
    <xdr:sp macro="" textlink="">
      <xdr:nvSpPr>
        <xdr:cNvPr id="459" name="フローチャート : 判断 458"/>
        <xdr:cNvSpPr/>
      </xdr:nvSpPr>
      <xdr:spPr>
        <a:xfrm>
          <a:off x="14351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36593</xdr:rowOff>
    </xdr:from>
    <xdr:ext cx="762000" cy="259045"/>
    <xdr:sp macro="" textlink="">
      <xdr:nvSpPr>
        <xdr:cNvPr id="460" name="テキスト ボックス 459"/>
        <xdr:cNvSpPr txBox="1"/>
      </xdr:nvSpPr>
      <xdr:spPr>
        <a:xfrm>
          <a:off x="14020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15706</xdr:rowOff>
    </xdr:from>
    <xdr:to>
      <xdr:col>19</xdr:col>
      <xdr:colOff>533400</xdr:colOff>
      <xdr:row>17</xdr:row>
      <xdr:rowOff>117306</xdr:rowOff>
    </xdr:to>
    <xdr:sp macro="" textlink="">
      <xdr:nvSpPr>
        <xdr:cNvPr id="461" name="フローチャート : 判断 460"/>
        <xdr:cNvSpPr/>
      </xdr:nvSpPr>
      <xdr:spPr>
        <a:xfrm>
          <a:off x="13462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102083</xdr:rowOff>
    </xdr:from>
    <xdr:ext cx="762000" cy="259045"/>
    <xdr:sp macro="" textlink="">
      <xdr:nvSpPr>
        <xdr:cNvPr id="462" name="テキスト ボックス 461"/>
        <xdr:cNvSpPr txBox="1"/>
      </xdr:nvSpPr>
      <xdr:spPr>
        <a:xfrm>
          <a:off x="13131800" y="301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62484</xdr:rowOff>
    </xdr:from>
    <xdr:to>
      <xdr:col>24</xdr:col>
      <xdr:colOff>609600</xdr:colOff>
      <xdr:row>16</xdr:row>
      <xdr:rowOff>164084</xdr:rowOff>
    </xdr:to>
    <xdr:sp macro="" textlink="">
      <xdr:nvSpPr>
        <xdr:cNvPr id="468" name="円/楕円 467"/>
        <xdr:cNvSpPr/>
      </xdr:nvSpPr>
      <xdr:spPr>
        <a:xfrm>
          <a:off x="169672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34561</xdr:rowOff>
    </xdr:from>
    <xdr:ext cx="762000" cy="259045"/>
    <xdr:sp macro="" textlink="">
      <xdr:nvSpPr>
        <xdr:cNvPr id="469" name="将来負担の状況該当値テキスト"/>
        <xdr:cNvSpPr txBox="1"/>
      </xdr:nvSpPr>
      <xdr:spPr>
        <a:xfrm>
          <a:off x="17106900" y="277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104309</xdr:rowOff>
    </xdr:from>
    <xdr:to>
      <xdr:col>23</xdr:col>
      <xdr:colOff>457200</xdr:colOff>
      <xdr:row>17</xdr:row>
      <xdr:rowOff>34459</xdr:rowOff>
    </xdr:to>
    <xdr:sp macro="" textlink="">
      <xdr:nvSpPr>
        <xdr:cNvPr id="470" name="円/楕円 469"/>
        <xdr:cNvSpPr/>
      </xdr:nvSpPr>
      <xdr:spPr>
        <a:xfrm>
          <a:off x="16129000" y="284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19236</xdr:rowOff>
    </xdr:from>
    <xdr:ext cx="736600" cy="259045"/>
    <xdr:sp macro="" textlink="">
      <xdr:nvSpPr>
        <xdr:cNvPr id="471" name="テキスト ボックス 470"/>
        <xdr:cNvSpPr txBox="1"/>
      </xdr:nvSpPr>
      <xdr:spPr>
        <a:xfrm>
          <a:off x="15798800" y="2933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115570</xdr:rowOff>
    </xdr:from>
    <xdr:to>
      <xdr:col>22</xdr:col>
      <xdr:colOff>254000</xdr:colOff>
      <xdr:row>17</xdr:row>
      <xdr:rowOff>45720</xdr:rowOff>
    </xdr:to>
    <xdr:sp macro="" textlink="">
      <xdr:nvSpPr>
        <xdr:cNvPr id="472" name="円/楕円 471"/>
        <xdr:cNvSpPr/>
      </xdr:nvSpPr>
      <xdr:spPr>
        <a:xfrm>
          <a:off x="152400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30497</xdr:rowOff>
    </xdr:from>
    <xdr:ext cx="762000" cy="259045"/>
    <xdr:sp macro="" textlink="">
      <xdr:nvSpPr>
        <xdr:cNvPr id="473" name="テキスト ボックス 472"/>
        <xdr:cNvSpPr txBox="1"/>
      </xdr:nvSpPr>
      <xdr:spPr>
        <a:xfrm>
          <a:off x="14909800" y="294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138896</xdr:rowOff>
    </xdr:from>
    <xdr:to>
      <xdr:col>21</xdr:col>
      <xdr:colOff>50800</xdr:colOff>
      <xdr:row>17</xdr:row>
      <xdr:rowOff>69046</xdr:rowOff>
    </xdr:to>
    <xdr:sp macro="" textlink="">
      <xdr:nvSpPr>
        <xdr:cNvPr id="474" name="円/楕円 473"/>
        <xdr:cNvSpPr/>
      </xdr:nvSpPr>
      <xdr:spPr>
        <a:xfrm>
          <a:off x="14351000" y="288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53823</xdr:rowOff>
    </xdr:from>
    <xdr:ext cx="762000" cy="259045"/>
    <xdr:sp macro="" textlink="">
      <xdr:nvSpPr>
        <xdr:cNvPr id="475" name="テキスト ボックス 474"/>
        <xdr:cNvSpPr txBox="1"/>
      </xdr:nvSpPr>
      <xdr:spPr>
        <a:xfrm>
          <a:off x="14020800" y="296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163026</xdr:rowOff>
    </xdr:from>
    <xdr:to>
      <xdr:col>19</xdr:col>
      <xdr:colOff>533400</xdr:colOff>
      <xdr:row>17</xdr:row>
      <xdr:rowOff>93176</xdr:rowOff>
    </xdr:to>
    <xdr:sp macro="" textlink="">
      <xdr:nvSpPr>
        <xdr:cNvPr id="476" name="円/楕円 475"/>
        <xdr:cNvSpPr/>
      </xdr:nvSpPr>
      <xdr:spPr>
        <a:xfrm>
          <a:off x="13462000" y="290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103353</xdr:rowOff>
    </xdr:from>
    <xdr:ext cx="762000" cy="259045"/>
    <xdr:sp macro="" textlink="">
      <xdr:nvSpPr>
        <xdr:cNvPr id="477" name="テキスト ボックス 476"/>
        <xdr:cNvSpPr txBox="1"/>
      </xdr:nvSpPr>
      <xdr:spPr>
        <a:xfrm>
          <a:off x="13131800" y="267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栃木県矢板市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33,893
33,584
170.46
13,487,047
12,803,699
681,060
7,737,435
12,336,128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60.4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昨年度に比べ、</a:t>
          </a:r>
          <a:r>
            <a:rPr kumimoji="1" lang="en-US" altLang="ja-JP" sz="1300">
              <a:latin typeface="ＭＳ Ｐゴシック"/>
            </a:rPr>
            <a:t>0.9</a:t>
          </a:r>
          <a:r>
            <a:rPr kumimoji="1" lang="ja-JP" altLang="en-US" sz="1300">
              <a:latin typeface="ＭＳ Ｐゴシック"/>
            </a:rPr>
            <a:t>ポイント減少した。</a:t>
          </a:r>
        </a:p>
        <a:p>
          <a:r>
            <a:rPr kumimoji="1" lang="ja-JP" altLang="en-US" sz="1300">
              <a:latin typeface="ＭＳ Ｐゴシック"/>
            </a:rPr>
            <a:t>類似団体平均よりも低い値である。</a:t>
          </a:r>
        </a:p>
        <a:p>
          <a:r>
            <a:rPr kumimoji="1" lang="ja-JP" altLang="en-US" sz="1300">
              <a:latin typeface="ＭＳ Ｐゴシック"/>
            </a:rPr>
            <a:t>類似団体と比較して、人口当たりの職員数が少ない（上位である）にも関わらず、人件費に係る順位が中位であるのは、経常一般財源である市税収入が落ち込んでいることが要因と思われる。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50800</xdr:rowOff>
    </xdr:from>
    <xdr:to>
      <xdr:col>7</xdr:col>
      <xdr:colOff>15875</xdr:colOff>
      <xdr:row>36</xdr:row>
      <xdr:rowOff>165100</xdr:rowOff>
    </xdr:to>
    <xdr:cxnSp macro="">
      <xdr:nvCxnSpPr>
        <xdr:cNvPr id="66" name="直線コネクタ 65"/>
        <xdr:cNvCxnSpPr/>
      </xdr:nvCxnSpPr>
      <xdr:spPr>
        <a:xfrm flipV="1">
          <a:off x="3987800" y="6223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22877</xdr:rowOff>
    </xdr:from>
    <xdr:ext cx="762000" cy="259045"/>
    <xdr:sp macro="" textlink="">
      <xdr:nvSpPr>
        <xdr:cNvPr id="67" name="人件費平均値テキスト"/>
        <xdr:cNvSpPr txBox="1"/>
      </xdr:nvSpPr>
      <xdr:spPr>
        <a:xfrm>
          <a:off x="4914900" y="6195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50800</xdr:rowOff>
    </xdr:from>
    <xdr:to>
      <xdr:col>7</xdr:col>
      <xdr:colOff>66675</xdr:colOff>
      <xdr:row>36</xdr:row>
      <xdr:rowOff>152400</xdr:rowOff>
    </xdr:to>
    <xdr:sp macro="" textlink="">
      <xdr:nvSpPr>
        <xdr:cNvPr id="68" name="フローチャート : 判断 67"/>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165100</xdr:rowOff>
    </xdr:from>
    <xdr:to>
      <xdr:col>5</xdr:col>
      <xdr:colOff>549275</xdr:colOff>
      <xdr:row>37</xdr:row>
      <xdr:rowOff>57150</xdr:rowOff>
    </xdr:to>
    <xdr:cxnSp macro="">
      <xdr:nvCxnSpPr>
        <xdr:cNvPr id="69" name="直線コネクタ 68"/>
        <xdr:cNvCxnSpPr/>
      </xdr:nvCxnSpPr>
      <xdr:spPr>
        <a:xfrm flipV="1">
          <a:off x="3098800" y="6337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57150</xdr:rowOff>
    </xdr:from>
    <xdr:to>
      <xdr:col>4</xdr:col>
      <xdr:colOff>346075</xdr:colOff>
      <xdr:row>37</xdr:row>
      <xdr:rowOff>120650</xdr:rowOff>
    </xdr:to>
    <xdr:cxnSp macro="">
      <xdr:nvCxnSpPr>
        <xdr:cNvPr id="72" name="直線コネクタ 71"/>
        <xdr:cNvCxnSpPr/>
      </xdr:nvCxnSpPr>
      <xdr:spPr>
        <a:xfrm flipV="1">
          <a:off x="2209800" y="6400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101600</xdr:rowOff>
    </xdr:from>
    <xdr:to>
      <xdr:col>4</xdr:col>
      <xdr:colOff>396875</xdr:colOff>
      <xdr:row>37</xdr:row>
      <xdr:rowOff>31750</xdr:rowOff>
    </xdr:to>
    <xdr:sp macro="" textlink="">
      <xdr:nvSpPr>
        <xdr:cNvPr id="73" name="フローチャート : 判断 72"/>
        <xdr:cNvSpPr/>
      </xdr:nvSpPr>
      <xdr:spPr>
        <a:xfrm>
          <a:off x="3048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41927</xdr:rowOff>
    </xdr:from>
    <xdr:ext cx="762000" cy="259045"/>
    <xdr:sp macro="" textlink="">
      <xdr:nvSpPr>
        <xdr:cNvPr id="74" name="テキスト ボックス 73"/>
        <xdr:cNvSpPr txBox="1"/>
      </xdr:nvSpPr>
      <xdr:spPr>
        <a:xfrm>
          <a:off x="2717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31750</xdr:rowOff>
    </xdr:from>
    <xdr:to>
      <xdr:col>3</xdr:col>
      <xdr:colOff>142875</xdr:colOff>
      <xdr:row>37</xdr:row>
      <xdr:rowOff>120650</xdr:rowOff>
    </xdr:to>
    <xdr:cxnSp macro="">
      <xdr:nvCxnSpPr>
        <xdr:cNvPr id="75" name="直線コネクタ 74"/>
        <xdr:cNvCxnSpPr/>
      </xdr:nvCxnSpPr>
      <xdr:spPr>
        <a:xfrm>
          <a:off x="1320800" y="6375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31750</xdr:rowOff>
    </xdr:from>
    <xdr:to>
      <xdr:col>3</xdr:col>
      <xdr:colOff>193675</xdr:colOff>
      <xdr:row>37</xdr:row>
      <xdr:rowOff>133350</xdr:rowOff>
    </xdr:to>
    <xdr:sp macro="" textlink="">
      <xdr:nvSpPr>
        <xdr:cNvPr id="76" name="フローチャート : 判断 75"/>
        <xdr:cNvSpPr/>
      </xdr:nvSpPr>
      <xdr:spPr>
        <a:xfrm>
          <a:off x="2159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143527</xdr:rowOff>
    </xdr:from>
    <xdr:ext cx="762000" cy="259045"/>
    <xdr:sp macro="" textlink="">
      <xdr:nvSpPr>
        <xdr:cNvPr id="77" name="テキスト ボックス 76"/>
        <xdr:cNvSpPr txBox="1"/>
      </xdr:nvSpPr>
      <xdr:spPr>
        <a:xfrm>
          <a:off x="1828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82550</xdr:rowOff>
    </xdr:from>
    <xdr:to>
      <xdr:col>1</xdr:col>
      <xdr:colOff>676275</xdr:colOff>
      <xdr:row>38</xdr:row>
      <xdr:rowOff>12700</xdr:rowOff>
    </xdr:to>
    <xdr:sp macro="" textlink="">
      <xdr:nvSpPr>
        <xdr:cNvPr id="78" name="フローチャート : 判断 77"/>
        <xdr:cNvSpPr/>
      </xdr:nvSpPr>
      <xdr:spPr>
        <a:xfrm>
          <a:off x="1270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168927</xdr:rowOff>
    </xdr:from>
    <xdr:ext cx="762000" cy="259045"/>
    <xdr:sp macro="" textlink="">
      <xdr:nvSpPr>
        <xdr:cNvPr id="79" name="テキスト ボックス 78"/>
        <xdr:cNvSpPr txBox="1"/>
      </xdr:nvSpPr>
      <xdr:spPr>
        <a:xfrm>
          <a:off x="939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85" name="円/楕円 84"/>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16527</xdr:rowOff>
    </xdr:from>
    <xdr:ext cx="762000" cy="259045"/>
    <xdr:sp macro="" textlink="">
      <xdr:nvSpPr>
        <xdr:cNvPr id="86" name="人件費該当値テキスト"/>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114300</xdr:rowOff>
    </xdr:from>
    <xdr:to>
      <xdr:col>5</xdr:col>
      <xdr:colOff>600075</xdr:colOff>
      <xdr:row>37</xdr:row>
      <xdr:rowOff>44450</xdr:rowOff>
    </xdr:to>
    <xdr:sp macro="" textlink="">
      <xdr:nvSpPr>
        <xdr:cNvPr id="87" name="円/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88" name="テキスト ボックス 87"/>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6350</xdr:rowOff>
    </xdr:from>
    <xdr:to>
      <xdr:col>4</xdr:col>
      <xdr:colOff>396875</xdr:colOff>
      <xdr:row>37</xdr:row>
      <xdr:rowOff>107950</xdr:rowOff>
    </xdr:to>
    <xdr:sp macro="" textlink="">
      <xdr:nvSpPr>
        <xdr:cNvPr id="89" name="円/楕円 88"/>
        <xdr:cNvSpPr/>
      </xdr:nvSpPr>
      <xdr:spPr>
        <a:xfrm>
          <a:off x="30480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92727</xdr:rowOff>
    </xdr:from>
    <xdr:ext cx="762000" cy="259045"/>
    <xdr:sp macro="" textlink="">
      <xdr:nvSpPr>
        <xdr:cNvPr id="90" name="テキスト ボックス 89"/>
        <xdr:cNvSpPr txBox="1"/>
      </xdr:nvSpPr>
      <xdr:spPr>
        <a:xfrm>
          <a:off x="2717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69850</xdr:rowOff>
    </xdr:from>
    <xdr:to>
      <xdr:col>3</xdr:col>
      <xdr:colOff>193675</xdr:colOff>
      <xdr:row>38</xdr:row>
      <xdr:rowOff>0</xdr:rowOff>
    </xdr:to>
    <xdr:sp macro="" textlink="">
      <xdr:nvSpPr>
        <xdr:cNvPr id="91" name="円/楕円 90"/>
        <xdr:cNvSpPr/>
      </xdr:nvSpPr>
      <xdr:spPr>
        <a:xfrm>
          <a:off x="21590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156227</xdr:rowOff>
    </xdr:from>
    <xdr:ext cx="762000" cy="259045"/>
    <xdr:sp macro="" textlink="">
      <xdr:nvSpPr>
        <xdr:cNvPr id="92" name="テキスト ボックス 91"/>
        <xdr:cNvSpPr txBox="1"/>
      </xdr:nvSpPr>
      <xdr:spPr>
        <a:xfrm>
          <a:off x="18288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93" name="円/楕円 92"/>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94" name="テキスト ボックス 93"/>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昨年度と同じ値である。</a:t>
          </a:r>
        </a:p>
        <a:p>
          <a:r>
            <a:rPr kumimoji="1" lang="ja-JP" altLang="en-US" sz="1300">
              <a:latin typeface="ＭＳ Ｐゴシック"/>
            </a:rPr>
            <a:t>類似団体平均に比べると高い値である。</a:t>
          </a:r>
        </a:p>
        <a:p>
          <a:r>
            <a:rPr kumimoji="1" lang="ja-JP" altLang="en-US" sz="1300">
              <a:latin typeface="ＭＳ Ｐゴシック"/>
            </a:rPr>
            <a:t>経常一般財源に乏しいため、高い値となったものと思われるが、物件費の決算額については昨年度とほぼ同水準であった。</a:t>
          </a:r>
        </a:p>
        <a:p>
          <a:r>
            <a:rPr kumimoji="1" lang="ja-JP" altLang="en-US" sz="1300">
              <a:latin typeface="ＭＳ Ｐゴシック"/>
            </a:rPr>
            <a:t>物件費を含む経常経費についは、徹底した削減に取り組んでいるが、今後も一層の圧縮を図っていく必要がある。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69850</xdr:rowOff>
    </xdr:to>
    <xdr:cxnSp macro="">
      <xdr:nvCxnSpPr>
        <xdr:cNvPr id="122" name="直線コネクタ 121"/>
        <xdr:cNvCxnSpPr/>
      </xdr:nvCxnSpPr>
      <xdr:spPr>
        <a:xfrm flipV="1">
          <a:off x="16510000" y="2349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57150</xdr:rowOff>
    </xdr:from>
    <xdr:to>
      <xdr:col>24</xdr:col>
      <xdr:colOff>31750</xdr:colOff>
      <xdr:row>19</xdr:row>
      <xdr:rowOff>57150</xdr:rowOff>
    </xdr:to>
    <xdr:cxnSp macro="">
      <xdr:nvCxnSpPr>
        <xdr:cNvPr id="127" name="直線コネクタ 126"/>
        <xdr:cNvCxnSpPr/>
      </xdr:nvCxnSpPr>
      <xdr:spPr>
        <a:xfrm>
          <a:off x="15671800" y="331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139700</xdr:rowOff>
    </xdr:from>
    <xdr:to>
      <xdr:col>22</xdr:col>
      <xdr:colOff>565150</xdr:colOff>
      <xdr:row>19</xdr:row>
      <xdr:rowOff>57150</xdr:rowOff>
    </xdr:to>
    <xdr:cxnSp macro="">
      <xdr:nvCxnSpPr>
        <xdr:cNvPr id="130" name="直線コネクタ 129"/>
        <xdr:cNvCxnSpPr/>
      </xdr:nvCxnSpPr>
      <xdr:spPr>
        <a:xfrm>
          <a:off x="14782800" y="3225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133350</xdr:rowOff>
    </xdr:from>
    <xdr:to>
      <xdr:col>22</xdr:col>
      <xdr:colOff>615950</xdr:colOff>
      <xdr:row>18</xdr:row>
      <xdr:rowOff>63500</xdr:rowOff>
    </xdr:to>
    <xdr:sp macro="" textlink="">
      <xdr:nvSpPr>
        <xdr:cNvPr id="131" name="フローチャート : 判断 130"/>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73677</xdr:rowOff>
    </xdr:from>
    <xdr:ext cx="736600" cy="259045"/>
    <xdr:sp macro="" textlink="">
      <xdr:nvSpPr>
        <xdr:cNvPr id="132" name="テキスト ボックス 131"/>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114300</xdr:rowOff>
    </xdr:from>
    <xdr:to>
      <xdr:col>21</xdr:col>
      <xdr:colOff>361950</xdr:colOff>
      <xdr:row>18</xdr:row>
      <xdr:rowOff>139700</xdr:rowOff>
    </xdr:to>
    <xdr:cxnSp macro="">
      <xdr:nvCxnSpPr>
        <xdr:cNvPr id="133" name="直線コネクタ 132"/>
        <xdr:cNvCxnSpPr/>
      </xdr:nvCxnSpPr>
      <xdr:spPr>
        <a:xfrm>
          <a:off x="13893800" y="3200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57150</xdr:rowOff>
    </xdr:from>
    <xdr:to>
      <xdr:col>21</xdr:col>
      <xdr:colOff>412750</xdr:colOff>
      <xdr:row>17</xdr:row>
      <xdr:rowOff>158750</xdr:rowOff>
    </xdr:to>
    <xdr:sp macro="" textlink="">
      <xdr:nvSpPr>
        <xdr:cNvPr id="134" name="フローチャート : 判断 133"/>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168927</xdr:rowOff>
    </xdr:from>
    <xdr:ext cx="762000" cy="259045"/>
    <xdr:sp macro="" textlink="">
      <xdr:nvSpPr>
        <xdr:cNvPr id="135" name="テキスト ボックス 134"/>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50800</xdr:rowOff>
    </xdr:from>
    <xdr:to>
      <xdr:col>20</xdr:col>
      <xdr:colOff>158750</xdr:colOff>
      <xdr:row>18</xdr:row>
      <xdr:rowOff>114300</xdr:rowOff>
    </xdr:to>
    <xdr:cxnSp macro="">
      <xdr:nvCxnSpPr>
        <xdr:cNvPr id="136" name="直線コネクタ 135"/>
        <xdr:cNvCxnSpPr/>
      </xdr:nvCxnSpPr>
      <xdr:spPr>
        <a:xfrm>
          <a:off x="13004800" y="3136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6350</xdr:rowOff>
    </xdr:from>
    <xdr:to>
      <xdr:col>20</xdr:col>
      <xdr:colOff>209550</xdr:colOff>
      <xdr:row>17</xdr:row>
      <xdr:rowOff>107950</xdr:rowOff>
    </xdr:to>
    <xdr:sp macro="" textlink="">
      <xdr:nvSpPr>
        <xdr:cNvPr id="137" name="フローチャート : 判断 136"/>
        <xdr:cNvSpPr/>
      </xdr:nvSpPr>
      <xdr:spPr>
        <a:xfrm>
          <a:off x="13843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118127</xdr:rowOff>
    </xdr:from>
    <xdr:ext cx="762000" cy="259045"/>
    <xdr:sp macro="" textlink="">
      <xdr:nvSpPr>
        <xdr:cNvPr id="138" name="テキスト ボックス 137"/>
        <xdr:cNvSpPr txBox="1"/>
      </xdr:nvSpPr>
      <xdr:spPr>
        <a:xfrm>
          <a:off x="13512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6350</xdr:rowOff>
    </xdr:from>
    <xdr:to>
      <xdr:col>24</xdr:col>
      <xdr:colOff>82550</xdr:colOff>
      <xdr:row>19</xdr:row>
      <xdr:rowOff>107950</xdr:rowOff>
    </xdr:to>
    <xdr:sp macro="" textlink="">
      <xdr:nvSpPr>
        <xdr:cNvPr id="146" name="円/楕円 145"/>
        <xdr:cNvSpPr/>
      </xdr:nvSpPr>
      <xdr:spPr>
        <a:xfrm>
          <a:off x="16459200" y="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149877</xdr:rowOff>
    </xdr:from>
    <xdr:ext cx="762000" cy="259045"/>
    <xdr:sp macro="" textlink="">
      <xdr:nvSpPr>
        <xdr:cNvPr id="147" name="物件費該当値テキスト"/>
        <xdr:cNvSpPr txBox="1"/>
      </xdr:nvSpPr>
      <xdr:spPr>
        <a:xfrm>
          <a:off x="165989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6350</xdr:rowOff>
    </xdr:from>
    <xdr:to>
      <xdr:col>22</xdr:col>
      <xdr:colOff>615950</xdr:colOff>
      <xdr:row>19</xdr:row>
      <xdr:rowOff>107950</xdr:rowOff>
    </xdr:to>
    <xdr:sp macro="" textlink="">
      <xdr:nvSpPr>
        <xdr:cNvPr id="148" name="円/楕円 147"/>
        <xdr:cNvSpPr/>
      </xdr:nvSpPr>
      <xdr:spPr>
        <a:xfrm>
          <a:off x="15621000" y="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92727</xdr:rowOff>
    </xdr:from>
    <xdr:ext cx="736600" cy="259045"/>
    <xdr:sp macro="" textlink="">
      <xdr:nvSpPr>
        <xdr:cNvPr id="149" name="テキスト ボックス 148"/>
        <xdr:cNvSpPr txBox="1"/>
      </xdr:nvSpPr>
      <xdr:spPr>
        <a:xfrm>
          <a:off x="15290800" y="335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88900</xdr:rowOff>
    </xdr:from>
    <xdr:to>
      <xdr:col>21</xdr:col>
      <xdr:colOff>412750</xdr:colOff>
      <xdr:row>19</xdr:row>
      <xdr:rowOff>19050</xdr:rowOff>
    </xdr:to>
    <xdr:sp macro="" textlink="">
      <xdr:nvSpPr>
        <xdr:cNvPr id="150" name="円/楕円 149"/>
        <xdr:cNvSpPr/>
      </xdr:nvSpPr>
      <xdr:spPr>
        <a:xfrm>
          <a:off x="14732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3827</xdr:rowOff>
    </xdr:from>
    <xdr:ext cx="762000" cy="259045"/>
    <xdr:sp macro="" textlink="">
      <xdr:nvSpPr>
        <xdr:cNvPr id="151" name="テキスト ボックス 150"/>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63500</xdr:rowOff>
    </xdr:from>
    <xdr:to>
      <xdr:col>20</xdr:col>
      <xdr:colOff>209550</xdr:colOff>
      <xdr:row>18</xdr:row>
      <xdr:rowOff>165100</xdr:rowOff>
    </xdr:to>
    <xdr:sp macro="" textlink="">
      <xdr:nvSpPr>
        <xdr:cNvPr id="152" name="円/楕円 151"/>
        <xdr:cNvSpPr/>
      </xdr:nvSpPr>
      <xdr:spPr>
        <a:xfrm>
          <a:off x="13843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149877</xdr:rowOff>
    </xdr:from>
    <xdr:ext cx="762000" cy="259045"/>
    <xdr:sp macro="" textlink="">
      <xdr:nvSpPr>
        <xdr:cNvPr id="153" name="テキスト ボックス 152"/>
        <xdr:cNvSpPr txBox="1"/>
      </xdr:nvSpPr>
      <xdr:spPr>
        <a:xfrm>
          <a:off x="13512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0</xdr:rowOff>
    </xdr:from>
    <xdr:to>
      <xdr:col>19</xdr:col>
      <xdr:colOff>6350</xdr:colOff>
      <xdr:row>18</xdr:row>
      <xdr:rowOff>101600</xdr:rowOff>
    </xdr:to>
    <xdr:sp macro="" textlink="">
      <xdr:nvSpPr>
        <xdr:cNvPr id="154" name="円/楕円 153"/>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86377</xdr:rowOff>
    </xdr:from>
    <xdr:ext cx="762000" cy="259045"/>
    <xdr:sp macro="" textlink="">
      <xdr:nvSpPr>
        <xdr:cNvPr id="155" name="テキスト ボックス 154"/>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昨年度と比較して</a:t>
          </a:r>
          <a:r>
            <a:rPr kumimoji="1" lang="en-US" altLang="ja-JP" sz="1300">
              <a:latin typeface="ＭＳ Ｐゴシック"/>
            </a:rPr>
            <a:t>0.7</a:t>
          </a:r>
          <a:r>
            <a:rPr kumimoji="1" lang="ja-JP" altLang="en-US" sz="1300">
              <a:latin typeface="ＭＳ Ｐゴシック"/>
            </a:rPr>
            <a:t>ポイント上昇した。</a:t>
          </a:r>
        </a:p>
        <a:p>
          <a:r>
            <a:rPr kumimoji="1" lang="ja-JP" altLang="en-US" sz="1300">
              <a:latin typeface="ＭＳ Ｐゴシック"/>
            </a:rPr>
            <a:t>類似団体と比較して高い値である。</a:t>
          </a:r>
        </a:p>
        <a:p>
          <a:r>
            <a:rPr kumimoji="1" lang="ja-JP" altLang="en-US" sz="1300">
              <a:latin typeface="ＭＳ Ｐゴシック"/>
            </a:rPr>
            <a:t>扶助費総額は増加傾向にあり、経常一般財源所要額も増加している。これは単独事業の医療費助成の拡大や障害者総合支援事業の利用者の増加、施設型給付費への移行等が要因と思われる。市税収入の減少等、経常一般財源の確保が難しくなる中、扶助費の増加により硬直化した財政運営が続くものと思われ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118835</xdr:rowOff>
    </xdr:from>
    <xdr:to>
      <xdr:col>7</xdr:col>
      <xdr:colOff>15875</xdr:colOff>
      <xdr:row>58</xdr:row>
      <xdr:rowOff>61685</xdr:rowOff>
    </xdr:to>
    <xdr:cxnSp macro="">
      <xdr:nvCxnSpPr>
        <xdr:cNvPr id="190" name="直線コネクタ 189"/>
        <xdr:cNvCxnSpPr/>
      </xdr:nvCxnSpPr>
      <xdr:spPr>
        <a:xfrm>
          <a:off x="3987800" y="989148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91"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2" name="フローチャート : 判断 191"/>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118835</xdr:rowOff>
    </xdr:from>
    <xdr:to>
      <xdr:col>5</xdr:col>
      <xdr:colOff>549275</xdr:colOff>
      <xdr:row>57</xdr:row>
      <xdr:rowOff>135165</xdr:rowOff>
    </xdr:to>
    <xdr:cxnSp macro="">
      <xdr:nvCxnSpPr>
        <xdr:cNvPr id="193" name="直線コネクタ 192"/>
        <xdr:cNvCxnSpPr/>
      </xdr:nvCxnSpPr>
      <xdr:spPr>
        <a:xfrm flipV="1">
          <a:off x="3098800" y="98914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4" name="フローチャート : 判断 193"/>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195" name="テキスト ボックス 194"/>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4535</xdr:rowOff>
    </xdr:from>
    <xdr:to>
      <xdr:col>4</xdr:col>
      <xdr:colOff>346075</xdr:colOff>
      <xdr:row>57</xdr:row>
      <xdr:rowOff>135165</xdr:rowOff>
    </xdr:to>
    <xdr:cxnSp macro="">
      <xdr:nvCxnSpPr>
        <xdr:cNvPr id="196" name="直線コネクタ 195"/>
        <xdr:cNvCxnSpPr/>
      </xdr:nvCxnSpPr>
      <xdr:spPr>
        <a:xfrm>
          <a:off x="2209800" y="97771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7" name="フローチャート : 判断 196"/>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198" name="テキスト ボックス 197"/>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29028</xdr:rowOff>
    </xdr:from>
    <xdr:to>
      <xdr:col>3</xdr:col>
      <xdr:colOff>142875</xdr:colOff>
      <xdr:row>57</xdr:row>
      <xdr:rowOff>4535</xdr:rowOff>
    </xdr:to>
    <xdr:cxnSp macro="">
      <xdr:nvCxnSpPr>
        <xdr:cNvPr id="199" name="直線コネクタ 198"/>
        <xdr:cNvCxnSpPr/>
      </xdr:nvCxnSpPr>
      <xdr:spPr>
        <a:xfrm>
          <a:off x="1320800" y="96302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01" name="テキスト ボックス 200"/>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2" name="フローチャート : 判断 201"/>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03" name="テキスト ボックス 202"/>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10885</xdr:rowOff>
    </xdr:from>
    <xdr:to>
      <xdr:col>7</xdr:col>
      <xdr:colOff>66675</xdr:colOff>
      <xdr:row>58</xdr:row>
      <xdr:rowOff>112485</xdr:rowOff>
    </xdr:to>
    <xdr:sp macro="" textlink="">
      <xdr:nvSpPr>
        <xdr:cNvPr id="209" name="円/楕円 208"/>
        <xdr:cNvSpPr/>
      </xdr:nvSpPr>
      <xdr:spPr>
        <a:xfrm>
          <a:off x="4775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154412</xdr:rowOff>
    </xdr:from>
    <xdr:ext cx="762000" cy="259045"/>
    <xdr:sp macro="" textlink="">
      <xdr:nvSpPr>
        <xdr:cNvPr id="210" name="扶助費該当値テキスト"/>
        <xdr:cNvSpPr txBox="1"/>
      </xdr:nvSpPr>
      <xdr:spPr>
        <a:xfrm>
          <a:off x="4914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68035</xdr:rowOff>
    </xdr:from>
    <xdr:to>
      <xdr:col>5</xdr:col>
      <xdr:colOff>600075</xdr:colOff>
      <xdr:row>57</xdr:row>
      <xdr:rowOff>169635</xdr:rowOff>
    </xdr:to>
    <xdr:sp macro="" textlink="">
      <xdr:nvSpPr>
        <xdr:cNvPr id="211" name="円/楕円 210"/>
        <xdr:cNvSpPr/>
      </xdr:nvSpPr>
      <xdr:spPr>
        <a:xfrm>
          <a:off x="3937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154412</xdr:rowOff>
    </xdr:from>
    <xdr:ext cx="736600" cy="259045"/>
    <xdr:sp macro="" textlink="">
      <xdr:nvSpPr>
        <xdr:cNvPr id="212" name="テキスト ボックス 211"/>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84365</xdr:rowOff>
    </xdr:from>
    <xdr:to>
      <xdr:col>4</xdr:col>
      <xdr:colOff>396875</xdr:colOff>
      <xdr:row>58</xdr:row>
      <xdr:rowOff>14515</xdr:rowOff>
    </xdr:to>
    <xdr:sp macro="" textlink="">
      <xdr:nvSpPr>
        <xdr:cNvPr id="213" name="円/楕円 212"/>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170742</xdr:rowOff>
    </xdr:from>
    <xdr:ext cx="762000" cy="259045"/>
    <xdr:sp macro="" textlink="">
      <xdr:nvSpPr>
        <xdr:cNvPr id="214" name="テキスト ボックス 213"/>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125185</xdr:rowOff>
    </xdr:from>
    <xdr:to>
      <xdr:col>3</xdr:col>
      <xdr:colOff>193675</xdr:colOff>
      <xdr:row>57</xdr:row>
      <xdr:rowOff>55335</xdr:rowOff>
    </xdr:to>
    <xdr:sp macro="" textlink="">
      <xdr:nvSpPr>
        <xdr:cNvPr id="215" name="円/楕円 214"/>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40112</xdr:rowOff>
    </xdr:from>
    <xdr:ext cx="762000" cy="259045"/>
    <xdr:sp macro="" textlink="">
      <xdr:nvSpPr>
        <xdr:cNvPr id="216" name="テキスト ボックス 215"/>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217" name="円/楕円 216"/>
        <xdr:cNvSpPr/>
      </xdr:nvSpPr>
      <xdr:spPr>
        <a:xfrm>
          <a:off x="1270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218" name="テキスト ボックス 217"/>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昨年度と比較して</a:t>
          </a:r>
          <a:r>
            <a:rPr kumimoji="1" lang="en-US" altLang="ja-JP" sz="1300">
              <a:latin typeface="ＭＳ Ｐゴシック"/>
            </a:rPr>
            <a:t>0.4</a:t>
          </a:r>
          <a:r>
            <a:rPr kumimoji="1" lang="ja-JP" altLang="en-US" sz="1300">
              <a:latin typeface="ＭＳ Ｐゴシック"/>
            </a:rPr>
            <a:t>ポイント増加した。</a:t>
          </a:r>
        </a:p>
        <a:p>
          <a:r>
            <a:rPr kumimoji="1" lang="ja-JP" altLang="en-US" sz="1300">
              <a:latin typeface="ＭＳ Ｐゴシック"/>
            </a:rPr>
            <a:t>類似団体平均よりも高い値である。</a:t>
          </a:r>
        </a:p>
        <a:p>
          <a:r>
            <a:rPr kumimoji="1" lang="ja-JP" altLang="en-US" sz="1300">
              <a:latin typeface="ＭＳ Ｐゴシック"/>
            </a:rPr>
            <a:t>これは、医療・保険特別会計への操出金が増加していることに加え、下水道事業への繰出し等が増加したことによる。また、宅地造成事業の完了に向けて繰上償還を実施しており、それらに係る操出金も増加の要因の一つと考えられる。今後も社会保障費の増加が続く限りそれらに係る操出金も増加が続くと思われ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12700</xdr:rowOff>
    </xdr:to>
    <xdr:cxnSp macro="">
      <xdr:nvCxnSpPr>
        <xdr:cNvPr id="246" name="直線コネクタ 245"/>
        <xdr:cNvCxnSpPr/>
      </xdr:nvCxnSpPr>
      <xdr:spPr>
        <a:xfrm flipV="1">
          <a:off x="16510000" y="89789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9"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0" name="直線コネクタ 249"/>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0</xdr:rowOff>
    </xdr:from>
    <xdr:to>
      <xdr:col>24</xdr:col>
      <xdr:colOff>31750</xdr:colOff>
      <xdr:row>58</xdr:row>
      <xdr:rowOff>50800</xdr:rowOff>
    </xdr:to>
    <xdr:cxnSp macro="">
      <xdr:nvCxnSpPr>
        <xdr:cNvPr id="251" name="直線コネクタ 250"/>
        <xdr:cNvCxnSpPr/>
      </xdr:nvCxnSpPr>
      <xdr:spPr>
        <a:xfrm>
          <a:off x="15671800" y="9944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143527</xdr:rowOff>
    </xdr:from>
    <xdr:ext cx="762000" cy="259045"/>
    <xdr:sp macro="" textlink="">
      <xdr:nvSpPr>
        <xdr:cNvPr id="252"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53" name="フローチャート : 判断 252"/>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0</xdr:rowOff>
    </xdr:from>
    <xdr:to>
      <xdr:col>22</xdr:col>
      <xdr:colOff>565150</xdr:colOff>
      <xdr:row>58</xdr:row>
      <xdr:rowOff>0</xdr:rowOff>
    </xdr:to>
    <xdr:cxnSp macro="">
      <xdr:nvCxnSpPr>
        <xdr:cNvPr id="254" name="直線コネクタ 253"/>
        <xdr:cNvCxnSpPr/>
      </xdr:nvCxnSpPr>
      <xdr:spPr>
        <a:xfrm>
          <a:off x="14782800" y="994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127000</xdr:rowOff>
    </xdr:from>
    <xdr:to>
      <xdr:col>22</xdr:col>
      <xdr:colOff>615950</xdr:colOff>
      <xdr:row>57</xdr:row>
      <xdr:rowOff>57150</xdr:rowOff>
    </xdr:to>
    <xdr:sp macro="" textlink="">
      <xdr:nvSpPr>
        <xdr:cNvPr id="255" name="フローチャート : 判断 254"/>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67327</xdr:rowOff>
    </xdr:from>
    <xdr:ext cx="736600" cy="259045"/>
    <xdr:sp macro="" textlink="">
      <xdr:nvSpPr>
        <xdr:cNvPr id="256" name="テキスト ボックス 255"/>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0</xdr:rowOff>
    </xdr:from>
    <xdr:to>
      <xdr:col>21</xdr:col>
      <xdr:colOff>361950</xdr:colOff>
      <xdr:row>58</xdr:row>
      <xdr:rowOff>50800</xdr:rowOff>
    </xdr:to>
    <xdr:cxnSp macro="">
      <xdr:nvCxnSpPr>
        <xdr:cNvPr id="257" name="直線コネクタ 256"/>
        <xdr:cNvCxnSpPr/>
      </xdr:nvCxnSpPr>
      <xdr:spPr>
        <a:xfrm flipV="1">
          <a:off x="13893800" y="9944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165100</xdr:rowOff>
    </xdr:from>
    <xdr:to>
      <xdr:col>20</xdr:col>
      <xdr:colOff>158750</xdr:colOff>
      <xdr:row>58</xdr:row>
      <xdr:rowOff>50800</xdr:rowOff>
    </xdr:to>
    <xdr:cxnSp macro="">
      <xdr:nvCxnSpPr>
        <xdr:cNvPr id="260" name="直線コネクタ 259"/>
        <xdr:cNvCxnSpPr/>
      </xdr:nvCxnSpPr>
      <xdr:spPr>
        <a:xfrm>
          <a:off x="13004800" y="9766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101600</xdr:rowOff>
    </xdr:from>
    <xdr:to>
      <xdr:col>20</xdr:col>
      <xdr:colOff>209550</xdr:colOff>
      <xdr:row>57</xdr:row>
      <xdr:rowOff>31750</xdr:rowOff>
    </xdr:to>
    <xdr:sp macro="" textlink="">
      <xdr:nvSpPr>
        <xdr:cNvPr id="261" name="フローチャート : 判断 260"/>
        <xdr:cNvSpPr/>
      </xdr:nvSpPr>
      <xdr:spPr>
        <a:xfrm>
          <a:off x="13843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41927</xdr:rowOff>
    </xdr:from>
    <xdr:ext cx="762000" cy="259045"/>
    <xdr:sp macro="" textlink="">
      <xdr:nvSpPr>
        <xdr:cNvPr id="262" name="テキスト ボックス 261"/>
        <xdr:cNvSpPr txBox="1"/>
      </xdr:nvSpPr>
      <xdr:spPr>
        <a:xfrm>
          <a:off x="13512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63" name="フローチャート : 判断 262"/>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149877</xdr:rowOff>
    </xdr:from>
    <xdr:ext cx="762000" cy="259045"/>
    <xdr:sp macro="" textlink="">
      <xdr:nvSpPr>
        <xdr:cNvPr id="264" name="テキスト ボックス 263"/>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0</xdr:rowOff>
    </xdr:from>
    <xdr:to>
      <xdr:col>24</xdr:col>
      <xdr:colOff>82550</xdr:colOff>
      <xdr:row>58</xdr:row>
      <xdr:rowOff>101600</xdr:rowOff>
    </xdr:to>
    <xdr:sp macro="" textlink="">
      <xdr:nvSpPr>
        <xdr:cNvPr id="270" name="円/楕円 269"/>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143527</xdr:rowOff>
    </xdr:from>
    <xdr:ext cx="762000" cy="259045"/>
    <xdr:sp macro="" textlink="">
      <xdr:nvSpPr>
        <xdr:cNvPr id="271" name="その他該当値テキスト"/>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120650</xdr:rowOff>
    </xdr:from>
    <xdr:to>
      <xdr:col>22</xdr:col>
      <xdr:colOff>615950</xdr:colOff>
      <xdr:row>58</xdr:row>
      <xdr:rowOff>50800</xdr:rowOff>
    </xdr:to>
    <xdr:sp macro="" textlink="">
      <xdr:nvSpPr>
        <xdr:cNvPr id="272" name="円/楕円 271"/>
        <xdr:cNvSpPr/>
      </xdr:nvSpPr>
      <xdr:spPr>
        <a:xfrm>
          <a:off x="15621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35577</xdr:rowOff>
    </xdr:from>
    <xdr:ext cx="736600" cy="259045"/>
    <xdr:sp macro="" textlink="">
      <xdr:nvSpPr>
        <xdr:cNvPr id="273" name="テキスト ボックス 272"/>
        <xdr:cNvSpPr txBox="1"/>
      </xdr:nvSpPr>
      <xdr:spPr>
        <a:xfrm>
          <a:off x="15290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120650</xdr:rowOff>
    </xdr:from>
    <xdr:to>
      <xdr:col>21</xdr:col>
      <xdr:colOff>412750</xdr:colOff>
      <xdr:row>58</xdr:row>
      <xdr:rowOff>50800</xdr:rowOff>
    </xdr:to>
    <xdr:sp macro="" textlink="">
      <xdr:nvSpPr>
        <xdr:cNvPr id="274" name="円/楕円 273"/>
        <xdr:cNvSpPr/>
      </xdr:nvSpPr>
      <xdr:spPr>
        <a:xfrm>
          <a:off x="14732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35577</xdr:rowOff>
    </xdr:from>
    <xdr:ext cx="762000" cy="259045"/>
    <xdr:sp macro="" textlink="">
      <xdr:nvSpPr>
        <xdr:cNvPr id="275" name="テキスト ボックス 274"/>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0</xdr:rowOff>
    </xdr:from>
    <xdr:to>
      <xdr:col>20</xdr:col>
      <xdr:colOff>209550</xdr:colOff>
      <xdr:row>58</xdr:row>
      <xdr:rowOff>101600</xdr:rowOff>
    </xdr:to>
    <xdr:sp macro="" textlink="">
      <xdr:nvSpPr>
        <xdr:cNvPr id="276" name="円/楕円 275"/>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86377</xdr:rowOff>
    </xdr:from>
    <xdr:ext cx="762000" cy="259045"/>
    <xdr:sp macro="" textlink="">
      <xdr:nvSpPr>
        <xdr:cNvPr id="277" name="テキスト ボックス 276"/>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78" name="円/楕円 277"/>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79" name="テキスト ボックス 278"/>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昨年度よりも</a:t>
          </a:r>
          <a:r>
            <a:rPr kumimoji="1" lang="en-US" altLang="ja-JP" sz="1300">
              <a:latin typeface="ＭＳ Ｐゴシック"/>
            </a:rPr>
            <a:t>0.1</a:t>
          </a:r>
          <a:r>
            <a:rPr kumimoji="1" lang="ja-JP" altLang="en-US" sz="1300">
              <a:latin typeface="ＭＳ Ｐゴシック"/>
            </a:rPr>
            <a:t>ポイント減少した。</a:t>
          </a:r>
        </a:p>
        <a:p>
          <a:r>
            <a:rPr kumimoji="1" lang="ja-JP" altLang="en-US" sz="1300">
              <a:latin typeface="ＭＳ Ｐゴシック"/>
            </a:rPr>
            <a:t>類似団体平均よりも高い値となった。</a:t>
          </a:r>
        </a:p>
        <a:p>
          <a:r>
            <a:rPr kumimoji="1" lang="ja-JP" altLang="en-US" sz="1300">
              <a:latin typeface="ＭＳ Ｐゴシック"/>
            </a:rPr>
            <a:t>補助費で大きな割合を占めているのが、塩谷広域行政組合への負担金であり、塵芥処理、し尿処理、斎場管理、常備消防、緊急医療等の業務に係るものである。また、更新時期が迫っている次期環境施設建設に係る負担金の増加も見込まれていることから、補助費に係る経常収支比率は増加していくものと思われ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5080</xdr:rowOff>
    </xdr:from>
    <xdr:to>
      <xdr:col>24</xdr:col>
      <xdr:colOff>31750</xdr:colOff>
      <xdr:row>36</xdr:row>
      <xdr:rowOff>12700</xdr:rowOff>
    </xdr:to>
    <xdr:cxnSp macro="">
      <xdr:nvCxnSpPr>
        <xdr:cNvPr id="312" name="直線コネクタ 311"/>
        <xdr:cNvCxnSpPr/>
      </xdr:nvCxnSpPr>
      <xdr:spPr>
        <a:xfrm flipV="1">
          <a:off x="15671800" y="6177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73677</xdr:rowOff>
    </xdr:from>
    <xdr:ext cx="762000" cy="259045"/>
    <xdr:sp macro="" textlink="">
      <xdr:nvSpPr>
        <xdr:cNvPr id="313" name="補助費等平均値テキスト"/>
        <xdr:cNvSpPr txBox="1"/>
      </xdr:nvSpPr>
      <xdr:spPr>
        <a:xfrm>
          <a:off x="16598900" y="590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14" name="フローチャート : 判断 313"/>
        <xdr:cNvSpPr/>
      </xdr:nvSpPr>
      <xdr:spPr>
        <a:xfrm>
          <a:off x="16459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161290</xdr:rowOff>
    </xdr:from>
    <xdr:to>
      <xdr:col>22</xdr:col>
      <xdr:colOff>565150</xdr:colOff>
      <xdr:row>36</xdr:row>
      <xdr:rowOff>12700</xdr:rowOff>
    </xdr:to>
    <xdr:cxnSp macro="">
      <xdr:nvCxnSpPr>
        <xdr:cNvPr id="315" name="直線コネクタ 314"/>
        <xdr:cNvCxnSpPr/>
      </xdr:nvCxnSpPr>
      <xdr:spPr>
        <a:xfrm>
          <a:off x="14782800" y="616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87630</xdr:rowOff>
    </xdr:from>
    <xdr:to>
      <xdr:col>22</xdr:col>
      <xdr:colOff>615950</xdr:colOff>
      <xdr:row>36</xdr:row>
      <xdr:rowOff>17780</xdr:rowOff>
    </xdr:to>
    <xdr:sp macro="" textlink="">
      <xdr:nvSpPr>
        <xdr:cNvPr id="316" name="フローチャート : 判断 315"/>
        <xdr:cNvSpPr/>
      </xdr:nvSpPr>
      <xdr:spPr>
        <a:xfrm>
          <a:off x="15621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27957</xdr:rowOff>
    </xdr:from>
    <xdr:ext cx="736600" cy="259045"/>
    <xdr:sp macro="" textlink="">
      <xdr:nvSpPr>
        <xdr:cNvPr id="317" name="テキスト ボックス 316"/>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161290</xdr:rowOff>
    </xdr:from>
    <xdr:to>
      <xdr:col>21</xdr:col>
      <xdr:colOff>361950</xdr:colOff>
      <xdr:row>37</xdr:row>
      <xdr:rowOff>54610</xdr:rowOff>
    </xdr:to>
    <xdr:cxnSp macro="">
      <xdr:nvCxnSpPr>
        <xdr:cNvPr id="318" name="直線コネクタ 317"/>
        <xdr:cNvCxnSpPr/>
      </xdr:nvCxnSpPr>
      <xdr:spPr>
        <a:xfrm flipV="1">
          <a:off x="13893800" y="616204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9" name="フローチャート : 判断 318"/>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35577</xdr:rowOff>
    </xdr:from>
    <xdr:ext cx="762000" cy="259045"/>
    <xdr:sp macro="" textlink="">
      <xdr:nvSpPr>
        <xdr:cNvPr id="320" name="テキスト ボックス 319"/>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1270</xdr:rowOff>
    </xdr:from>
    <xdr:to>
      <xdr:col>20</xdr:col>
      <xdr:colOff>158750</xdr:colOff>
      <xdr:row>37</xdr:row>
      <xdr:rowOff>54610</xdr:rowOff>
    </xdr:to>
    <xdr:cxnSp macro="">
      <xdr:nvCxnSpPr>
        <xdr:cNvPr id="321" name="直線コネクタ 320"/>
        <xdr:cNvCxnSpPr/>
      </xdr:nvCxnSpPr>
      <xdr:spPr>
        <a:xfrm>
          <a:off x="13004800" y="6344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102870</xdr:rowOff>
    </xdr:from>
    <xdr:to>
      <xdr:col>20</xdr:col>
      <xdr:colOff>209550</xdr:colOff>
      <xdr:row>36</xdr:row>
      <xdr:rowOff>33020</xdr:rowOff>
    </xdr:to>
    <xdr:sp macro="" textlink="">
      <xdr:nvSpPr>
        <xdr:cNvPr id="322" name="フローチャート : 判断 321"/>
        <xdr:cNvSpPr/>
      </xdr:nvSpPr>
      <xdr:spPr>
        <a:xfrm>
          <a:off x="13843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43197</xdr:rowOff>
    </xdr:from>
    <xdr:ext cx="762000" cy="259045"/>
    <xdr:sp macro="" textlink="">
      <xdr:nvSpPr>
        <xdr:cNvPr id="323" name="テキスト ボックス 322"/>
        <xdr:cNvSpPr txBox="1"/>
      </xdr:nvSpPr>
      <xdr:spPr>
        <a:xfrm>
          <a:off x="13512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24" name="フローチャート : 判断 323"/>
        <xdr:cNvSpPr/>
      </xdr:nvSpPr>
      <xdr:spPr>
        <a:xfrm>
          <a:off x="12954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50817</xdr:rowOff>
    </xdr:from>
    <xdr:ext cx="762000" cy="259045"/>
    <xdr:sp macro="" textlink="">
      <xdr:nvSpPr>
        <xdr:cNvPr id="325" name="テキスト ボックス 324"/>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125730</xdr:rowOff>
    </xdr:from>
    <xdr:to>
      <xdr:col>24</xdr:col>
      <xdr:colOff>82550</xdr:colOff>
      <xdr:row>36</xdr:row>
      <xdr:rowOff>55880</xdr:rowOff>
    </xdr:to>
    <xdr:sp macro="" textlink="">
      <xdr:nvSpPr>
        <xdr:cNvPr id="331" name="円/楕円 330"/>
        <xdr:cNvSpPr/>
      </xdr:nvSpPr>
      <xdr:spPr>
        <a:xfrm>
          <a:off x="16459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97807</xdr:rowOff>
    </xdr:from>
    <xdr:ext cx="762000" cy="259045"/>
    <xdr:sp macro="" textlink="">
      <xdr:nvSpPr>
        <xdr:cNvPr id="332" name="補助費等該当値テキスト"/>
        <xdr:cNvSpPr txBox="1"/>
      </xdr:nvSpPr>
      <xdr:spPr>
        <a:xfrm>
          <a:off x="165989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133350</xdr:rowOff>
    </xdr:from>
    <xdr:to>
      <xdr:col>22</xdr:col>
      <xdr:colOff>615950</xdr:colOff>
      <xdr:row>36</xdr:row>
      <xdr:rowOff>63500</xdr:rowOff>
    </xdr:to>
    <xdr:sp macro="" textlink="">
      <xdr:nvSpPr>
        <xdr:cNvPr id="333" name="円/楕円 332"/>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48277</xdr:rowOff>
    </xdr:from>
    <xdr:ext cx="736600" cy="259045"/>
    <xdr:sp macro="" textlink="">
      <xdr:nvSpPr>
        <xdr:cNvPr id="334" name="テキスト ボックス 333"/>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110490</xdr:rowOff>
    </xdr:from>
    <xdr:to>
      <xdr:col>21</xdr:col>
      <xdr:colOff>412750</xdr:colOff>
      <xdr:row>36</xdr:row>
      <xdr:rowOff>40640</xdr:rowOff>
    </xdr:to>
    <xdr:sp macro="" textlink="">
      <xdr:nvSpPr>
        <xdr:cNvPr id="335" name="円/楕円 334"/>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25417</xdr:rowOff>
    </xdr:from>
    <xdr:ext cx="762000" cy="259045"/>
    <xdr:sp macro="" textlink="">
      <xdr:nvSpPr>
        <xdr:cNvPr id="336" name="テキスト ボックス 335"/>
        <xdr:cNvSpPr txBox="1"/>
      </xdr:nvSpPr>
      <xdr:spPr>
        <a:xfrm>
          <a:off x="14401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3810</xdr:rowOff>
    </xdr:from>
    <xdr:to>
      <xdr:col>20</xdr:col>
      <xdr:colOff>209550</xdr:colOff>
      <xdr:row>37</xdr:row>
      <xdr:rowOff>105410</xdr:rowOff>
    </xdr:to>
    <xdr:sp macro="" textlink="">
      <xdr:nvSpPr>
        <xdr:cNvPr id="337" name="円/楕円 336"/>
        <xdr:cNvSpPr/>
      </xdr:nvSpPr>
      <xdr:spPr>
        <a:xfrm>
          <a:off x="13843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90187</xdr:rowOff>
    </xdr:from>
    <xdr:ext cx="762000" cy="259045"/>
    <xdr:sp macro="" textlink="">
      <xdr:nvSpPr>
        <xdr:cNvPr id="338" name="テキスト ボックス 337"/>
        <xdr:cNvSpPr txBox="1"/>
      </xdr:nvSpPr>
      <xdr:spPr>
        <a:xfrm>
          <a:off x="13512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39" name="円/楕円 338"/>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36847</xdr:rowOff>
    </xdr:from>
    <xdr:ext cx="762000" cy="259045"/>
    <xdr:sp macro="" textlink="">
      <xdr:nvSpPr>
        <xdr:cNvPr id="340" name="テキスト ボックス 339"/>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昨年度より</a:t>
          </a:r>
          <a:r>
            <a:rPr kumimoji="1" lang="en-US" altLang="ja-JP" sz="1300">
              <a:latin typeface="ＭＳ Ｐゴシック"/>
            </a:rPr>
            <a:t>1.2</a:t>
          </a:r>
          <a:r>
            <a:rPr kumimoji="1" lang="ja-JP" altLang="en-US" sz="1300">
              <a:latin typeface="ＭＳ Ｐゴシック"/>
            </a:rPr>
            <a:t>ポイント減少した。</a:t>
          </a:r>
        </a:p>
        <a:p>
          <a:r>
            <a:rPr kumimoji="1" lang="ja-JP" altLang="en-US" sz="1300">
              <a:latin typeface="ＭＳ Ｐゴシック"/>
            </a:rPr>
            <a:t>類似団体平均よりも少ない値である。</a:t>
          </a:r>
        </a:p>
        <a:p>
          <a:r>
            <a:rPr kumimoji="1" lang="ja-JP" altLang="en-US" sz="1300">
              <a:latin typeface="ＭＳ Ｐゴシック"/>
            </a:rPr>
            <a:t>これは、地方債の現在高の減少により元利償還金が抑えられたことによる。しかし、これから大型公共事業に係る起債の元金の償還が始まり、また、今後も老朽公共施設の維持補修等に係る起債事業が予定されれいるため、公債費は横這い、あるいは上昇するものと思われ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170435</xdr:rowOff>
    </xdr:to>
    <xdr:cxnSp macro="">
      <xdr:nvCxnSpPr>
        <xdr:cNvPr id="365" name="直線コネクタ 364"/>
        <xdr:cNvCxnSpPr/>
      </xdr:nvCxnSpPr>
      <xdr:spPr>
        <a:xfrm flipV="1">
          <a:off x="4826000" y="12796012"/>
          <a:ext cx="0" cy="91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142512</xdr:rowOff>
    </xdr:from>
    <xdr:ext cx="762000" cy="259045"/>
    <xdr:sp macro="" textlink="">
      <xdr:nvSpPr>
        <xdr:cNvPr id="366"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79</xdr:row>
      <xdr:rowOff>170435</xdr:rowOff>
    </xdr:from>
    <xdr:to>
      <xdr:col>7</xdr:col>
      <xdr:colOff>104775</xdr:colOff>
      <xdr:row>79</xdr:row>
      <xdr:rowOff>170435</xdr:rowOff>
    </xdr:to>
    <xdr:cxnSp macro="">
      <xdr:nvCxnSpPr>
        <xdr:cNvPr id="367" name="直線コネクタ 366"/>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8"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69" name="直線コネクタ 368"/>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51563</xdr:rowOff>
    </xdr:from>
    <xdr:to>
      <xdr:col>7</xdr:col>
      <xdr:colOff>15875</xdr:colOff>
      <xdr:row>77</xdr:row>
      <xdr:rowOff>106426</xdr:rowOff>
    </xdr:to>
    <xdr:cxnSp macro="">
      <xdr:nvCxnSpPr>
        <xdr:cNvPr id="370" name="直線コネクタ 369"/>
        <xdr:cNvCxnSpPr/>
      </xdr:nvCxnSpPr>
      <xdr:spPr>
        <a:xfrm flipV="1">
          <a:off x="3987800" y="13253213"/>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71"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72" name="フローチャート : 判断 371"/>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106426</xdr:rowOff>
    </xdr:from>
    <xdr:to>
      <xdr:col>5</xdr:col>
      <xdr:colOff>549275</xdr:colOff>
      <xdr:row>77</xdr:row>
      <xdr:rowOff>129287</xdr:rowOff>
    </xdr:to>
    <xdr:cxnSp macro="">
      <xdr:nvCxnSpPr>
        <xdr:cNvPr id="373" name="直線コネクタ 372"/>
        <xdr:cNvCxnSpPr/>
      </xdr:nvCxnSpPr>
      <xdr:spPr>
        <a:xfrm flipV="1">
          <a:off x="3098800" y="133080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74" name="フローチャート : 判断 373"/>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75" name="テキスト ボックス 374"/>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129287</xdr:rowOff>
    </xdr:from>
    <xdr:to>
      <xdr:col>4</xdr:col>
      <xdr:colOff>346075</xdr:colOff>
      <xdr:row>77</xdr:row>
      <xdr:rowOff>152146</xdr:rowOff>
    </xdr:to>
    <xdr:cxnSp macro="">
      <xdr:nvCxnSpPr>
        <xdr:cNvPr id="376" name="直線コネクタ 375"/>
        <xdr:cNvCxnSpPr/>
      </xdr:nvCxnSpPr>
      <xdr:spPr>
        <a:xfrm flipV="1">
          <a:off x="2209800" y="133309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77" name="フローチャート : 判断 376"/>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107714</xdr:rowOff>
    </xdr:from>
    <xdr:ext cx="762000" cy="259045"/>
    <xdr:sp macro="" textlink="">
      <xdr:nvSpPr>
        <xdr:cNvPr id="378" name="テキスト ボックス 377"/>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138430</xdr:rowOff>
    </xdr:from>
    <xdr:to>
      <xdr:col>3</xdr:col>
      <xdr:colOff>142875</xdr:colOff>
      <xdr:row>77</xdr:row>
      <xdr:rowOff>152146</xdr:rowOff>
    </xdr:to>
    <xdr:cxnSp macro="">
      <xdr:nvCxnSpPr>
        <xdr:cNvPr id="379" name="直線コネクタ 378"/>
        <xdr:cNvCxnSpPr/>
      </xdr:nvCxnSpPr>
      <xdr:spPr>
        <a:xfrm>
          <a:off x="1320800" y="133400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80" name="フローチャート : 判断 379"/>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381" name="テキスト ボックス 380"/>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82" name="フローチャート : 判断 381"/>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139716</xdr:rowOff>
    </xdr:from>
    <xdr:ext cx="762000" cy="259045"/>
    <xdr:sp macro="" textlink="">
      <xdr:nvSpPr>
        <xdr:cNvPr id="383" name="テキスト ボックス 382"/>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89" name="円/楕円 388"/>
        <xdr:cNvSpPr/>
      </xdr:nvSpPr>
      <xdr:spPr>
        <a:xfrm>
          <a:off x="4775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17290</xdr:rowOff>
    </xdr:from>
    <xdr:ext cx="762000" cy="259045"/>
    <xdr:sp macro="" textlink="">
      <xdr:nvSpPr>
        <xdr:cNvPr id="390" name="公債費該当値テキスト"/>
        <xdr:cNvSpPr txBox="1"/>
      </xdr:nvSpPr>
      <xdr:spPr>
        <a:xfrm>
          <a:off x="4914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55626</xdr:rowOff>
    </xdr:from>
    <xdr:to>
      <xdr:col>5</xdr:col>
      <xdr:colOff>600075</xdr:colOff>
      <xdr:row>77</xdr:row>
      <xdr:rowOff>157226</xdr:rowOff>
    </xdr:to>
    <xdr:sp macro="" textlink="">
      <xdr:nvSpPr>
        <xdr:cNvPr id="391" name="円/楕円 390"/>
        <xdr:cNvSpPr/>
      </xdr:nvSpPr>
      <xdr:spPr>
        <a:xfrm>
          <a:off x="3937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167403</xdr:rowOff>
    </xdr:from>
    <xdr:ext cx="736600" cy="259045"/>
    <xdr:sp macro="" textlink="">
      <xdr:nvSpPr>
        <xdr:cNvPr id="392" name="テキスト ボックス 391"/>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78487</xdr:rowOff>
    </xdr:from>
    <xdr:to>
      <xdr:col>4</xdr:col>
      <xdr:colOff>396875</xdr:colOff>
      <xdr:row>78</xdr:row>
      <xdr:rowOff>8637</xdr:rowOff>
    </xdr:to>
    <xdr:sp macro="" textlink="">
      <xdr:nvSpPr>
        <xdr:cNvPr id="393" name="円/楕円 392"/>
        <xdr:cNvSpPr/>
      </xdr:nvSpPr>
      <xdr:spPr>
        <a:xfrm>
          <a:off x="3048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18814</xdr:rowOff>
    </xdr:from>
    <xdr:ext cx="762000" cy="259045"/>
    <xdr:sp macro="" textlink="">
      <xdr:nvSpPr>
        <xdr:cNvPr id="394" name="テキスト ボックス 393"/>
        <xdr:cNvSpPr txBox="1"/>
      </xdr:nvSpPr>
      <xdr:spPr>
        <a:xfrm>
          <a:off x="2717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101346</xdr:rowOff>
    </xdr:from>
    <xdr:to>
      <xdr:col>3</xdr:col>
      <xdr:colOff>193675</xdr:colOff>
      <xdr:row>78</xdr:row>
      <xdr:rowOff>31496</xdr:rowOff>
    </xdr:to>
    <xdr:sp macro="" textlink="">
      <xdr:nvSpPr>
        <xdr:cNvPr id="395" name="円/楕円 394"/>
        <xdr:cNvSpPr/>
      </xdr:nvSpPr>
      <xdr:spPr>
        <a:xfrm>
          <a:off x="2159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41673</xdr:rowOff>
    </xdr:from>
    <xdr:ext cx="762000" cy="259045"/>
    <xdr:sp macro="" textlink="">
      <xdr:nvSpPr>
        <xdr:cNvPr id="396" name="テキスト ボックス 395"/>
        <xdr:cNvSpPr txBox="1"/>
      </xdr:nvSpPr>
      <xdr:spPr>
        <a:xfrm>
          <a:off x="1828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97" name="円/楕円 396"/>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98" name="テキスト ボックス 397"/>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昨年度と比較して</a:t>
          </a:r>
          <a:r>
            <a:rPr kumimoji="1" lang="en-US" altLang="ja-JP" sz="1300">
              <a:latin typeface="ＭＳ Ｐゴシック"/>
            </a:rPr>
            <a:t>0.1</a:t>
          </a:r>
          <a:r>
            <a:rPr kumimoji="1" lang="ja-JP" altLang="en-US" sz="1300">
              <a:latin typeface="ＭＳ Ｐゴシック"/>
            </a:rPr>
            <a:t>ポイント増加した。</a:t>
          </a:r>
        </a:p>
        <a:p>
          <a:r>
            <a:rPr kumimoji="1" lang="ja-JP" altLang="en-US" sz="1300">
              <a:latin typeface="ＭＳ Ｐゴシック"/>
            </a:rPr>
            <a:t>類似団体と比較しても高い値である。</a:t>
          </a:r>
        </a:p>
        <a:p>
          <a:r>
            <a:rPr kumimoji="1" lang="ja-JP" altLang="en-US" sz="1300">
              <a:latin typeface="ＭＳ Ｐゴシック"/>
            </a:rPr>
            <a:t>扶助費や操出金、塩谷広域行政組合への負担金等歳出削減の難しい費用の増加に加え、市税収入が十分に確保できない状況が続き、硬直化した財政運営が続いている。これまでも職員数の削減、物件費の圧縮等に取り組み、企業誘致や定住促進等により税収の確保に努めてきたが、今後も引き続き改善努力を図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3" name="直線コネクタ 412"/>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4" name="テキスト ボックス 413"/>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7" name="直線コネクタ 416"/>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8" name="テキスト ボックス 417"/>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80</xdr:row>
      <xdr:rowOff>155575</xdr:rowOff>
    </xdr:to>
    <xdr:cxnSp macro="">
      <xdr:nvCxnSpPr>
        <xdr:cNvPr id="422" name="直線コネクタ 421"/>
        <xdr:cNvCxnSpPr/>
      </xdr:nvCxnSpPr>
      <xdr:spPr>
        <a:xfrm flipV="1">
          <a:off x="16510000" y="1255712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127652</xdr:rowOff>
    </xdr:from>
    <xdr:ext cx="762000" cy="259045"/>
    <xdr:sp macro="" textlink="">
      <xdr:nvSpPr>
        <xdr:cNvPr id="423" name="公債費以外最小値テキスト"/>
        <xdr:cNvSpPr txBox="1"/>
      </xdr:nvSpPr>
      <xdr:spPr>
        <a:xfrm>
          <a:off x="16598900" y="1384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80</xdr:row>
      <xdr:rowOff>155575</xdr:rowOff>
    </xdr:from>
    <xdr:to>
      <xdr:col>24</xdr:col>
      <xdr:colOff>120650</xdr:colOff>
      <xdr:row>80</xdr:row>
      <xdr:rowOff>155575</xdr:rowOff>
    </xdr:to>
    <xdr:cxnSp macro="">
      <xdr:nvCxnSpPr>
        <xdr:cNvPr id="424" name="直線コネクタ 423"/>
        <xdr:cNvCxnSpPr/>
      </xdr:nvCxnSpPr>
      <xdr:spPr>
        <a:xfrm>
          <a:off x="16421100" y="1387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25"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26" name="直線コネクタ 425"/>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18414</xdr:rowOff>
    </xdr:from>
    <xdr:to>
      <xdr:col>24</xdr:col>
      <xdr:colOff>31750</xdr:colOff>
      <xdr:row>79</xdr:row>
      <xdr:rowOff>24130</xdr:rowOff>
    </xdr:to>
    <xdr:cxnSp macro="">
      <xdr:nvCxnSpPr>
        <xdr:cNvPr id="427" name="直線コネクタ 426"/>
        <xdr:cNvCxnSpPr/>
      </xdr:nvCxnSpPr>
      <xdr:spPr>
        <a:xfrm>
          <a:off x="15671800" y="1356296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144163</xdr:rowOff>
    </xdr:from>
    <xdr:ext cx="762000" cy="259045"/>
    <xdr:sp macro="" textlink="">
      <xdr:nvSpPr>
        <xdr:cNvPr id="428" name="公債費以外平均値テキスト"/>
        <xdr:cNvSpPr txBox="1"/>
      </xdr:nvSpPr>
      <xdr:spPr>
        <a:xfrm>
          <a:off x="16598900" y="1300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127636</xdr:rowOff>
    </xdr:from>
    <xdr:to>
      <xdr:col>24</xdr:col>
      <xdr:colOff>82550</xdr:colOff>
      <xdr:row>77</xdr:row>
      <xdr:rowOff>57786</xdr:rowOff>
    </xdr:to>
    <xdr:sp macro="" textlink="">
      <xdr:nvSpPr>
        <xdr:cNvPr id="429" name="フローチャート : 判断 428"/>
        <xdr:cNvSpPr/>
      </xdr:nvSpPr>
      <xdr:spPr>
        <a:xfrm>
          <a:off x="164592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167005</xdr:rowOff>
    </xdr:from>
    <xdr:to>
      <xdr:col>22</xdr:col>
      <xdr:colOff>565150</xdr:colOff>
      <xdr:row>79</xdr:row>
      <xdr:rowOff>18414</xdr:rowOff>
    </xdr:to>
    <xdr:cxnSp macro="">
      <xdr:nvCxnSpPr>
        <xdr:cNvPr id="430" name="直線コネクタ 429"/>
        <xdr:cNvCxnSpPr/>
      </xdr:nvCxnSpPr>
      <xdr:spPr>
        <a:xfrm>
          <a:off x="14782800" y="1354010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167005</xdr:rowOff>
    </xdr:from>
    <xdr:to>
      <xdr:col>21</xdr:col>
      <xdr:colOff>361950</xdr:colOff>
      <xdr:row>79</xdr:row>
      <xdr:rowOff>167005</xdr:rowOff>
    </xdr:to>
    <xdr:cxnSp macro="">
      <xdr:nvCxnSpPr>
        <xdr:cNvPr id="433" name="直線コネクタ 432"/>
        <xdr:cNvCxnSpPr/>
      </xdr:nvCxnSpPr>
      <xdr:spPr>
        <a:xfrm flipV="1">
          <a:off x="13893800" y="1354010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34" name="フローチャート : 判断 433"/>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35" name="テキスト ボックス 434"/>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75564</xdr:rowOff>
    </xdr:from>
    <xdr:to>
      <xdr:col>20</xdr:col>
      <xdr:colOff>158750</xdr:colOff>
      <xdr:row>79</xdr:row>
      <xdr:rowOff>167005</xdr:rowOff>
    </xdr:to>
    <xdr:cxnSp macro="">
      <xdr:nvCxnSpPr>
        <xdr:cNvPr id="436" name="直線コネクタ 435"/>
        <xdr:cNvCxnSpPr/>
      </xdr:nvCxnSpPr>
      <xdr:spPr>
        <a:xfrm>
          <a:off x="13004800" y="13448664"/>
          <a:ext cx="889000" cy="26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7" name="フローチャート : 判断 436"/>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38" name="テキスト ボックス 437"/>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70486</xdr:rowOff>
    </xdr:from>
    <xdr:to>
      <xdr:col>19</xdr:col>
      <xdr:colOff>6350</xdr:colOff>
      <xdr:row>77</xdr:row>
      <xdr:rowOff>636</xdr:rowOff>
    </xdr:to>
    <xdr:sp macro="" textlink="">
      <xdr:nvSpPr>
        <xdr:cNvPr id="439" name="フローチャート : 判断 438"/>
        <xdr:cNvSpPr/>
      </xdr:nvSpPr>
      <xdr:spPr>
        <a:xfrm>
          <a:off x="12954000" y="131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10812</xdr:rowOff>
    </xdr:from>
    <xdr:ext cx="762000" cy="259045"/>
    <xdr:sp macro="" textlink="">
      <xdr:nvSpPr>
        <xdr:cNvPr id="440" name="テキスト ボックス 439"/>
        <xdr:cNvSpPr txBox="1"/>
      </xdr:nvSpPr>
      <xdr:spPr>
        <a:xfrm>
          <a:off x="12623800" y="128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144780</xdr:rowOff>
    </xdr:from>
    <xdr:to>
      <xdr:col>24</xdr:col>
      <xdr:colOff>82550</xdr:colOff>
      <xdr:row>79</xdr:row>
      <xdr:rowOff>74930</xdr:rowOff>
    </xdr:to>
    <xdr:sp macro="" textlink="">
      <xdr:nvSpPr>
        <xdr:cNvPr id="446" name="円/楕円 445"/>
        <xdr:cNvSpPr/>
      </xdr:nvSpPr>
      <xdr:spPr>
        <a:xfrm>
          <a:off x="16459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116857</xdr:rowOff>
    </xdr:from>
    <xdr:ext cx="762000" cy="259045"/>
    <xdr:sp macro="" textlink="">
      <xdr:nvSpPr>
        <xdr:cNvPr id="447" name="公債費以外該当値テキスト"/>
        <xdr:cNvSpPr txBox="1"/>
      </xdr:nvSpPr>
      <xdr:spPr>
        <a:xfrm>
          <a:off x="16598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139064</xdr:rowOff>
    </xdr:from>
    <xdr:to>
      <xdr:col>22</xdr:col>
      <xdr:colOff>615950</xdr:colOff>
      <xdr:row>79</xdr:row>
      <xdr:rowOff>69214</xdr:rowOff>
    </xdr:to>
    <xdr:sp macro="" textlink="">
      <xdr:nvSpPr>
        <xdr:cNvPr id="448" name="円/楕円 447"/>
        <xdr:cNvSpPr/>
      </xdr:nvSpPr>
      <xdr:spPr>
        <a:xfrm>
          <a:off x="15621000" y="1351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53991</xdr:rowOff>
    </xdr:from>
    <xdr:ext cx="736600" cy="259045"/>
    <xdr:sp macro="" textlink="">
      <xdr:nvSpPr>
        <xdr:cNvPr id="449" name="テキスト ボックス 448"/>
        <xdr:cNvSpPr txBox="1"/>
      </xdr:nvSpPr>
      <xdr:spPr>
        <a:xfrm>
          <a:off x="15290800" y="13598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116205</xdr:rowOff>
    </xdr:from>
    <xdr:to>
      <xdr:col>21</xdr:col>
      <xdr:colOff>412750</xdr:colOff>
      <xdr:row>79</xdr:row>
      <xdr:rowOff>46355</xdr:rowOff>
    </xdr:to>
    <xdr:sp macro="" textlink="">
      <xdr:nvSpPr>
        <xdr:cNvPr id="450" name="円/楕円 449"/>
        <xdr:cNvSpPr/>
      </xdr:nvSpPr>
      <xdr:spPr>
        <a:xfrm>
          <a:off x="14732000" y="134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31132</xdr:rowOff>
    </xdr:from>
    <xdr:ext cx="762000" cy="259045"/>
    <xdr:sp macro="" textlink="">
      <xdr:nvSpPr>
        <xdr:cNvPr id="451" name="テキスト ボックス 450"/>
        <xdr:cNvSpPr txBox="1"/>
      </xdr:nvSpPr>
      <xdr:spPr>
        <a:xfrm>
          <a:off x="14401800" y="1357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116205</xdr:rowOff>
    </xdr:from>
    <xdr:to>
      <xdr:col>20</xdr:col>
      <xdr:colOff>209550</xdr:colOff>
      <xdr:row>80</xdr:row>
      <xdr:rowOff>46355</xdr:rowOff>
    </xdr:to>
    <xdr:sp macro="" textlink="">
      <xdr:nvSpPr>
        <xdr:cNvPr id="452" name="円/楕円 451"/>
        <xdr:cNvSpPr/>
      </xdr:nvSpPr>
      <xdr:spPr>
        <a:xfrm>
          <a:off x="13843000" y="1366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31132</xdr:rowOff>
    </xdr:from>
    <xdr:ext cx="762000" cy="259045"/>
    <xdr:sp macro="" textlink="">
      <xdr:nvSpPr>
        <xdr:cNvPr id="453" name="テキスト ボックス 452"/>
        <xdr:cNvSpPr txBox="1"/>
      </xdr:nvSpPr>
      <xdr:spPr>
        <a:xfrm>
          <a:off x="13512800" y="1374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24764</xdr:rowOff>
    </xdr:from>
    <xdr:to>
      <xdr:col>19</xdr:col>
      <xdr:colOff>6350</xdr:colOff>
      <xdr:row>78</xdr:row>
      <xdr:rowOff>126364</xdr:rowOff>
    </xdr:to>
    <xdr:sp macro="" textlink="">
      <xdr:nvSpPr>
        <xdr:cNvPr id="454" name="円/楕円 453"/>
        <xdr:cNvSpPr/>
      </xdr:nvSpPr>
      <xdr:spPr>
        <a:xfrm>
          <a:off x="12954000" y="1339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111141</xdr:rowOff>
    </xdr:from>
    <xdr:ext cx="762000" cy="259045"/>
    <xdr:sp macro="" textlink="">
      <xdr:nvSpPr>
        <xdr:cNvPr id="455" name="テキスト ボックス 454"/>
        <xdr:cNvSpPr txBox="1"/>
      </xdr:nvSpPr>
      <xdr:spPr>
        <a:xfrm>
          <a:off x="12623800" y="1348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栃木県矢板市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9086</xdr:rowOff>
    </xdr:from>
    <xdr:to>
      <xdr:col>4</xdr:col>
      <xdr:colOff>1117600</xdr:colOff>
      <xdr:row>20</xdr:row>
      <xdr:rowOff>130391</xdr:rowOff>
    </xdr:to>
    <xdr:cxnSp macro="">
      <xdr:nvCxnSpPr>
        <xdr:cNvPr id="47" name="直線コネクタ 46"/>
        <xdr:cNvCxnSpPr/>
      </xdr:nvCxnSpPr>
      <xdr:spPr bwMode="auto">
        <a:xfrm flipV="1">
          <a:off x="5651500" y="2114111"/>
          <a:ext cx="0" cy="1492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102468</xdr:rowOff>
    </xdr:from>
    <xdr:ext cx="762000" cy="259045"/>
    <xdr:sp macro="" textlink="">
      <xdr:nvSpPr>
        <xdr:cNvPr id="48" name="人口1人当たり決算額の推移最小値テキスト130"/>
        <xdr:cNvSpPr txBox="1"/>
      </xdr:nvSpPr>
      <xdr:spPr>
        <a:xfrm>
          <a:off x="5740400" y="357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60,209</a:t>
          </a:r>
          <a:endParaRPr kumimoji="1" lang="ja-JP" altLang="en-US" sz="1000" b="1">
            <a:latin typeface="ＭＳ Ｐゴシック"/>
          </a:endParaRPr>
        </a:p>
      </xdr:txBody>
    </xdr:sp>
    <xdr:clientData/>
  </xdr:oneCellAnchor>
  <xdr:twoCellAnchor>
    <xdr:from>
      <xdr:col>4</xdr:col>
      <xdr:colOff>1028700</xdr:colOff>
      <xdr:row>20</xdr:row>
      <xdr:rowOff>130391</xdr:rowOff>
    </xdr:from>
    <xdr:to>
      <xdr:col>5</xdr:col>
      <xdr:colOff>73025</xdr:colOff>
      <xdr:row>20</xdr:row>
      <xdr:rowOff>130391</xdr:rowOff>
    </xdr:to>
    <xdr:cxnSp macro="">
      <xdr:nvCxnSpPr>
        <xdr:cNvPr id="49" name="直線コネクタ 48"/>
        <xdr:cNvCxnSpPr/>
      </xdr:nvCxnSpPr>
      <xdr:spPr bwMode="auto">
        <a:xfrm>
          <a:off x="5562600" y="36070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95463</xdr:rowOff>
    </xdr:from>
    <xdr:ext cx="762000" cy="259045"/>
    <xdr:sp macro="" textlink="">
      <xdr:nvSpPr>
        <xdr:cNvPr id="50" name="人口1人当たり決算額の推移最大値テキスト130"/>
        <xdr:cNvSpPr txBox="1"/>
      </xdr:nvSpPr>
      <xdr:spPr>
        <a:xfrm>
          <a:off x="5740400" y="185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151,638</a:t>
          </a:r>
          <a:endParaRPr kumimoji="1" lang="ja-JP" altLang="en-US" sz="1000" b="1">
            <a:latin typeface="ＭＳ Ｐゴシック"/>
          </a:endParaRPr>
        </a:p>
      </xdr:txBody>
    </xdr:sp>
    <xdr:clientData/>
  </xdr:oneCellAnchor>
  <xdr:twoCellAnchor>
    <xdr:from>
      <xdr:col>4</xdr:col>
      <xdr:colOff>1028700</xdr:colOff>
      <xdr:row>12</xdr:row>
      <xdr:rowOff>9086</xdr:rowOff>
    </xdr:from>
    <xdr:to>
      <xdr:col>5</xdr:col>
      <xdr:colOff>73025</xdr:colOff>
      <xdr:row>12</xdr:row>
      <xdr:rowOff>9086</xdr:rowOff>
    </xdr:to>
    <xdr:cxnSp macro="">
      <xdr:nvCxnSpPr>
        <xdr:cNvPr id="51" name="直線コネクタ 50"/>
        <xdr:cNvCxnSpPr/>
      </xdr:nvCxnSpPr>
      <xdr:spPr bwMode="auto">
        <a:xfrm>
          <a:off x="5562600" y="2114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110976</xdr:rowOff>
    </xdr:from>
    <xdr:to>
      <xdr:col>4</xdr:col>
      <xdr:colOff>1117600</xdr:colOff>
      <xdr:row>19</xdr:row>
      <xdr:rowOff>117965</xdr:rowOff>
    </xdr:to>
    <xdr:cxnSp macro="">
      <xdr:nvCxnSpPr>
        <xdr:cNvPr id="52" name="直線コネクタ 51"/>
        <xdr:cNvCxnSpPr/>
      </xdr:nvCxnSpPr>
      <xdr:spPr bwMode="auto">
        <a:xfrm flipV="1">
          <a:off x="5003800" y="3416151"/>
          <a:ext cx="647700" cy="6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6147</xdr:rowOff>
    </xdr:from>
    <xdr:ext cx="762000" cy="259045"/>
    <xdr:sp macro="" textlink="">
      <xdr:nvSpPr>
        <xdr:cNvPr id="53" name="人口1人当たり決算額の推移平均値テキスト130"/>
        <xdr:cNvSpPr txBox="1"/>
      </xdr:nvSpPr>
      <xdr:spPr>
        <a:xfrm>
          <a:off x="5740400" y="279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161070</xdr:rowOff>
    </xdr:from>
    <xdr:to>
      <xdr:col>5</xdr:col>
      <xdr:colOff>34925</xdr:colOff>
      <xdr:row>17</xdr:row>
      <xdr:rowOff>91220</xdr:rowOff>
    </xdr:to>
    <xdr:sp macro="" textlink="">
      <xdr:nvSpPr>
        <xdr:cNvPr id="54" name="フローチャート : 判断 53"/>
        <xdr:cNvSpPr/>
      </xdr:nvSpPr>
      <xdr:spPr bwMode="auto">
        <a:xfrm>
          <a:off x="56007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117965</xdr:rowOff>
    </xdr:from>
    <xdr:to>
      <xdr:col>4</xdr:col>
      <xdr:colOff>469900</xdr:colOff>
      <xdr:row>19</xdr:row>
      <xdr:rowOff>149691</xdr:rowOff>
    </xdr:to>
    <xdr:cxnSp macro="">
      <xdr:nvCxnSpPr>
        <xdr:cNvPr id="55" name="直線コネクタ 54"/>
        <xdr:cNvCxnSpPr/>
      </xdr:nvCxnSpPr>
      <xdr:spPr bwMode="auto">
        <a:xfrm flipV="1">
          <a:off x="4305300" y="3423140"/>
          <a:ext cx="698500" cy="31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48795</xdr:rowOff>
    </xdr:from>
    <xdr:to>
      <xdr:col>4</xdr:col>
      <xdr:colOff>520700</xdr:colOff>
      <xdr:row>17</xdr:row>
      <xdr:rowOff>150395</xdr:rowOff>
    </xdr:to>
    <xdr:sp macro="" textlink="">
      <xdr:nvSpPr>
        <xdr:cNvPr id="56" name="フローチャート : 判断 55"/>
        <xdr:cNvSpPr/>
      </xdr:nvSpPr>
      <xdr:spPr bwMode="auto">
        <a:xfrm>
          <a:off x="4953000" y="3011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160572</xdr:rowOff>
    </xdr:from>
    <xdr:ext cx="736600" cy="259045"/>
    <xdr:sp macro="" textlink="">
      <xdr:nvSpPr>
        <xdr:cNvPr id="57" name="テキスト ボックス 56"/>
        <xdr:cNvSpPr txBox="1"/>
      </xdr:nvSpPr>
      <xdr:spPr>
        <a:xfrm>
          <a:off x="4622800" y="277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114977</xdr:rowOff>
    </xdr:from>
    <xdr:to>
      <xdr:col>3</xdr:col>
      <xdr:colOff>904875</xdr:colOff>
      <xdr:row>19</xdr:row>
      <xdr:rowOff>149691</xdr:rowOff>
    </xdr:to>
    <xdr:cxnSp macro="">
      <xdr:nvCxnSpPr>
        <xdr:cNvPr id="58" name="直線コネクタ 57"/>
        <xdr:cNvCxnSpPr/>
      </xdr:nvCxnSpPr>
      <xdr:spPr bwMode="auto">
        <a:xfrm>
          <a:off x="3606800" y="3420152"/>
          <a:ext cx="698500" cy="34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92915</xdr:rowOff>
    </xdr:from>
    <xdr:to>
      <xdr:col>3</xdr:col>
      <xdr:colOff>955675</xdr:colOff>
      <xdr:row>18</xdr:row>
      <xdr:rowOff>23065</xdr:rowOff>
    </xdr:to>
    <xdr:sp macro="" textlink="">
      <xdr:nvSpPr>
        <xdr:cNvPr id="59" name="フローチャート : 判断 58"/>
        <xdr:cNvSpPr/>
      </xdr:nvSpPr>
      <xdr:spPr bwMode="auto">
        <a:xfrm>
          <a:off x="4254500" y="3055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33242</xdr:rowOff>
    </xdr:from>
    <xdr:ext cx="762000" cy="259045"/>
    <xdr:sp macro="" textlink="">
      <xdr:nvSpPr>
        <xdr:cNvPr id="60" name="テキスト ボックス 59"/>
        <xdr:cNvSpPr txBox="1"/>
      </xdr:nvSpPr>
      <xdr:spPr>
        <a:xfrm>
          <a:off x="3924300" y="282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81699</xdr:rowOff>
    </xdr:from>
    <xdr:to>
      <xdr:col>3</xdr:col>
      <xdr:colOff>206375</xdr:colOff>
      <xdr:row>19</xdr:row>
      <xdr:rowOff>114977</xdr:rowOff>
    </xdr:to>
    <xdr:cxnSp macro="">
      <xdr:nvCxnSpPr>
        <xdr:cNvPr id="61" name="直線コネクタ 60"/>
        <xdr:cNvCxnSpPr/>
      </xdr:nvCxnSpPr>
      <xdr:spPr bwMode="auto">
        <a:xfrm>
          <a:off x="2908300" y="3386874"/>
          <a:ext cx="698500" cy="33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55196</xdr:rowOff>
    </xdr:from>
    <xdr:to>
      <xdr:col>3</xdr:col>
      <xdr:colOff>257175</xdr:colOff>
      <xdr:row>17</xdr:row>
      <xdr:rowOff>156796</xdr:rowOff>
    </xdr:to>
    <xdr:sp macro="" textlink="">
      <xdr:nvSpPr>
        <xdr:cNvPr id="62" name="フローチャート : 判断 61"/>
        <xdr:cNvSpPr/>
      </xdr:nvSpPr>
      <xdr:spPr bwMode="auto">
        <a:xfrm>
          <a:off x="3556000" y="3017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166973</xdr:rowOff>
    </xdr:from>
    <xdr:ext cx="762000" cy="259045"/>
    <xdr:sp macro="" textlink="">
      <xdr:nvSpPr>
        <xdr:cNvPr id="63" name="テキスト ボックス 62"/>
        <xdr:cNvSpPr txBox="1"/>
      </xdr:nvSpPr>
      <xdr:spPr>
        <a:xfrm>
          <a:off x="3225800" y="278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21314</xdr:rowOff>
    </xdr:from>
    <xdr:to>
      <xdr:col>2</xdr:col>
      <xdr:colOff>692150</xdr:colOff>
      <xdr:row>17</xdr:row>
      <xdr:rowOff>122914</xdr:rowOff>
    </xdr:to>
    <xdr:sp macro="" textlink="">
      <xdr:nvSpPr>
        <xdr:cNvPr id="64" name="フローチャート : 判断 63"/>
        <xdr:cNvSpPr/>
      </xdr:nvSpPr>
      <xdr:spPr bwMode="auto">
        <a:xfrm>
          <a:off x="2857500" y="2983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133091</xdr:rowOff>
    </xdr:from>
    <xdr:ext cx="762000" cy="259045"/>
    <xdr:sp macro="" textlink="">
      <xdr:nvSpPr>
        <xdr:cNvPr id="65" name="テキスト ボックス 64"/>
        <xdr:cNvSpPr txBox="1"/>
      </xdr:nvSpPr>
      <xdr:spPr>
        <a:xfrm>
          <a:off x="2527300" y="27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60176</xdr:rowOff>
    </xdr:from>
    <xdr:to>
      <xdr:col>5</xdr:col>
      <xdr:colOff>34925</xdr:colOff>
      <xdr:row>19</xdr:row>
      <xdr:rowOff>161776</xdr:rowOff>
    </xdr:to>
    <xdr:sp macro="" textlink="">
      <xdr:nvSpPr>
        <xdr:cNvPr id="71" name="円/楕円 70"/>
        <xdr:cNvSpPr/>
      </xdr:nvSpPr>
      <xdr:spPr bwMode="auto">
        <a:xfrm>
          <a:off x="5600700" y="3365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32253</xdr:rowOff>
    </xdr:from>
    <xdr:ext cx="762000" cy="259045"/>
    <xdr:sp macro="" textlink="">
      <xdr:nvSpPr>
        <xdr:cNvPr id="72" name="人口1人当たり決算額の推移該当値テキスト130"/>
        <xdr:cNvSpPr txBox="1"/>
      </xdr:nvSpPr>
      <xdr:spPr>
        <a:xfrm>
          <a:off x="5740400" y="3337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71,898</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67165</xdr:rowOff>
    </xdr:from>
    <xdr:to>
      <xdr:col>4</xdr:col>
      <xdr:colOff>520700</xdr:colOff>
      <xdr:row>19</xdr:row>
      <xdr:rowOff>168765</xdr:rowOff>
    </xdr:to>
    <xdr:sp macro="" textlink="">
      <xdr:nvSpPr>
        <xdr:cNvPr id="73" name="円/楕円 72"/>
        <xdr:cNvSpPr/>
      </xdr:nvSpPr>
      <xdr:spPr bwMode="auto">
        <a:xfrm>
          <a:off x="4953000" y="3372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153542</xdr:rowOff>
    </xdr:from>
    <xdr:ext cx="736600" cy="259045"/>
    <xdr:sp macro="" textlink="">
      <xdr:nvSpPr>
        <xdr:cNvPr id="74" name="テキスト ボックス 73"/>
        <xdr:cNvSpPr txBox="1"/>
      </xdr:nvSpPr>
      <xdr:spPr>
        <a:xfrm>
          <a:off x="4622800" y="345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71,470</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98891</xdr:rowOff>
    </xdr:from>
    <xdr:to>
      <xdr:col>3</xdr:col>
      <xdr:colOff>955675</xdr:colOff>
      <xdr:row>20</xdr:row>
      <xdr:rowOff>29041</xdr:rowOff>
    </xdr:to>
    <xdr:sp macro="" textlink="">
      <xdr:nvSpPr>
        <xdr:cNvPr id="75" name="円/楕円 74"/>
        <xdr:cNvSpPr/>
      </xdr:nvSpPr>
      <xdr:spPr bwMode="auto">
        <a:xfrm>
          <a:off x="4254500" y="3404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13818</xdr:rowOff>
    </xdr:from>
    <xdr:ext cx="762000" cy="259045"/>
    <xdr:sp macro="" textlink="">
      <xdr:nvSpPr>
        <xdr:cNvPr id="76" name="テキスト ボックス 75"/>
        <xdr:cNvSpPr txBox="1"/>
      </xdr:nvSpPr>
      <xdr:spPr>
        <a:xfrm>
          <a:off x="3924300" y="349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69,527</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64177</xdr:rowOff>
    </xdr:from>
    <xdr:to>
      <xdr:col>3</xdr:col>
      <xdr:colOff>257175</xdr:colOff>
      <xdr:row>19</xdr:row>
      <xdr:rowOff>165777</xdr:rowOff>
    </xdr:to>
    <xdr:sp macro="" textlink="">
      <xdr:nvSpPr>
        <xdr:cNvPr id="77" name="円/楕円 76"/>
        <xdr:cNvSpPr/>
      </xdr:nvSpPr>
      <xdr:spPr bwMode="auto">
        <a:xfrm>
          <a:off x="3556000" y="3369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150554</xdr:rowOff>
    </xdr:from>
    <xdr:ext cx="762000" cy="259045"/>
    <xdr:sp macro="" textlink="">
      <xdr:nvSpPr>
        <xdr:cNvPr id="78" name="テキスト ボックス 77"/>
        <xdr:cNvSpPr txBox="1"/>
      </xdr:nvSpPr>
      <xdr:spPr>
        <a:xfrm>
          <a:off x="3225800" y="345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71,653</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30899</xdr:rowOff>
    </xdr:from>
    <xdr:to>
      <xdr:col>2</xdr:col>
      <xdr:colOff>692150</xdr:colOff>
      <xdr:row>19</xdr:row>
      <xdr:rowOff>132499</xdr:rowOff>
    </xdr:to>
    <xdr:sp macro="" textlink="">
      <xdr:nvSpPr>
        <xdr:cNvPr id="79" name="円/楕円 78"/>
        <xdr:cNvSpPr/>
      </xdr:nvSpPr>
      <xdr:spPr bwMode="auto">
        <a:xfrm>
          <a:off x="2857500" y="3336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117276</xdr:rowOff>
    </xdr:from>
    <xdr:ext cx="762000" cy="259045"/>
    <xdr:sp macro="" textlink="">
      <xdr:nvSpPr>
        <xdr:cNvPr id="80" name="テキスト ボックス 79"/>
        <xdr:cNvSpPr txBox="1"/>
      </xdr:nvSpPr>
      <xdr:spPr>
        <a:xfrm>
          <a:off x="2527300" y="3422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208545</xdr:rowOff>
    </xdr:from>
    <xdr:to>
      <xdr:col>4</xdr:col>
      <xdr:colOff>1117600</xdr:colOff>
      <xdr:row>39</xdr:row>
      <xdr:rowOff>37846</xdr:rowOff>
    </xdr:to>
    <xdr:cxnSp macro="">
      <xdr:nvCxnSpPr>
        <xdr:cNvPr id="111" name="直線コネクタ 110"/>
        <xdr:cNvCxnSpPr/>
      </xdr:nvCxnSpPr>
      <xdr:spPr bwMode="auto">
        <a:xfrm flipV="1">
          <a:off x="5651500" y="6133095"/>
          <a:ext cx="0" cy="15438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9923</xdr:rowOff>
    </xdr:from>
    <xdr:ext cx="762000" cy="259045"/>
    <xdr:sp macro="" textlink="">
      <xdr:nvSpPr>
        <xdr:cNvPr id="112" name="人口1人当たり決算額の推移最小値テキスト445"/>
        <xdr:cNvSpPr txBox="1"/>
      </xdr:nvSpPr>
      <xdr:spPr>
        <a:xfrm>
          <a:off x="5740400" y="764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-2,020</a:t>
          </a:r>
          <a:endParaRPr kumimoji="1" lang="ja-JP" altLang="en-US" sz="1000" b="1">
            <a:latin typeface="ＭＳ Ｐゴシック"/>
          </a:endParaRPr>
        </a:p>
      </xdr:txBody>
    </xdr:sp>
    <xdr:clientData/>
  </xdr:oneCellAnchor>
  <xdr:twoCellAnchor>
    <xdr:from>
      <xdr:col>4</xdr:col>
      <xdr:colOff>1028700</xdr:colOff>
      <xdr:row>39</xdr:row>
      <xdr:rowOff>37846</xdr:rowOff>
    </xdr:from>
    <xdr:to>
      <xdr:col>5</xdr:col>
      <xdr:colOff>73025</xdr:colOff>
      <xdr:row>39</xdr:row>
      <xdr:rowOff>37846</xdr:rowOff>
    </xdr:to>
    <xdr:cxnSp macro="">
      <xdr:nvCxnSpPr>
        <xdr:cNvPr id="113" name="直線コネクタ 112"/>
        <xdr:cNvCxnSpPr/>
      </xdr:nvCxnSpPr>
      <xdr:spPr bwMode="auto">
        <a:xfrm>
          <a:off x="5562600" y="76768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123472</xdr:rowOff>
    </xdr:from>
    <xdr:ext cx="762000" cy="259045"/>
    <xdr:sp macro="" textlink="">
      <xdr:nvSpPr>
        <xdr:cNvPr id="114" name="人口1人当たり決算額の推移最大値テキスト445"/>
        <xdr:cNvSpPr txBox="1"/>
      </xdr:nvSpPr>
      <xdr:spPr>
        <a:xfrm>
          <a:off x="5740400" y="587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45,253</a:t>
          </a:r>
          <a:endParaRPr kumimoji="1" lang="ja-JP" altLang="en-US" sz="1000" b="1">
            <a:latin typeface="ＭＳ Ｐゴシック"/>
          </a:endParaRPr>
        </a:p>
      </xdr:txBody>
    </xdr:sp>
    <xdr:clientData/>
  </xdr:oneCellAnchor>
  <xdr:twoCellAnchor>
    <xdr:from>
      <xdr:col>4</xdr:col>
      <xdr:colOff>1028700</xdr:colOff>
      <xdr:row>33</xdr:row>
      <xdr:rowOff>208545</xdr:rowOff>
    </xdr:from>
    <xdr:to>
      <xdr:col>5</xdr:col>
      <xdr:colOff>73025</xdr:colOff>
      <xdr:row>33</xdr:row>
      <xdr:rowOff>208545</xdr:rowOff>
    </xdr:to>
    <xdr:cxnSp macro="">
      <xdr:nvCxnSpPr>
        <xdr:cNvPr id="115" name="直線コネクタ 114"/>
        <xdr:cNvCxnSpPr/>
      </xdr:nvCxnSpPr>
      <xdr:spPr bwMode="auto">
        <a:xfrm>
          <a:off x="5562600" y="6133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236401</xdr:rowOff>
    </xdr:from>
    <xdr:to>
      <xdr:col>4</xdr:col>
      <xdr:colOff>1117600</xdr:colOff>
      <xdr:row>36</xdr:row>
      <xdr:rowOff>33013</xdr:rowOff>
    </xdr:to>
    <xdr:cxnSp macro="">
      <xdr:nvCxnSpPr>
        <xdr:cNvPr id="116" name="直線コネクタ 115"/>
        <xdr:cNvCxnSpPr/>
      </xdr:nvCxnSpPr>
      <xdr:spPr bwMode="auto">
        <a:xfrm>
          <a:off x="5003800" y="6846751"/>
          <a:ext cx="647700" cy="139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16277</xdr:rowOff>
    </xdr:from>
    <xdr:ext cx="762000" cy="259045"/>
    <xdr:sp macro="" textlink="">
      <xdr:nvSpPr>
        <xdr:cNvPr id="117" name="人口1人当たり決算額の推移平均値テキスト445"/>
        <xdr:cNvSpPr txBox="1"/>
      </xdr:nvSpPr>
      <xdr:spPr>
        <a:xfrm>
          <a:off x="5740400" y="662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171200</xdr:rowOff>
    </xdr:from>
    <xdr:to>
      <xdr:col>5</xdr:col>
      <xdr:colOff>34925</xdr:colOff>
      <xdr:row>35</xdr:row>
      <xdr:rowOff>272800</xdr:rowOff>
    </xdr:to>
    <xdr:sp macro="" textlink="">
      <xdr:nvSpPr>
        <xdr:cNvPr id="118" name="フローチャート : 判断 117"/>
        <xdr:cNvSpPr/>
      </xdr:nvSpPr>
      <xdr:spPr bwMode="auto">
        <a:xfrm>
          <a:off x="5600700" y="6781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236401</xdr:rowOff>
    </xdr:from>
    <xdr:to>
      <xdr:col>4</xdr:col>
      <xdr:colOff>469900</xdr:colOff>
      <xdr:row>35</xdr:row>
      <xdr:rowOff>265042</xdr:rowOff>
    </xdr:to>
    <xdr:cxnSp macro="">
      <xdr:nvCxnSpPr>
        <xdr:cNvPr id="119" name="直線コネクタ 118"/>
        <xdr:cNvCxnSpPr/>
      </xdr:nvCxnSpPr>
      <xdr:spPr bwMode="auto">
        <a:xfrm flipV="1">
          <a:off x="4305300" y="6846751"/>
          <a:ext cx="698500" cy="28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171820</xdr:rowOff>
    </xdr:from>
    <xdr:to>
      <xdr:col>4</xdr:col>
      <xdr:colOff>520700</xdr:colOff>
      <xdr:row>35</xdr:row>
      <xdr:rowOff>273420</xdr:rowOff>
    </xdr:to>
    <xdr:sp macro="" textlink="">
      <xdr:nvSpPr>
        <xdr:cNvPr id="120" name="フローチャート : 判断 119"/>
        <xdr:cNvSpPr/>
      </xdr:nvSpPr>
      <xdr:spPr bwMode="auto">
        <a:xfrm>
          <a:off x="49530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283597</xdr:rowOff>
    </xdr:from>
    <xdr:ext cx="736600" cy="259045"/>
    <xdr:sp macro="" textlink="">
      <xdr:nvSpPr>
        <xdr:cNvPr id="121" name="テキスト ボックス 120"/>
        <xdr:cNvSpPr txBox="1"/>
      </xdr:nvSpPr>
      <xdr:spPr>
        <a:xfrm>
          <a:off x="4622800" y="6551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239014</xdr:rowOff>
    </xdr:from>
    <xdr:to>
      <xdr:col>3</xdr:col>
      <xdr:colOff>904875</xdr:colOff>
      <xdr:row>35</xdr:row>
      <xdr:rowOff>265042</xdr:rowOff>
    </xdr:to>
    <xdr:cxnSp macro="">
      <xdr:nvCxnSpPr>
        <xdr:cNvPr id="122" name="直線コネクタ 121"/>
        <xdr:cNvCxnSpPr/>
      </xdr:nvCxnSpPr>
      <xdr:spPr bwMode="auto">
        <a:xfrm>
          <a:off x="3606800" y="6849364"/>
          <a:ext cx="698500" cy="26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73228</xdr:rowOff>
    </xdr:from>
    <xdr:to>
      <xdr:col>3</xdr:col>
      <xdr:colOff>955675</xdr:colOff>
      <xdr:row>35</xdr:row>
      <xdr:rowOff>174828</xdr:rowOff>
    </xdr:to>
    <xdr:sp macro="" textlink="">
      <xdr:nvSpPr>
        <xdr:cNvPr id="123" name="フローチャート : 判断 122"/>
        <xdr:cNvSpPr/>
      </xdr:nvSpPr>
      <xdr:spPr bwMode="auto">
        <a:xfrm>
          <a:off x="42545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185005</xdr:rowOff>
    </xdr:from>
    <xdr:ext cx="762000" cy="259045"/>
    <xdr:sp macro="" textlink="">
      <xdr:nvSpPr>
        <xdr:cNvPr id="124" name="テキスト ボックス 123"/>
        <xdr:cNvSpPr txBox="1"/>
      </xdr:nvSpPr>
      <xdr:spPr>
        <a:xfrm>
          <a:off x="3924300" y="645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167429</xdr:rowOff>
    </xdr:from>
    <xdr:to>
      <xdr:col>3</xdr:col>
      <xdr:colOff>206375</xdr:colOff>
      <xdr:row>35</xdr:row>
      <xdr:rowOff>239014</xdr:rowOff>
    </xdr:to>
    <xdr:cxnSp macro="">
      <xdr:nvCxnSpPr>
        <xdr:cNvPr id="125" name="直線コネクタ 124"/>
        <xdr:cNvCxnSpPr/>
      </xdr:nvCxnSpPr>
      <xdr:spPr bwMode="auto">
        <a:xfrm>
          <a:off x="2908300" y="6777779"/>
          <a:ext cx="698500" cy="71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325145</xdr:rowOff>
    </xdr:from>
    <xdr:to>
      <xdr:col>3</xdr:col>
      <xdr:colOff>257175</xdr:colOff>
      <xdr:row>35</xdr:row>
      <xdr:rowOff>83845</xdr:rowOff>
    </xdr:to>
    <xdr:sp macro="" textlink="">
      <xdr:nvSpPr>
        <xdr:cNvPr id="126" name="フローチャート : 判断 125"/>
        <xdr:cNvSpPr/>
      </xdr:nvSpPr>
      <xdr:spPr bwMode="auto">
        <a:xfrm>
          <a:off x="3556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94022</xdr:rowOff>
    </xdr:from>
    <xdr:ext cx="762000" cy="259045"/>
    <xdr:sp macro="" textlink="">
      <xdr:nvSpPr>
        <xdr:cNvPr id="127" name="テキスト ボックス 126"/>
        <xdr:cNvSpPr txBox="1"/>
      </xdr:nvSpPr>
      <xdr:spPr>
        <a:xfrm>
          <a:off x="3225800" y="636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227435</xdr:rowOff>
    </xdr:from>
    <xdr:to>
      <xdr:col>2</xdr:col>
      <xdr:colOff>692150</xdr:colOff>
      <xdr:row>34</xdr:row>
      <xdr:rowOff>329036</xdr:rowOff>
    </xdr:to>
    <xdr:sp macro="" textlink="">
      <xdr:nvSpPr>
        <xdr:cNvPr id="128" name="フローチャート : 判断 127"/>
        <xdr:cNvSpPr/>
      </xdr:nvSpPr>
      <xdr:spPr bwMode="auto">
        <a:xfrm>
          <a:off x="2857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339212</xdr:rowOff>
    </xdr:from>
    <xdr:ext cx="762000" cy="259045"/>
    <xdr:sp macro="" textlink="">
      <xdr:nvSpPr>
        <xdr:cNvPr id="129" name="テキスト ボックス 128"/>
        <xdr:cNvSpPr txBox="1"/>
      </xdr:nvSpPr>
      <xdr:spPr>
        <a:xfrm>
          <a:off x="25273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325113</xdr:rowOff>
    </xdr:from>
    <xdr:to>
      <xdr:col>5</xdr:col>
      <xdr:colOff>34925</xdr:colOff>
      <xdr:row>36</xdr:row>
      <xdr:rowOff>83813</xdr:rowOff>
    </xdr:to>
    <xdr:sp macro="" textlink="">
      <xdr:nvSpPr>
        <xdr:cNvPr id="135" name="円/楕円 134"/>
        <xdr:cNvSpPr/>
      </xdr:nvSpPr>
      <xdr:spPr bwMode="auto">
        <a:xfrm>
          <a:off x="5600700" y="6935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297190</xdr:rowOff>
    </xdr:from>
    <xdr:ext cx="762000" cy="259045"/>
    <xdr:sp macro="" textlink="">
      <xdr:nvSpPr>
        <xdr:cNvPr id="136" name="人口1人当たり決算額の推移該当値テキスト445"/>
        <xdr:cNvSpPr txBox="1"/>
      </xdr:nvSpPr>
      <xdr:spPr>
        <a:xfrm>
          <a:off x="5740400" y="6907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19,128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185601</xdr:rowOff>
    </xdr:from>
    <xdr:to>
      <xdr:col>4</xdr:col>
      <xdr:colOff>520700</xdr:colOff>
      <xdr:row>35</xdr:row>
      <xdr:rowOff>287201</xdr:rowOff>
    </xdr:to>
    <xdr:sp macro="" textlink="">
      <xdr:nvSpPr>
        <xdr:cNvPr id="137" name="円/楕円 136"/>
        <xdr:cNvSpPr/>
      </xdr:nvSpPr>
      <xdr:spPr bwMode="auto">
        <a:xfrm>
          <a:off x="4953000" y="6795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271978</xdr:rowOff>
    </xdr:from>
    <xdr:ext cx="736600" cy="259045"/>
    <xdr:sp macro="" textlink="">
      <xdr:nvSpPr>
        <xdr:cNvPr id="138" name="テキスト ボックス 137"/>
        <xdr:cNvSpPr txBox="1"/>
      </xdr:nvSpPr>
      <xdr:spPr>
        <a:xfrm>
          <a:off x="4622800" y="6882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23,400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214242</xdr:rowOff>
    </xdr:from>
    <xdr:to>
      <xdr:col>3</xdr:col>
      <xdr:colOff>955675</xdr:colOff>
      <xdr:row>35</xdr:row>
      <xdr:rowOff>315842</xdr:rowOff>
    </xdr:to>
    <xdr:sp macro="" textlink="">
      <xdr:nvSpPr>
        <xdr:cNvPr id="139" name="円/楕円 138"/>
        <xdr:cNvSpPr/>
      </xdr:nvSpPr>
      <xdr:spPr bwMode="auto">
        <a:xfrm>
          <a:off x="4254500" y="6824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300619</xdr:rowOff>
    </xdr:from>
    <xdr:ext cx="762000" cy="259045"/>
    <xdr:sp macro="" textlink="">
      <xdr:nvSpPr>
        <xdr:cNvPr id="140" name="テキスト ボックス 139"/>
        <xdr:cNvSpPr txBox="1"/>
      </xdr:nvSpPr>
      <xdr:spPr>
        <a:xfrm>
          <a:off x="3924300" y="6910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22,523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188214</xdr:rowOff>
    </xdr:from>
    <xdr:to>
      <xdr:col>3</xdr:col>
      <xdr:colOff>257175</xdr:colOff>
      <xdr:row>35</xdr:row>
      <xdr:rowOff>289814</xdr:rowOff>
    </xdr:to>
    <xdr:sp macro="" textlink="">
      <xdr:nvSpPr>
        <xdr:cNvPr id="141" name="円/楕円 140"/>
        <xdr:cNvSpPr/>
      </xdr:nvSpPr>
      <xdr:spPr bwMode="auto">
        <a:xfrm>
          <a:off x="3556000" y="6798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274591</xdr:rowOff>
    </xdr:from>
    <xdr:ext cx="762000" cy="259045"/>
    <xdr:sp macro="" textlink="">
      <xdr:nvSpPr>
        <xdr:cNvPr id="142" name="テキスト ボックス 141"/>
        <xdr:cNvSpPr txBox="1"/>
      </xdr:nvSpPr>
      <xdr:spPr>
        <a:xfrm>
          <a:off x="3225800" y="688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23,320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116629</xdr:rowOff>
    </xdr:from>
    <xdr:to>
      <xdr:col>2</xdr:col>
      <xdr:colOff>692150</xdr:colOff>
      <xdr:row>35</xdr:row>
      <xdr:rowOff>218229</xdr:rowOff>
    </xdr:to>
    <xdr:sp macro="" textlink="">
      <xdr:nvSpPr>
        <xdr:cNvPr id="143" name="円/楕円 142"/>
        <xdr:cNvSpPr/>
      </xdr:nvSpPr>
      <xdr:spPr bwMode="auto">
        <a:xfrm>
          <a:off x="2857500" y="6726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203006</xdr:rowOff>
    </xdr:from>
    <xdr:ext cx="762000" cy="259045"/>
    <xdr:sp macro="" textlink="">
      <xdr:nvSpPr>
        <xdr:cNvPr id="144" name="テキスト ボックス 143"/>
        <xdr:cNvSpPr txBox="1"/>
      </xdr:nvSpPr>
      <xdr:spPr>
        <a:xfrm>
          <a:off x="2527300" y="6813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25,512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栃木県矢板市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33,893
33,584
170.46
13,487,047
12,803,699
681,060
7,737,435
12,336,128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60.4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80835</xdr:rowOff>
    </xdr:from>
    <xdr:to>
      <xdr:col>6</xdr:col>
      <xdr:colOff>510540</xdr:colOff>
      <xdr:row>39</xdr:row>
      <xdr:rowOff>102730</xdr:rowOff>
    </xdr:to>
    <xdr:cxnSp macro="">
      <xdr:nvCxnSpPr>
        <xdr:cNvPr id="56" name="直線コネクタ 55"/>
        <xdr:cNvCxnSpPr/>
      </xdr:nvCxnSpPr>
      <xdr:spPr>
        <a:xfrm flipV="1">
          <a:off x="4633595" y="5395785"/>
          <a:ext cx="1270" cy="13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106557</xdr:rowOff>
    </xdr:from>
    <xdr:ext cx="534377" cy="259045"/>
    <xdr:sp macro="" textlink="">
      <xdr:nvSpPr>
        <xdr:cNvPr id="57" name="人件費最小値テキスト"/>
        <xdr:cNvSpPr txBox="1"/>
      </xdr:nvSpPr>
      <xdr:spPr>
        <a:xfrm>
          <a:off x="4686300" y="679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6</xdr:col>
      <xdr:colOff>422275</xdr:colOff>
      <xdr:row>39</xdr:row>
      <xdr:rowOff>102730</xdr:rowOff>
    </xdr:from>
    <xdr:to>
      <xdr:col>6</xdr:col>
      <xdr:colOff>600075</xdr:colOff>
      <xdr:row>39</xdr:row>
      <xdr:rowOff>102730</xdr:rowOff>
    </xdr:to>
    <xdr:cxnSp macro="">
      <xdr:nvCxnSpPr>
        <xdr:cNvPr id="58" name="直線コネクタ 57"/>
        <xdr:cNvCxnSpPr/>
      </xdr:nvCxnSpPr>
      <xdr:spPr>
        <a:xfrm>
          <a:off x="4546600" y="67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27512</xdr:rowOff>
    </xdr:from>
    <xdr:ext cx="599010" cy="259045"/>
    <xdr:sp macro="" textlink="">
      <xdr:nvSpPr>
        <xdr:cNvPr id="59" name="人件費最大値テキスト"/>
        <xdr:cNvSpPr txBox="1"/>
      </xdr:nvSpPr>
      <xdr:spPr>
        <a:xfrm>
          <a:off x="4686300" y="517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165,135</a:t>
          </a:r>
          <a:endParaRPr kumimoji="1" lang="ja-JP" altLang="en-US" sz="1000" b="1">
            <a:latin typeface="ＭＳ Ｐゴシック"/>
          </a:endParaRPr>
        </a:p>
      </xdr:txBody>
    </xdr:sp>
    <xdr:clientData/>
  </xdr:oneCellAnchor>
  <xdr:twoCellAnchor>
    <xdr:from>
      <xdr:col>6</xdr:col>
      <xdr:colOff>422275</xdr:colOff>
      <xdr:row>31</xdr:row>
      <xdr:rowOff>80835</xdr:rowOff>
    </xdr:from>
    <xdr:to>
      <xdr:col>6</xdr:col>
      <xdr:colOff>600075</xdr:colOff>
      <xdr:row>31</xdr:row>
      <xdr:rowOff>80835</xdr:rowOff>
    </xdr:to>
    <xdr:cxnSp macro="">
      <xdr:nvCxnSpPr>
        <xdr:cNvPr id="60" name="直線コネクタ 59"/>
        <xdr:cNvCxnSpPr/>
      </xdr:nvCxnSpPr>
      <xdr:spPr>
        <a:xfrm>
          <a:off x="4546600" y="539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77292</xdr:rowOff>
    </xdr:from>
    <xdr:to>
      <xdr:col>6</xdr:col>
      <xdr:colOff>511175</xdr:colOff>
      <xdr:row>39</xdr:row>
      <xdr:rowOff>80734</xdr:rowOff>
    </xdr:to>
    <xdr:cxnSp macro="">
      <xdr:nvCxnSpPr>
        <xdr:cNvPr id="61" name="直線コネクタ 60"/>
        <xdr:cNvCxnSpPr/>
      </xdr:nvCxnSpPr>
      <xdr:spPr>
        <a:xfrm>
          <a:off x="3797300" y="6763842"/>
          <a:ext cx="838200" cy="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58107</xdr:rowOff>
    </xdr:from>
    <xdr:ext cx="534377" cy="259045"/>
    <xdr:sp macro="" textlink="">
      <xdr:nvSpPr>
        <xdr:cNvPr id="62" name="人件費平均値テキスト"/>
        <xdr:cNvSpPr txBox="1"/>
      </xdr:nvSpPr>
      <xdr:spPr>
        <a:xfrm>
          <a:off x="4686300" y="6230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35230</xdr:rowOff>
    </xdr:from>
    <xdr:to>
      <xdr:col>6</xdr:col>
      <xdr:colOff>561975</xdr:colOff>
      <xdr:row>37</xdr:row>
      <xdr:rowOff>136830</xdr:rowOff>
    </xdr:to>
    <xdr:sp macro="" textlink="">
      <xdr:nvSpPr>
        <xdr:cNvPr id="63" name="フローチャート : 判断 62"/>
        <xdr:cNvSpPr/>
      </xdr:nvSpPr>
      <xdr:spPr>
        <a:xfrm>
          <a:off x="4584700" y="63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77292</xdr:rowOff>
    </xdr:from>
    <xdr:to>
      <xdr:col>5</xdr:col>
      <xdr:colOff>358775</xdr:colOff>
      <xdr:row>39</xdr:row>
      <xdr:rowOff>84810</xdr:rowOff>
    </xdr:to>
    <xdr:cxnSp macro="">
      <xdr:nvCxnSpPr>
        <xdr:cNvPr id="64" name="直線コネクタ 63"/>
        <xdr:cNvCxnSpPr/>
      </xdr:nvCxnSpPr>
      <xdr:spPr>
        <a:xfrm flipV="1">
          <a:off x="2908300" y="6763842"/>
          <a:ext cx="889000" cy="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72072</xdr:rowOff>
    </xdr:from>
    <xdr:to>
      <xdr:col>5</xdr:col>
      <xdr:colOff>409575</xdr:colOff>
      <xdr:row>38</xdr:row>
      <xdr:rowOff>2222</xdr:rowOff>
    </xdr:to>
    <xdr:sp macro="" textlink="">
      <xdr:nvSpPr>
        <xdr:cNvPr id="65" name="フローチャート : 判断 64"/>
        <xdr:cNvSpPr/>
      </xdr:nvSpPr>
      <xdr:spPr>
        <a:xfrm>
          <a:off x="3746500" y="641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18749</xdr:rowOff>
    </xdr:from>
    <xdr:ext cx="534377" cy="259045"/>
    <xdr:sp macro="" textlink="">
      <xdr:nvSpPr>
        <xdr:cNvPr id="66" name="テキスト ボックス 65"/>
        <xdr:cNvSpPr txBox="1"/>
      </xdr:nvSpPr>
      <xdr:spPr>
        <a:xfrm>
          <a:off x="3530111" y="619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77101</xdr:rowOff>
    </xdr:from>
    <xdr:to>
      <xdr:col>4</xdr:col>
      <xdr:colOff>155575</xdr:colOff>
      <xdr:row>39</xdr:row>
      <xdr:rowOff>84810</xdr:rowOff>
    </xdr:to>
    <xdr:cxnSp macro="">
      <xdr:nvCxnSpPr>
        <xdr:cNvPr id="67" name="直線コネクタ 66"/>
        <xdr:cNvCxnSpPr/>
      </xdr:nvCxnSpPr>
      <xdr:spPr>
        <a:xfrm>
          <a:off x="2019300" y="6763651"/>
          <a:ext cx="889000" cy="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85738</xdr:rowOff>
    </xdr:from>
    <xdr:to>
      <xdr:col>4</xdr:col>
      <xdr:colOff>206375</xdr:colOff>
      <xdr:row>38</xdr:row>
      <xdr:rowOff>15887</xdr:rowOff>
    </xdr:to>
    <xdr:sp macro="" textlink="">
      <xdr:nvSpPr>
        <xdr:cNvPr id="68" name="フローチャート : 判断 67"/>
        <xdr:cNvSpPr/>
      </xdr:nvSpPr>
      <xdr:spPr>
        <a:xfrm>
          <a:off x="2857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32415</xdr:rowOff>
    </xdr:from>
    <xdr:ext cx="534377" cy="259045"/>
    <xdr:sp macro="" textlink="">
      <xdr:nvSpPr>
        <xdr:cNvPr id="69" name="テキスト ボックス 68"/>
        <xdr:cNvSpPr txBox="1"/>
      </xdr:nvSpPr>
      <xdr:spPr>
        <a:xfrm>
          <a:off x="2641111" y="62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63564</xdr:rowOff>
    </xdr:from>
    <xdr:to>
      <xdr:col>2</xdr:col>
      <xdr:colOff>638175</xdr:colOff>
      <xdr:row>39</xdr:row>
      <xdr:rowOff>77101</xdr:rowOff>
    </xdr:to>
    <xdr:cxnSp macro="">
      <xdr:nvCxnSpPr>
        <xdr:cNvPr id="70" name="直線コネクタ 69"/>
        <xdr:cNvCxnSpPr/>
      </xdr:nvCxnSpPr>
      <xdr:spPr>
        <a:xfrm>
          <a:off x="1130300" y="6750114"/>
          <a:ext cx="889000" cy="1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54788</xdr:rowOff>
    </xdr:from>
    <xdr:to>
      <xdr:col>3</xdr:col>
      <xdr:colOff>3175</xdr:colOff>
      <xdr:row>37</xdr:row>
      <xdr:rowOff>156388</xdr:rowOff>
    </xdr:to>
    <xdr:sp macro="" textlink="">
      <xdr:nvSpPr>
        <xdr:cNvPr id="71" name="フローチャート : 判断 70"/>
        <xdr:cNvSpPr/>
      </xdr:nvSpPr>
      <xdr:spPr>
        <a:xfrm>
          <a:off x="1968500" y="639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1465</xdr:rowOff>
    </xdr:from>
    <xdr:ext cx="534377" cy="259045"/>
    <xdr:sp macro="" textlink="">
      <xdr:nvSpPr>
        <xdr:cNvPr id="72" name="テキスト ボックス 71"/>
        <xdr:cNvSpPr txBox="1"/>
      </xdr:nvSpPr>
      <xdr:spPr>
        <a:xfrm>
          <a:off x="1752111" y="617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24752</xdr:rowOff>
    </xdr:from>
    <xdr:to>
      <xdr:col>1</xdr:col>
      <xdr:colOff>485775</xdr:colOff>
      <xdr:row>37</xdr:row>
      <xdr:rowOff>126352</xdr:rowOff>
    </xdr:to>
    <xdr:sp macro="" textlink="">
      <xdr:nvSpPr>
        <xdr:cNvPr id="73" name="フローチャート : 判断 72"/>
        <xdr:cNvSpPr/>
      </xdr:nvSpPr>
      <xdr:spPr>
        <a:xfrm>
          <a:off x="1079500" y="63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142879</xdr:rowOff>
    </xdr:from>
    <xdr:ext cx="534377" cy="259045"/>
    <xdr:sp macro="" textlink="">
      <xdr:nvSpPr>
        <xdr:cNvPr id="74" name="テキスト ボックス 73"/>
        <xdr:cNvSpPr txBox="1"/>
      </xdr:nvSpPr>
      <xdr:spPr>
        <a:xfrm>
          <a:off x="863111" y="614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84,551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39</xdr:row>
      <xdr:rowOff>29934</xdr:rowOff>
    </xdr:from>
    <xdr:to>
      <xdr:col>6</xdr:col>
      <xdr:colOff>561975</xdr:colOff>
      <xdr:row>39</xdr:row>
      <xdr:rowOff>131534</xdr:rowOff>
    </xdr:to>
    <xdr:sp macro="" textlink="">
      <xdr:nvSpPr>
        <xdr:cNvPr id="80" name="円/楕円 79"/>
        <xdr:cNvSpPr/>
      </xdr:nvSpPr>
      <xdr:spPr>
        <a:xfrm>
          <a:off x="4584700" y="671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116311</xdr:rowOff>
    </xdr:from>
    <xdr:ext cx="534377" cy="259045"/>
    <xdr:sp macro="" textlink="">
      <xdr:nvSpPr>
        <xdr:cNvPr id="81" name="人件費該当値テキスト"/>
        <xdr:cNvSpPr txBox="1"/>
      </xdr:nvSpPr>
      <xdr:spPr>
        <a:xfrm>
          <a:off x="4686300" y="663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57,143</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26492</xdr:rowOff>
    </xdr:from>
    <xdr:to>
      <xdr:col>5</xdr:col>
      <xdr:colOff>409575</xdr:colOff>
      <xdr:row>39</xdr:row>
      <xdr:rowOff>128092</xdr:rowOff>
    </xdr:to>
    <xdr:sp macro="" textlink="">
      <xdr:nvSpPr>
        <xdr:cNvPr id="82" name="円/楕円 81"/>
        <xdr:cNvSpPr/>
      </xdr:nvSpPr>
      <xdr:spPr>
        <a:xfrm>
          <a:off x="3746500" y="671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119219</xdr:rowOff>
    </xdr:from>
    <xdr:ext cx="534377" cy="259045"/>
    <xdr:sp macro="" textlink="">
      <xdr:nvSpPr>
        <xdr:cNvPr id="83" name="テキスト ボックス 82"/>
        <xdr:cNvSpPr txBox="1"/>
      </xdr:nvSpPr>
      <xdr:spPr>
        <a:xfrm>
          <a:off x="3530111" y="680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57,414</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34010</xdr:rowOff>
    </xdr:from>
    <xdr:to>
      <xdr:col>4</xdr:col>
      <xdr:colOff>206375</xdr:colOff>
      <xdr:row>39</xdr:row>
      <xdr:rowOff>135610</xdr:rowOff>
    </xdr:to>
    <xdr:sp macro="" textlink="">
      <xdr:nvSpPr>
        <xdr:cNvPr id="84" name="円/楕円 83"/>
        <xdr:cNvSpPr/>
      </xdr:nvSpPr>
      <xdr:spPr>
        <a:xfrm>
          <a:off x="2857500" y="67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126737</xdr:rowOff>
    </xdr:from>
    <xdr:ext cx="534377" cy="259045"/>
    <xdr:sp macro="" textlink="">
      <xdr:nvSpPr>
        <xdr:cNvPr id="85" name="テキスト ボックス 84"/>
        <xdr:cNvSpPr txBox="1"/>
      </xdr:nvSpPr>
      <xdr:spPr>
        <a:xfrm>
          <a:off x="2641111" y="681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56,822</a:t>
          </a:r>
          <a:endParaRPr kumimoji="1" lang="ja-JP" altLang="en-US" sz="1000" b="1">
            <a:solidFill>
              <a:srgbClr val="FF0000"/>
            </a:solidFill>
            <a:latin typeface="ＭＳ Ｐゴシック"/>
          </a:endParaRPr>
        </a:p>
      </xdr:txBody>
    </xdr:sp>
    <xdr:clientData/>
  </xdr:oneCellAnchor>
  <xdr:twoCellAnchor>
    <xdr:from>
      <xdr:col>2</xdr:col>
      <xdr:colOff>587375</xdr:colOff>
      <xdr:row>39</xdr:row>
      <xdr:rowOff>26301</xdr:rowOff>
    </xdr:from>
    <xdr:to>
      <xdr:col>3</xdr:col>
      <xdr:colOff>3175</xdr:colOff>
      <xdr:row>39</xdr:row>
      <xdr:rowOff>127901</xdr:rowOff>
    </xdr:to>
    <xdr:sp macro="" textlink="">
      <xdr:nvSpPr>
        <xdr:cNvPr id="86" name="円/楕円 85"/>
        <xdr:cNvSpPr/>
      </xdr:nvSpPr>
      <xdr:spPr>
        <a:xfrm>
          <a:off x="1968500" y="671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119028</xdr:rowOff>
    </xdr:from>
    <xdr:ext cx="534377" cy="259045"/>
    <xdr:sp macro="" textlink="">
      <xdr:nvSpPr>
        <xdr:cNvPr id="87" name="テキスト ボックス 86"/>
        <xdr:cNvSpPr txBox="1"/>
      </xdr:nvSpPr>
      <xdr:spPr>
        <a:xfrm>
          <a:off x="1752111" y="68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57,429</a:t>
          </a:r>
          <a:endParaRPr kumimoji="1" lang="ja-JP" altLang="en-US" sz="1000" b="1">
            <a:solidFill>
              <a:srgbClr val="FF0000"/>
            </a:solidFill>
            <a:latin typeface="ＭＳ Ｐゴシック"/>
          </a:endParaRPr>
        </a:p>
      </xdr:txBody>
    </xdr:sp>
    <xdr:clientData/>
  </xdr:oneCellAnchor>
  <xdr:twoCellAnchor>
    <xdr:from>
      <xdr:col>1</xdr:col>
      <xdr:colOff>384175</xdr:colOff>
      <xdr:row>39</xdr:row>
      <xdr:rowOff>12764</xdr:rowOff>
    </xdr:from>
    <xdr:to>
      <xdr:col>1</xdr:col>
      <xdr:colOff>485775</xdr:colOff>
      <xdr:row>39</xdr:row>
      <xdr:rowOff>114364</xdr:rowOff>
    </xdr:to>
    <xdr:sp macro="" textlink="">
      <xdr:nvSpPr>
        <xdr:cNvPr id="88" name="円/楕円 87"/>
        <xdr:cNvSpPr/>
      </xdr:nvSpPr>
      <xdr:spPr>
        <a:xfrm>
          <a:off x="1079500" y="669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105491</xdr:rowOff>
    </xdr:from>
    <xdr:ext cx="534377" cy="259045"/>
    <xdr:sp macro="" textlink="">
      <xdr:nvSpPr>
        <xdr:cNvPr id="89" name="テキスト ボックス 88"/>
        <xdr:cNvSpPr txBox="1"/>
      </xdr:nvSpPr>
      <xdr:spPr>
        <a:xfrm>
          <a:off x="863111" y="679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98133</xdr:rowOff>
    </xdr:from>
    <xdr:to>
      <xdr:col>6</xdr:col>
      <xdr:colOff>510540</xdr:colOff>
      <xdr:row>58</xdr:row>
      <xdr:rowOff>155321</xdr:rowOff>
    </xdr:to>
    <xdr:cxnSp macro="">
      <xdr:nvCxnSpPr>
        <xdr:cNvPr id="114" name="直線コネクタ 113"/>
        <xdr:cNvCxnSpPr/>
      </xdr:nvCxnSpPr>
      <xdr:spPr>
        <a:xfrm flipV="1">
          <a:off x="4633595" y="8670633"/>
          <a:ext cx="1270" cy="1428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159148</xdr:rowOff>
    </xdr:from>
    <xdr:ext cx="534377" cy="259045"/>
    <xdr:sp macro="" textlink="">
      <xdr:nvSpPr>
        <xdr:cNvPr id="115" name="物件費最小値テキスト"/>
        <xdr:cNvSpPr txBox="1"/>
      </xdr:nvSpPr>
      <xdr:spPr>
        <a:xfrm>
          <a:off x="4686300" y="1010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43,180</a:t>
          </a:r>
          <a:endParaRPr kumimoji="1" lang="ja-JP" altLang="en-US" sz="1000" b="1">
            <a:latin typeface="ＭＳ Ｐゴシック"/>
          </a:endParaRPr>
        </a:p>
      </xdr:txBody>
    </xdr:sp>
    <xdr:clientData/>
  </xdr:oneCellAnchor>
  <xdr:twoCellAnchor>
    <xdr:from>
      <xdr:col>6</xdr:col>
      <xdr:colOff>422275</xdr:colOff>
      <xdr:row>58</xdr:row>
      <xdr:rowOff>155321</xdr:rowOff>
    </xdr:from>
    <xdr:to>
      <xdr:col>6</xdr:col>
      <xdr:colOff>600075</xdr:colOff>
      <xdr:row>58</xdr:row>
      <xdr:rowOff>155321</xdr:rowOff>
    </xdr:to>
    <xdr:cxnSp macro="">
      <xdr:nvCxnSpPr>
        <xdr:cNvPr id="116" name="直線コネクタ 115"/>
        <xdr:cNvCxnSpPr/>
      </xdr:nvCxnSpPr>
      <xdr:spPr>
        <a:xfrm>
          <a:off x="4546600" y="10099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44810</xdr:rowOff>
    </xdr:from>
    <xdr:ext cx="599010" cy="259045"/>
    <xdr:sp macro="" textlink="">
      <xdr:nvSpPr>
        <xdr:cNvPr id="117" name="物件費最大値テキスト"/>
        <xdr:cNvSpPr txBox="1"/>
      </xdr:nvSpPr>
      <xdr:spPr>
        <a:xfrm>
          <a:off x="4686300" y="84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118,182</a:t>
          </a:r>
          <a:endParaRPr kumimoji="1" lang="ja-JP" altLang="en-US" sz="1000" b="1">
            <a:latin typeface="ＭＳ Ｐゴシック"/>
          </a:endParaRPr>
        </a:p>
      </xdr:txBody>
    </xdr:sp>
    <xdr:clientData/>
  </xdr:oneCellAnchor>
  <xdr:twoCellAnchor>
    <xdr:from>
      <xdr:col>6</xdr:col>
      <xdr:colOff>422275</xdr:colOff>
      <xdr:row>50</xdr:row>
      <xdr:rowOff>98133</xdr:rowOff>
    </xdr:from>
    <xdr:to>
      <xdr:col>6</xdr:col>
      <xdr:colOff>600075</xdr:colOff>
      <xdr:row>50</xdr:row>
      <xdr:rowOff>98133</xdr:rowOff>
    </xdr:to>
    <xdr:cxnSp macro="">
      <xdr:nvCxnSpPr>
        <xdr:cNvPr id="118" name="直線コネクタ 117"/>
        <xdr:cNvCxnSpPr/>
      </xdr:nvCxnSpPr>
      <xdr:spPr>
        <a:xfrm>
          <a:off x="4546600" y="86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48317</xdr:rowOff>
    </xdr:from>
    <xdr:to>
      <xdr:col>6</xdr:col>
      <xdr:colOff>511175</xdr:colOff>
      <xdr:row>58</xdr:row>
      <xdr:rowOff>64624</xdr:rowOff>
    </xdr:to>
    <xdr:cxnSp macro="">
      <xdr:nvCxnSpPr>
        <xdr:cNvPr id="119" name="直線コネクタ 118"/>
        <xdr:cNvCxnSpPr/>
      </xdr:nvCxnSpPr>
      <xdr:spPr>
        <a:xfrm flipV="1">
          <a:off x="3797300" y="9992417"/>
          <a:ext cx="8382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123550</xdr:rowOff>
    </xdr:from>
    <xdr:ext cx="534377" cy="259045"/>
    <xdr:sp macro="" textlink="">
      <xdr:nvSpPr>
        <xdr:cNvPr id="120" name="物件費平均値テキスト"/>
        <xdr:cNvSpPr txBox="1"/>
      </xdr:nvSpPr>
      <xdr:spPr>
        <a:xfrm>
          <a:off x="4686300" y="9381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100673</xdr:rowOff>
    </xdr:from>
    <xdr:to>
      <xdr:col>6</xdr:col>
      <xdr:colOff>561975</xdr:colOff>
      <xdr:row>56</xdr:row>
      <xdr:rowOff>30823</xdr:rowOff>
    </xdr:to>
    <xdr:sp macro="" textlink="">
      <xdr:nvSpPr>
        <xdr:cNvPr id="121" name="フローチャート : 判断 120"/>
        <xdr:cNvSpPr/>
      </xdr:nvSpPr>
      <xdr:spPr>
        <a:xfrm>
          <a:off x="4584700" y="95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64624</xdr:rowOff>
    </xdr:from>
    <xdr:to>
      <xdr:col>5</xdr:col>
      <xdr:colOff>358775</xdr:colOff>
      <xdr:row>58</xdr:row>
      <xdr:rowOff>110401</xdr:rowOff>
    </xdr:to>
    <xdr:cxnSp macro="">
      <xdr:nvCxnSpPr>
        <xdr:cNvPr id="122" name="直線コネクタ 121"/>
        <xdr:cNvCxnSpPr/>
      </xdr:nvCxnSpPr>
      <xdr:spPr>
        <a:xfrm flipV="1">
          <a:off x="2908300" y="10008724"/>
          <a:ext cx="889000" cy="4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97834</xdr:rowOff>
    </xdr:from>
    <xdr:to>
      <xdr:col>5</xdr:col>
      <xdr:colOff>409575</xdr:colOff>
      <xdr:row>56</xdr:row>
      <xdr:rowOff>27984</xdr:rowOff>
    </xdr:to>
    <xdr:sp macro="" textlink="">
      <xdr:nvSpPr>
        <xdr:cNvPr id="123" name="フローチャート : 判断 122"/>
        <xdr:cNvSpPr/>
      </xdr:nvSpPr>
      <xdr:spPr>
        <a:xfrm>
          <a:off x="3746500" y="952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44511</xdr:rowOff>
    </xdr:from>
    <xdr:ext cx="534377" cy="259045"/>
    <xdr:sp macro="" textlink="">
      <xdr:nvSpPr>
        <xdr:cNvPr id="124" name="テキスト ボックス 123"/>
        <xdr:cNvSpPr txBox="1"/>
      </xdr:nvSpPr>
      <xdr:spPr>
        <a:xfrm>
          <a:off x="3530111" y="930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22276</xdr:rowOff>
    </xdr:from>
    <xdr:to>
      <xdr:col>4</xdr:col>
      <xdr:colOff>155575</xdr:colOff>
      <xdr:row>58</xdr:row>
      <xdr:rowOff>110401</xdr:rowOff>
    </xdr:to>
    <xdr:cxnSp macro="">
      <xdr:nvCxnSpPr>
        <xdr:cNvPr id="125" name="直線コネクタ 124"/>
        <xdr:cNvCxnSpPr/>
      </xdr:nvCxnSpPr>
      <xdr:spPr>
        <a:xfrm>
          <a:off x="2019300" y="9966376"/>
          <a:ext cx="889000" cy="8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108388</xdr:rowOff>
    </xdr:from>
    <xdr:to>
      <xdr:col>4</xdr:col>
      <xdr:colOff>206375</xdr:colOff>
      <xdr:row>56</xdr:row>
      <xdr:rowOff>38538</xdr:rowOff>
    </xdr:to>
    <xdr:sp macro="" textlink="">
      <xdr:nvSpPr>
        <xdr:cNvPr id="126" name="フローチャート : 判断 125"/>
        <xdr:cNvSpPr/>
      </xdr:nvSpPr>
      <xdr:spPr>
        <a:xfrm>
          <a:off x="2857500" y="953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55065</xdr:rowOff>
    </xdr:from>
    <xdr:ext cx="534377" cy="259045"/>
    <xdr:sp macro="" textlink="">
      <xdr:nvSpPr>
        <xdr:cNvPr id="127" name="テキスト ボックス 126"/>
        <xdr:cNvSpPr txBox="1"/>
      </xdr:nvSpPr>
      <xdr:spPr>
        <a:xfrm>
          <a:off x="2641111" y="931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22276</xdr:rowOff>
    </xdr:from>
    <xdr:to>
      <xdr:col>2</xdr:col>
      <xdr:colOff>638175</xdr:colOff>
      <xdr:row>58</xdr:row>
      <xdr:rowOff>84874</xdr:rowOff>
    </xdr:to>
    <xdr:cxnSp macro="">
      <xdr:nvCxnSpPr>
        <xdr:cNvPr id="128" name="直線コネクタ 127"/>
        <xdr:cNvCxnSpPr/>
      </xdr:nvCxnSpPr>
      <xdr:spPr>
        <a:xfrm flipV="1">
          <a:off x="1130300" y="9966376"/>
          <a:ext cx="889000" cy="6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75870</xdr:rowOff>
    </xdr:from>
    <xdr:to>
      <xdr:col>3</xdr:col>
      <xdr:colOff>3175</xdr:colOff>
      <xdr:row>57</xdr:row>
      <xdr:rowOff>6020</xdr:rowOff>
    </xdr:to>
    <xdr:sp macro="" textlink="">
      <xdr:nvSpPr>
        <xdr:cNvPr id="129" name="フローチャート : 判断 128"/>
        <xdr:cNvSpPr/>
      </xdr:nvSpPr>
      <xdr:spPr>
        <a:xfrm>
          <a:off x="1968500" y="96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22547</xdr:rowOff>
    </xdr:from>
    <xdr:ext cx="534377" cy="259045"/>
    <xdr:sp macro="" textlink="">
      <xdr:nvSpPr>
        <xdr:cNvPr id="130" name="テキスト ボックス 129"/>
        <xdr:cNvSpPr txBox="1"/>
      </xdr:nvSpPr>
      <xdr:spPr>
        <a:xfrm>
          <a:off x="1752111" y="945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59201</xdr:rowOff>
    </xdr:from>
    <xdr:to>
      <xdr:col>1</xdr:col>
      <xdr:colOff>485775</xdr:colOff>
      <xdr:row>56</xdr:row>
      <xdr:rowOff>160801</xdr:rowOff>
    </xdr:to>
    <xdr:sp macro="" textlink="">
      <xdr:nvSpPr>
        <xdr:cNvPr id="131" name="フローチャート : 判断 130"/>
        <xdr:cNvSpPr/>
      </xdr:nvSpPr>
      <xdr:spPr>
        <a:xfrm>
          <a:off x="1079500" y="966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5878</xdr:rowOff>
    </xdr:from>
    <xdr:ext cx="534377" cy="259045"/>
    <xdr:sp macro="" textlink="">
      <xdr:nvSpPr>
        <xdr:cNvPr id="132" name="テキスト ボックス 131"/>
        <xdr:cNvSpPr txBox="1"/>
      </xdr:nvSpPr>
      <xdr:spPr>
        <a:xfrm>
          <a:off x="863111" y="943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168967</xdr:rowOff>
    </xdr:from>
    <xdr:to>
      <xdr:col>6</xdr:col>
      <xdr:colOff>561975</xdr:colOff>
      <xdr:row>58</xdr:row>
      <xdr:rowOff>99117</xdr:rowOff>
    </xdr:to>
    <xdr:sp macro="" textlink="">
      <xdr:nvSpPr>
        <xdr:cNvPr id="138" name="円/楕円 137"/>
        <xdr:cNvSpPr/>
      </xdr:nvSpPr>
      <xdr:spPr>
        <a:xfrm>
          <a:off x="4584700" y="994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83894</xdr:rowOff>
    </xdr:from>
    <xdr:ext cx="534377" cy="259045"/>
    <xdr:sp macro="" textlink="">
      <xdr:nvSpPr>
        <xdr:cNvPr id="139" name="物件費該当値テキスト"/>
        <xdr:cNvSpPr txBox="1"/>
      </xdr:nvSpPr>
      <xdr:spPr>
        <a:xfrm>
          <a:off x="4686300" y="985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48,797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13824</xdr:rowOff>
    </xdr:from>
    <xdr:to>
      <xdr:col>5</xdr:col>
      <xdr:colOff>409575</xdr:colOff>
      <xdr:row>58</xdr:row>
      <xdr:rowOff>115424</xdr:rowOff>
    </xdr:to>
    <xdr:sp macro="" textlink="">
      <xdr:nvSpPr>
        <xdr:cNvPr id="140" name="円/楕円 139"/>
        <xdr:cNvSpPr/>
      </xdr:nvSpPr>
      <xdr:spPr>
        <a:xfrm>
          <a:off x="3746500" y="995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106551</xdr:rowOff>
    </xdr:from>
    <xdr:ext cx="534377" cy="259045"/>
    <xdr:sp macro="" textlink="">
      <xdr:nvSpPr>
        <xdr:cNvPr id="141" name="テキスト ボックス 140"/>
        <xdr:cNvSpPr txBox="1"/>
      </xdr:nvSpPr>
      <xdr:spPr>
        <a:xfrm>
          <a:off x="3530111" y="1005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47,941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59601</xdr:rowOff>
    </xdr:from>
    <xdr:to>
      <xdr:col>4</xdr:col>
      <xdr:colOff>206375</xdr:colOff>
      <xdr:row>58</xdr:row>
      <xdr:rowOff>161201</xdr:rowOff>
    </xdr:to>
    <xdr:sp macro="" textlink="">
      <xdr:nvSpPr>
        <xdr:cNvPr id="142" name="円/楕円 141"/>
        <xdr:cNvSpPr/>
      </xdr:nvSpPr>
      <xdr:spPr>
        <a:xfrm>
          <a:off x="2857500" y="1000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152328</xdr:rowOff>
    </xdr:from>
    <xdr:ext cx="534377" cy="259045"/>
    <xdr:sp macro="" textlink="">
      <xdr:nvSpPr>
        <xdr:cNvPr id="143" name="テキスト ボックス 142"/>
        <xdr:cNvSpPr txBox="1"/>
      </xdr:nvSpPr>
      <xdr:spPr>
        <a:xfrm>
          <a:off x="2641111" y="1009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45,538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142926</xdr:rowOff>
    </xdr:from>
    <xdr:to>
      <xdr:col>3</xdr:col>
      <xdr:colOff>3175</xdr:colOff>
      <xdr:row>58</xdr:row>
      <xdr:rowOff>73076</xdr:rowOff>
    </xdr:to>
    <xdr:sp macro="" textlink="">
      <xdr:nvSpPr>
        <xdr:cNvPr id="144" name="円/楕円 143"/>
        <xdr:cNvSpPr/>
      </xdr:nvSpPr>
      <xdr:spPr>
        <a:xfrm>
          <a:off x="1968500" y="991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64203</xdr:rowOff>
    </xdr:from>
    <xdr:ext cx="534377" cy="259045"/>
    <xdr:sp macro="" textlink="">
      <xdr:nvSpPr>
        <xdr:cNvPr id="145" name="テキスト ボックス 144"/>
        <xdr:cNvSpPr txBox="1"/>
      </xdr:nvSpPr>
      <xdr:spPr>
        <a:xfrm>
          <a:off x="1752111" y="100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50,164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34074</xdr:rowOff>
    </xdr:from>
    <xdr:to>
      <xdr:col>1</xdr:col>
      <xdr:colOff>485775</xdr:colOff>
      <xdr:row>58</xdr:row>
      <xdr:rowOff>135674</xdr:rowOff>
    </xdr:to>
    <xdr:sp macro="" textlink="">
      <xdr:nvSpPr>
        <xdr:cNvPr id="146" name="円/楕円 145"/>
        <xdr:cNvSpPr/>
      </xdr:nvSpPr>
      <xdr:spPr>
        <a:xfrm>
          <a:off x="1079500" y="997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126801</xdr:rowOff>
    </xdr:from>
    <xdr:ext cx="534377" cy="259045"/>
    <xdr:sp macro="" textlink="">
      <xdr:nvSpPr>
        <xdr:cNvPr id="147" name="テキスト ボックス 146"/>
        <xdr:cNvSpPr txBox="1"/>
      </xdr:nvSpPr>
      <xdr:spPr>
        <a:xfrm>
          <a:off x="863111" y="100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46,878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53289</xdr:rowOff>
    </xdr:from>
    <xdr:to>
      <xdr:col>6</xdr:col>
      <xdr:colOff>510540</xdr:colOff>
      <xdr:row>79</xdr:row>
      <xdr:rowOff>80395</xdr:rowOff>
    </xdr:to>
    <xdr:cxnSp macro="">
      <xdr:nvCxnSpPr>
        <xdr:cNvPr id="173" name="直線コネクタ 172"/>
        <xdr:cNvCxnSpPr/>
      </xdr:nvCxnSpPr>
      <xdr:spPr>
        <a:xfrm flipV="1">
          <a:off x="4633595" y="12054789"/>
          <a:ext cx="1270" cy="157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84222</xdr:rowOff>
    </xdr:from>
    <xdr:ext cx="378565" cy="259045"/>
    <xdr:sp macro="" textlink="">
      <xdr:nvSpPr>
        <xdr:cNvPr id="174"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79</xdr:row>
      <xdr:rowOff>80395</xdr:rowOff>
    </xdr:from>
    <xdr:to>
      <xdr:col>6</xdr:col>
      <xdr:colOff>600075</xdr:colOff>
      <xdr:row>79</xdr:row>
      <xdr:rowOff>80395</xdr:rowOff>
    </xdr:to>
    <xdr:cxnSp macro="">
      <xdr:nvCxnSpPr>
        <xdr:cNvPr id="175" name="直線コネクタ 174"/>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171416</xdr:rowOff>
    </xdr:from>
    <xdr:ext cx="534377" cy="259045"/>
    <xdr:sp macro="" textlink="">
      <xdr:nvSpPr>
        <xdr:cNvPr id="176" name="維持補修費最大値テキスト"/>
        <xdr:cNvSpPr txBox="1"/>
      </xdr:nvSpPr>
      <xdr:spPr>
        <a:xfrm>
          <a:off x="4686300" y="118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48,646</a:t>
          </a:r>
          <a:endParaRPr kumimoji="1" lang="ja-JP" altLang="en-US" sz="1000" b="1">
            <a:latin typeface="ＭＳ Ｐゴシック"/>
          </a:endParaRPr>
        </a:p>
      </xdr:txBody>
    </xdr:sp>
    <xdr:clientData/>
  </xdr:oneCellAnchor>
  <xdr:twoCellAnchor>
    <xdr:from>
      <xdr:col>6</xdr:col>
      <xdr:colOff>422275</xdr:colOff>
      <xdr:row>70</xdr:row>
      <xdr:rowOff>53289</xdr:rowOff>
    </xdr:from>
    <xdr:to>
      <xdr:col>6</xdr:col>
      <xdr:colOff>600075</xdr:colOff>
      <xdr:row>70</xdr:row>
      <xdr:rowOff>53289</xdr:rowOff>
    </xdr:to>
    <xdr:cxnSp macro="">
      <xdr:nvCxnSpPr>
        <xdr:cNvPr id="177" name="直線コネクタ 176"/>
        <xdr:cNvCxnSpPr/>
      </xdr:nvCxnSpPr>
      <xdr:spPr>
        <a:xfrm>
          <a:off x="4546600" y="1205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76966</xdr:rowOff>
    </xdr:from>
    <xdr:to>
      <xdr:col>6</xdr:col>
      <xdr:colOff>511175</xdr:colOff>
      <xdr:row>79</xdr:row>
      <xdr:rowOff>80395</xdr:rowOff>
    </xdr:to>
    <xdr:cxnSp macro="">
      <xdr:nvCxnSpPr>
        <xdr:cNvPr id="178" name="直線コネクタ 177"/>
        <xdr:cNvCxnSpPr/>
      </xdr:nvCxnSpPr>
      <xdr:spPr>
        <a:xfrm>
          <a:off x="3797300" y="13621516"/>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18051</xdr:rowOff>
    </xdr:from>
    <xdr:ext cx="469744" cy="259045"/>
    <xdr:sp macro="" textlink="">
      <xdr:nvSpPr>
        <xdr:cNvPr id="179" name="維持補修費平均値テキスト"/>
        <xdr:cNvSpPr txBox="1"/>
      </xdr:nvSpPr>
      <xdr:spPr>
        <a:xfrm>
          <a:off x="4686300" y="1321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166624</xdr:rowOff>
    </xdr:from>
    <xdr:to>
      <xdr:col>6</xdr:col>
      <xdr:colOff>561975</xdr:colOff>
      <xdr:row>78</xdr:row>
      <xdr:rowOff>96774</xdr:rowOff>
    </xdr:to>
    <xdr:sp macro="" textlink="">
      <xdr:nvSpPr>
        <xdr:cNvPr id="180" name="フローチャート : 判断 179"/>
        <xdr:cNvSpPr/>
      </xdr:nvSpPr>
      <xdr:spPr>
        <a:xfrm>
          <a:off x="45847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68050</xdr:rowOff>
    </xdr:from>
    <xdr:to>
      <xdr:col>5</xdr:col>
      <xdr:colOff>358775</xdr:colOff>
      <xdr:row>79</xdr:row>
      <xdr:rowOff>76966</xdr:rowOff>
    </xdr:to>
    <xdr:cxnSp macro="">
      <xdr:nvCxnSpPr>
        <xdr:cNvPr id="181" name="直線コネクタ 180"/>
        <xdr:cNvCxnSpPr/>
      </xdr:nvCxnSpPr>
      <xdr:spPr>
        <a:xfrm>
          <a:off x="2908300" y="13612600"/>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163195</xdr:rowOff>
    </xdr:from>
    <xdr:to>
      <xdr:col>5</xdr:col>
      <xdr:colOff>409575</xdr:colOff>
      <xdr:row>78</xdr:row>
      <xdr:rowOff>93345</xdr:rowOff>
    </xdr:to>
    <xdr:sp macro="" textlink="">
      <xdr:nvSpPr>
        <xdr:cNvPr id="182" name="フローチャート : 判断 181"/>
        <xdr:cNvSpPr/>
      </xdr:nvSpPr>
      <xdr:spPr>
        <a:xfrm>
          <a:off x="3746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109872</xdr:rowOff>
    </xdr:from>
    <xdr:ext cx="469744" cy="259045"/>
    <xdr:sp macro="" textlink="">
      <xdr:nvSpPr>
        <xdr:cNvPr id="183" name="テキスト ボックス 182"/>
        <xdr:cNvSpPr txBox="1"/>
      </xdr:nvSpPr>
      <xdr:spPr>
        <a:xfrm>
          <a:off x="3562427"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48194</xdr:rowOff>
    </xdr:from>
    <xdr:to>
      <xdr:col>4</xdr:col>
      <xdr:colOff>155575</xdr:colOff>
      <xdr:row>79</xdr:row>
      <xdr:rowOff>68050</xdr:rowOff>
    </xdr:to>
    <xdr:cxnSp macro="">
      <xdr:nvCxnSpPr>
        <xdr:cNvPr id="184" name="直線コネクタ 183"/>
        <xdr:cNvCxnSpPr/>
      </xdr:nvCxnSpPr>
      <xdr:spPr>
        <a:xfrm>
          <a:off x="2019300" y="13592744"/>
          <a:ext cx="889000" cy="1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17120</xdr:rowOff>
    </xdr:from>
    <xdr:to>
      <xdr:col>4</xdr:col>
      <xdr:colOff>206375</xdr:colOff>
      <xdr:row>78</xdr:row>
      <xdr:rowOff>118720</xdr:rowOff>
    </xdr:to>
    <xdr:sp macro="" textlink="">
      <xdr:nvSpPr>
        <xdr:cNvPr id="185" name="フローチャート : 判断 184"/>
        <xdr:cNvSpPr/>
      </xdr:nvSpPr>
      <xdr:spPr>
        <a:xfrm>
          <a:off x="2857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135247</xdr:rowOff>
    </xdr:from>
    <xdr:ext cx="469744" cy="259045"/>
    <xdr:sp macro="" textlink="">
      <xdr:nvSpPr>
        <xdr:cNvPr id="186" name="テキスト ボックス 185"/>
        <xdr:cNvSpPr txBox="1"/>
      </xdr:nvSpPr>
      <xdr:spPr>
        <a:xfrm>
          <a:off x="2673427" y="1316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48194</xdr:rowOff>
    </xdr:from>
    <xdr:to>
      <xdr:col>2</xdr:col>
      <xdr:colOff>638175</xdr:colOff>
      <xdr:row>79</xdr:row>
      <xdr:rowOff>65960</xdr:rowOff>
    </xdr:to>
    <xdr:cxnSp macro="">
      <xdr:nvCxnSpPr>
        <xdr:cNvPr id="187" name="直線コネクタ 186"/>
        <xdr:cNvCxnSpPr/>
      </xdr:nvCxnSpPr>
      <xdr:spPr>
        <a:xfrm flipV="1">
          <a:off x="1130300" y="13592744"/>
          <a:ext cx="889000" cy="1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11471</xdr:rowOff>
    </xdr:from>
    <xdr:to>
      <xdr:col>3</xdr:col>
      <xdr:colOff>3175</xdr:colOff>
      <xdr:row>78</xdr:row>
      <xdr:rowOff>113071</xdr:rowOff>
    </xdr:to>
    <xdr:sp macro="" textlink="">
      <xdr:nvSpPr>
        <xdr:cNvPr id="188" name="フローチャート : 判断 187"/>
        <xdr:cNvSpPr/>
      </xdr:nvSpPr>
      <xdr:spPr>
        <a:xfrm>
          <a:off x="1968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129598</xdr:rowOff>
    </xdr:from>
    <xdr:ext cx="469744" cy="259045"/>
    <xdr:sp macro="" textlink="">
      <xdr:nvSpPr>
        <xdr:cNvPr id="189" name="テキスト ボックス 188"/>
        <xdr:cNvSpPr txBox="1"/>
      </xdr:nvSpPr>
      <xdr:spPr>
        <a:xfrm>
          <a:off x="1784427" y="1315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9968</xdr:rowOff>
    </xdr:from>
    <xdr:to>
      <xdr:col>1</xdr:col>
      <xdr:colOff>485775</xdr:colOff>
      <xdr:row>78</xdr:row>
      <xdr:rowOff>111568</xdr:rowOff>
    </xdr:to>
    <xdr:sp macro="" textlink="">
      <xdr:nvSpPr>
        <xdr:cNvPr id="190" name="フローチャート : 判断 189"/>
        <xdr:cNvSpPr/>
      </xdr:nvSpPr>
      <xdr:spPr>
        <a:xfrm>
          <a:off x="1079500" y="1338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128095</xdr:rowOff>
    </xdr:from>
    <xdr:ext cx="469744" cy="259045"/>
    <xdr:sp macro="" textlink="">
      <xdr:nvSpPr>
        <xdr:cNvPr id="191" name="テキスト ボックス 190"/>
        <xdr:cNvSpPr txBox="1"/>
      </xdr:nvSpPr>
      <xdr:spPr>
        <a:xfrm>
          <a:off x="895427" y="1315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79</xdr:row>
      <xdr:rowOff>29595</xdr:rowOff>
    </xdr:from>
    <xdr:to>
      <xdr:col>6</xdr:col>
      <xdr:colOff>561975</xdr:colOff>
      <xdr:row>79</xdr:row>
      <xdr:rowOff>131195</xdr:rowOff>
    </xdr:to>
    <xdr:sp macro="" textlink="">
      <xdr:nvSpPr>
        <xdr:cNvPr id="197" name="円/楕円 196"/>
        <xdr:cNvSpPr/>
      </xdr:nvSpPr>
      <xdr:spPr>
        <a:xfrm>
          <a:off x="4584700" y="1357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115972</xdr:rowOff>
    </xdr:from>
    <xdr:ext cx="378565" cy="259045"/>
    <xdr:sp macro="" textlink="">
      <xdr:nvSpPr>
        <xdr:cNvPr id="198" name="維持補修費該当値テキスト"/>
        <xdr:cNvSpPr txBox="1"/>
      </xdr:nvSpPr>
      <xdr:spPr>
        <a:xfrm>
          <a:off x="4686300" y="13489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26166</xdr:rowOff>
    </xdr:from>
    <xdr:to>
      <xdr:col>5</xdr:col>
      <xdr:colOff>409575</xdr:colOff>
      <xdr:row>79</xdr:row>
      <xdr:rowOff>127766</xdr:rowOff>
    </xdr:to>
    <xdr:sp macro="" textlink="">
      <xdr:nvSpPr>
        <xdr:cNvPr id="199" name="円/楕円 198"/>
        <xdr:cNvSpPr/>
      </xdr:nvSpPr>
      <xdr:spPr>
        <a:xfrm>
          <a:off x="3746500" y="1357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118893</xdr:rowOff>
    </xdr:from>
    <xdr:ext cx="378565" cy="259045"/>
    <xdr:sp macro="" textlink="">
      <xdr:nvSpPr>
        <xdr:cNvPr id="200" name="テキスト ボックス 199"/>
        <xdr:cNvSpPr txBox="1"/>
      </xdr:nvSpPr>
      <xdr:spPr>
        <a:xfrm>
          <a:off x="3608017" y="13663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17250</xdr:rowOff>
    </xdr:from>
    <xdr:to>
      <xdr:col>4</xdr:col>
      <xdr:colOff>206375</xdr:colOff>
      <xdr:row>79</xdr:row>
      <xdr:rowOff>118850</xdr:rowOff>
    </xdr:to>
    <xdr:sp macro="" textlink="">
      <xdr:nvSpPr>
        <xdr:cNvPr id="201" name="円/楕円 200"/>
        <xdr:cNvSpPr/>
      </xdr:nvSpPr>
      <xdr:spPr>
        <a:xfrm>
          <a:off x="2857500" y="1356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109977</xdr:rowOff>
    </xdr:from>
    <xdr:ext cx="378565" cy="259045"/>
    <xdr:sp macro="" textlink="">
      <xdr:nvSpPr>
        <xdr:cNvPr id="202" name="テキスト ボックス 201"/>
        <xdr:cNvSpPr txBox="1"/>
      </xdr:nvSpPr>
      <xdr:spPr>
        <a:xfrm>
          <a:off x="2719017" y="13654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168844</xdr:rowOff>
    </xdr:from>
    <xdr:to>
      <xdr:col>3</xdr:col>
      <xdr:colOff>3175</xdr:colOff>
      <xdr:row>79</xdr:row>
      <xdr:rowOff>98994</xdr:rowOff>
    </xdr:to>
    <xdr:sp macro="" textlink="">
      <xdr:nvSpPr>
        <xdr:cNvPr id="203" name="円/楕円 202"/>
        <xdr:cNvSpPr/>
      </xdr:nvSpPr>
      <xdr:spPr>
        <a:xfrm>
          <a:off x="1968500" y="1354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90121</xdr:rowOff>
    </xdr:from>
    <xdr:ext cx="469744" cy="259045"/>
    <xdr:sp macro="" textlink="">
      <xdr:nvSpPr>
        <xdr:cNvPr id="204" name="テキスト ボックス 203"/>
        <xdr:cNvSpPr txBox="1"/>
      </xdr:nvSpPr>
      <xdr:spPr>
        <a:xfrm>
          <a:off x="1784427" y="1363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15160</xdr:rowOff>
    </xdr:from>
    <xdr:to>
      <xdr:col>1</xdr:col>
      <xdr:colOff>485775</xdr:colOff>
      <xdr:row>79</xdr:row>
      <xdr:rowOff>116760</xdr:rowOff>
    </xdr:to>
    <xdr:sp macro="" textlink="">
      <xdr:nvSpPr>
        <xdr:cNvPr id="205" name="円/楕円 204"/>
        <xdr:cNvSpPr/>
      </xdr:nvSpPr>
      <xdr:spPr>
        <a:xfrm>
          <a:off x="1079500" y="1355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107887</xdr:rowOff>
    </xdr:from>
    <xdr:ext cx="469744" cy="259045"/>
    <xdr:sp macro="" textlink="">
      <xdr:nvSpPr>
        <xdr:cNvPr id="206" name="テキスト ボックス 205"/>
        <xdr:cNvSpPr txBox="1"/>
      </xdr:nvSpPr>
      <xdr:spPr>
        <a:xfrm>
          <a:off x="895427" y="1365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77,254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11830</xdr:rowOff>
    </xdr:from>
    <xdr:to>
      <xdr:col>6</xdr:col>
      <xdr:colOff>510540</xdr:colOff>
      <xdr:row>98</xdr:row>
      <xdr:rowOff>41697</xdr:rowOff>
    </xdr:to>
    <xdr:cxnSp macro="">
      <xdr:nvCxnSpPr>
        <xdr:cNvPr id="233" name="直線コネクタ 232"/>
        <xdr:cNvCxnSpPr/>
      </xdr:nvCxnSpPr>
      <xdr:spPr>
        <a:xfrm flipV="1">
          <a:off x="4633595" y="15442330"/>
          <a:ext cx="1270" cy="140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45524</xdr:rowOff>
    </xdr:from>
    <xdr:ext cx="534377" cy="259045"/>
    <xdr:sp macro="" textlink="">
      <xdr:nvSpPr>
        <xdr:cNvPr id="234" name="扶助費最小値テキスト"/>
        <xdr:cNvSpPr txBox="1"/>
      </xdr:nvSpPr>
      <xdr:spPr>
        <a:xfrm>
          <a:off x="4686300" y="168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54,002</a:t>
          </a:r>
          <a:endParaRPr kumimoji="1" lang="ja-JP" altLang="en-US" sz="1000" b="1">
            <a:latin typeface="ＭＳ Ｐゴシック"/>
          </a:endParaRPr>
        </a:p>
      </xdr:txBody>
    </xdr:sp>
    <xdr:clientData/>
  </xdr:oneCellAnchor>
  <xdr:twoCellAnchor>
    <xdr:from>
      <xdr:col>6</xdr:col>
      <xdr:colOff>422275</xdr:colOff>
      <xdr:row>98</xdr:row>
      <xdr:rowOff>41697</xdr:rowOff>
    </xdr:from>
    <xdr:to>
      <xdr:col>6</xdr:col>
      <xdr:colOff>600075</xdr:colOff>
      <xdr:row>98</xdr:row>
      <xdr:rowOff>41697</xdr:rowOff>
    </xdr:to>
    <xdr:cxnSp macro="">
      <xdr:nvCxnSpPr>
        <xdr:cNvPr id="235" name="直線コネクタ 234"/>
        <xdr:cNvCxnSpPr/>
      </xdr:nvCxnSpPr>
      <xdr:spPr>
        <a:xfrm>
          <a:off x="4546600" y="168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129957</xdr:rowOff>
    </xdr:from>
    <xdr:ext cx="599010" cy="259045"/>
    <xdr:sp macro="" textlink="">
      <xdr:nvSpPr>
        <xdr:cNvPr id="236" name="扶助費最大値テキスト"/>
        <xdr:cNvSpPr txBox="1"/>
      </xdr:nvSpPr>
      <xdr:spPr>
        <a:xfrm>
          <a:off x="4686300" y="1521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139,831</a:t>
          </a:r>
          <a:endParaRPr kumimoji="1" lang="ja-JP" altLang="en-US" sz="1000" b="1">
            <a:latin typeface="ＭＳ Ｐゴシック"/>
          </a:endParaRPr>
        </a:p>
      </xdr:txBody>
    </xdr:sp>
    <xdr:clientData/>
  </xdr:oneCellAnchor>
  <xdr:twoCellAnchor>
    <xdr:from>
      <xdr:col>6</xdr:col>
      <xdr:colOff>422275</xdr:colOff>
      <xdr:row>90</xdr:row>
      <xdr:rowOff>11830</xdr:rowOff>
    </xdr:from>
    <xdr:to>
      <xdr:col>6</xdr:col>
      <xdr:colOff>600075</xdr:colOff>
      <xdr:row>90</xdr:row>
      <xdr:rowOff>11830</xdr:rowOff>
    </xdr:to>
    <xdr:cxnSp macro="">
      <xdr:nvCxnSpPr>
        <xdr:cNvPr id="237" name="直線コネクタ 236"/>
        <xdr:cNvCxnSpPr/>
      </xdr:nvCxnSpPr>
      <xdr:spPr>
        <a:xfrm>
          <a:off x="4546600" y="154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130425</xdr:rowOff>
    </xdr:from>
    <xdr:to>
      <xdr:col>6</xdr:col>
      <xdr:colOff>511175</xdr:colOff>
      <xdr:row>96</xdr:row>
      <xdr:rowOff>50154</xdr:rowOff>
    </xdr:to>
    <xdr:cxnSp macro="">
      <xdr:nvCxnSpPr>
        <xdr:cNvPr id="238" name="直線コネクタ 237"/>
        <xdr:cNvCxnSpPr/>
      </xdr:nvCxnSpPr>
      <xdr:spPr>
        <a:xfrm flipV="1">
          <a:off x="3797300" y="16418175"/>
          <a:ext cx="838200" cy="9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40960</xdr:rowOff>
    </xdr:from>
    <xdr:ext cx="534377" cy="259045"/>
    <xdr:sp macro="" textlink="">
      <xdr:nvSpPr>
        <xdr:cNvPr id="239" name="扶助費平均値テキスト"/>
        <xdr:cNvSpPr txBox="1"/>
      </xdr:nvSpPr>
      <xdr:spPr>
        <a:xfrm>
          <a:off x="4686300" y="16157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18083</xdr:rowOff>
    </xdr:from>
    <xdr:to>
      <xdr:col>6</xdr:col>
      <xdr:colOff>561975</xdr:colOff>
      <xdr:row>95</xdr:row>
      <xdr:rowOff>119683</xdr:rowOff>
    </xdr:to>
    <xdr:sp macro="" textlink="">
      <xdr:nvSpPr>
        <xdr:cNvPr id="240" name="フローチャート : 判断 239"/>
        <xdr:cNvSpPr/>
      </xdr:nvSpPr>
      <xdr:spPr>
        <a:xfrm>
          <a:off x="4584700" y="1630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50154</xdr:rowOff>
    </xdr:from>
    <xdr:to>
      <xdr:col>5</xdr:col>
      <xdr:colOff>358775</xdr:colOff>
      <xdr:row>96</xdr:row>
      <xdr:rowOff>116546</xdr:rowOff>
    </xdr:to>
    <xdr:cxnSp macro="">
      <xdr:nvCxnSpPr>
        <xdr:cNvPr id="241" name="直線コネクタ 240"/>
        <xdr:cNvCxnSpPr/>
      </xdr:nvCxnSpPr>
      <xdr:spPr>
        <a:xfrm flipV="1">
          <a:off x="2908300" y="16509354"/>
          <a:ext cx="889000" cy="6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141739</xdr:rowOff>
    </xdr:from>
    <xdr:to>
      <xdr:col>5</xdr:col>
      <xdr:colOff>409575</xdr:colOff>
      <xdr:row>96</xdr:row>
      <xdr:rowOff>71889</xdr:rowOff>
    </xdr:to>
    <xdr:sp macro="" textlink="">
      <xdr:nvSpPr>
        <xdr:cNvPr id="242" name="フローチャート : 判断 241"/>
        <xdr:cNvSpPr/>
      </xdr:nvSpPr>
      <xdr:spPr>
        <a:xfrm>
          <a:off x="3746500" y="1642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88416</xdr:rowOff>
    </xdr:from>
    <xdr:ext cx="534377" cy="259045"/>
    <xdr:sp macro="" textlink="">
      <xdr:nvSpPr>
        <xdr:cNvPr id="243" name="テキスト ボックス 242"/>
        <xdr:cNvSpPr txBox="1"/>
      </xdr:nvSpPr>
      <xdr:spPr>
        <a:xfrm>
          <a:off x="3530111" y="1620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116546</xdr:rowOff>
    </xdr:from>
    <xdr:to>
      <xdr:col>4</xdr:col>
      <xdr:colOff>155575</xdr:colOff>
      <xdr:row>96</xdr:row>
      <xdr:rowOff>166691</xdr:rowOff>
    </xdr:to>
    <xdr:cxnSp macro="">
      <xdr:nvCxnSpPr>
        <xdr:cNvPr id="244" name="直線コネクタ 243"/>
        <xdr:cNvCxnSpPr/>
      </xdr:nvCxnSpPr>
      <xdr:spPr>
        <a:xfrm flipV="1">
          <a:off x="2019300" y="16575746"/>
          <a:ext cx="889000" cy="5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66366</xdr:rowOff>
    </xdr:from>
    <xdr:to>
      <xdr:col>4</xdr:col>
      <xdr:colOff>206375</xdr:colOff>
      <xdr:row>96</xdr:row>
      <xdr:rowOff>167966</xdr:rowOff>
    </xdr:to>
    <xdr:sp macro="" textlink="">
      <xdr:nvSpPr>
        <xdr:cNvPr id="245" name="フローチャート : 判断 244"/>
        <xdr:cNvSpPr/>
      </xdr:nvSpPr>
      <xdr:spPr>
        <a:xfrm>
          <a:off x="2857500" y="1652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159093</xdr:rowOff>
    </xdr:from>
    <xdr:ext cx="534377" cy="259045"/>
    <xdr:sp macro="" textlink="">
      <xdr:nvSpPr>
        <xdr:cNvPr id="246" name="テキスト ボックス 245"/>
        <xdr:cNvSpPr txBox="1"/>
      </xdr:nvSpPr>
      <xdr:spPr>
        <a:xfrm>
          <a:off x="2641111" y="1661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166691</xdr:rowOff>
    </xdr:from>
    <xdr:to>
      <xdr:col>2</xdr:col>
      <xdr:colOff>638175</xdr:colOff>
      <xdr:row>97</xdr:row>
      <xdr:rowOff>2229</xdr:rowOff>
    </xdr:to>
    <xdr:cxnSp macro="">
      <xdr:nvCxnSpPr>
        <xdr:cNvPr id="247" name="直線コネクタ 246"/>
        <xdr:cNvCxnSpPr/>
      </xdr:nvCxnSpPr>
      <xdr:spPr>
        <a:xfrm flipV="1">
          <a:off x="1130300" y="16625891"/>
          <a:ext cx="889000" cy="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89407</xdr:rowOff>
    </xdr:from>
    <xdr:to>
      <xdr:col>3</xdr:col>
      <xdr:colOff>3175</xdr:colOff>
      <xdr:row>97</xdr:row>
      <xdr:rowOff>19557</xdr:rowOff>
    </xdr:to>
    <xdr:sp macro="" textlink="">
      <xdr:nvSpPr>
        <xdr:cNvPr id="248" name="フローチャート : 判断 247"/>
        <xdr:cNvSpPr/>
      </xdr:nvSpPr>
      <xdr:spPr>
        <a:xfrm>
          <a:off x="1968500" y="165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36084</xdr:rowOff>
    </xdr:from>
    <xdr:ext cx="534377" cy="259045"/>
    <xdr:sp macro="" textlink="">
      <xdr:nvSpPr>
        <xdr:cNvPr id="249" name="テキスト ボックス 248"/>
        <xdr:cNvSpPr txBox="1"/>
      </xdr:nvSpPr>
      <xdr:spPr>
        <a:xfrm>
          <a:off x="1752111" y="1632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93717</xdr:rowOff>
    </xdr:from>
    <xdr:to>
      <xdr:col>1</xdr:col>
      <xdr:colOff>485775</xdr:colOff>
      <xdr:row>97</xdr:row>
      <xdr:rowOff>23867</xdr:rowOff>
    </xdr:to>
    <xdr:sp macro="" textlink="">
      <xdr:nvSpPr>
        <xdr:cNvPr id="250" name="フローチャート : 判断 249"/>
        <xdr:cNvSpPr/>
      </xdr:nvSpPr>
      <xdr:spPr>
        <a:xfrm>
          <a:off x="1079500" y="1655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40394</xdr:rowOff>
    </xdr:from>
    <xdr:ext cx="534377" cy="259045"/>
    <xdr:sp macro="" textlink="">
      <xdr:nvSpPr>
        <xdr:cNvPr id="251" name="テキスト ボックス 250"/>
        <xdr:cNvSpPr txBox="1"/>
      </xdr:nvSpPr>
      <xdr:spPr>
        <a:xfrm>
          <a:off x="863111" y="1632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79625</xdr:rowOff>
    </xdr:from>
    <xdr:to>
      <xdr:col>6</xdr:col>
      <xdr:colOff>561975</xdr:colOff>
      <xdr:row>96</xdr:row>
      <xdr:rowOff>9775</xdr:rowOff>
    </xdr:to>
    <xdr:sp macro="" textlink="">
      <xdr:nvSpPr>
        <xdr:cNvPr id="257" name="円/楕円 256"/>
        <xdr:cNvSpPr/>
      </xdr:nvSpPr>
      <xdr:spPr>
        <a:xfrm>
          <a:off x="4584700" y="1636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58052</xdr:rowOff>
    </xdr:from>
    <xdr:ext cx="534377" cy="259045"/>
    <xdr:sp macro="" textlink="">
      <xdr:nvSpPr>
        <xdr:cNvPr id="258" name="扶助費該当値テキスト"/>
        <xdr:cNvSpPr txBox="1"/>
      </xdr:nvSpPr>
      <xdr:spPr>
        <a:xfrm>
          <a:off x="4686300" y="1634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80,068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170804</xdr:rowOff>
    </xdr:from>
    <xdr:to>
      <xdr:col>5</xdr:col>
      <xdr:colOff>409575</xdr:colOff>
      <xdr:row>96</xdr:row>
      <xdr:rowOff>100954</xdr:rowOff>
    </xdr:to>
    <xdr:sp macro="" textlink="">
      <xdr:nvSpPr>
        <xdr:cNvPr id="259" name="円/楕円 258"/>
        <xdr:cNvSpPr/>
      </xdr:nvSpPr>
      <xdr:spPr>
        <a:xfrm>
          <a:off x="3746500" y="1645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92081</xdr:rowOff>
    </xdr:from>
    <xdr:ext cx="534377" cy="259045"/>
    <xdr:sp macro="" textlink="">
      <xdr:nvSpPr>
        <xdr:cNvPr id="260" name="テキスト ボックス 259"/>
        <xdr:cNvSpPr txBox="1"/>
      </xdr:nvSpPr>
      <xdr:spPr>
        <a:xfrm>
          <a:off x="3530111" y="1655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74,484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65746</xdr:rowOff>
    </xdr:from>
    <xdr:to>
      <xdr:col>4</xdr:col>
      <xdr:colOff>206375</xdr:colOff>
      <xdr:row>96</xdr:row>
      <xdr:rowOff>167346</xdr:rowOff>
    </xdr:to>
    <xdr:sp macro="" textlink="">
      <xdr:nvSpPr>
        <xdr:cNvPr id="261" name="円/楕円 260"/>
        <xdr:cNvSpPr/>
      </xdr:nvSpPr>
      <xdr:spPr>
        <a:xfrm>
          <a:off x="2857500" y="1652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12423</xdr:rowOff>
    </xdr:from>
    <xdr:ext cx="534377" cy="259045"/>
    <xdr:sp macro="" textlink="">
      <xdr:nvSpPr>
        <xdr:cNvPr id="262" name="テキスト ボックス 261"/>
        <xdr:cNvSpPr txBox="1"/>
      </xdr:nvSpPr>
      <xdr:spPr>
        <a:xfrm>
          <a:off x="2641111" y="1630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70,418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115891</xdr:rowOff>
    </xdr:from>
    <xdr:to>
      <xdr:col>3</xdr:col>
      <xdr:colOff>3175</xdr:colOff>
      <xdr:row>97</xdr:row>
      <xdr:rowOff>46041</xdr:rowOff>
    </xdr:to>
    <xdr:sp macro="" textlink="">
      <xdr:nvSpPr>
        <xdr:cNvPr id="263" name="円/楕円 262"/>
        <xdr:cNvSpPr/>
      </xdr:nvSpPr>
      <xdr:spPr>
        <a:xfrm>
          <a:off x="1968500" y="1657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37168</xdr:rowOff>
    </xdr:from>
    <xdr:ext cx="534377" cy="259045"/>
    <xdr:sp macro="" textlink="">
      <xdr:nvSpPr>
        <xdr:cNvPr id="264" name="テキスト ボックス 263"/>
        <xdr:cNvSpPr txBox="1"/>
      </xdr:nvSpPr>
      <xdr:spPr>
        <a:xfrm>
          <a:off x="1752111" y="1666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67,347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122879</xdr:rowOff>
    </xdr:from>
    <xdr:to>
      <xdr:col>1</xdr:col>
      <xdr:colOff>485775</xdr:colOff>
      <xdr:row>97</xdr:row>
      <xdr:rowOff>53029</xdr:rowOff>
    </xdr:to>
    <xdr:sp macro="" textlink="">
      <xdr:nvSpPr>
        <xdr:cNvPr id="265" name="円/楕円 264"/>
        <xdr:cNvSpPr/>
      </xdr:nvSpPr>
      <xdr:spPr>
        <a:xfrm>
          <a:off x="1079500" y="1658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44156</xdr:rowOff>
    </xdr:from>
    <xdr:ext cx="534377" cy="259045"/>
    <xdr:sp macro="" textlink="">
      <xdr:nvSpPr>
        <xdr:cNvPr id="266" name="テキスト ボックス 265"/>
        <xdr:cNvSpPr txBox="1"/>
      </xdr:nvSpPr>
      <xdr:spPr>
        <a:xfrm>
          <a:off x="863111" y="1667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66,919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7" name="テキスト ボックス 27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138595</xdr:rowOff>
    </xdr:from>
    <xdr:to>
      <xdr:col>15</xdr:col>
      <xdr:colOff>180340</xdr:colOff>
      <xdr:row>39</xdr:row>
      <xdr:rowOff>90722</xdr:rowOff>
    </xdr:to>
    <xdr:cxnSp macro="">
      <xdr:nvCxnSpPr>
        <xdr:cNvPr id="291" name="直線コネクタ 290"/>
        <xdr:cNvCxnSpPr/>
      </xdr:nvCxnSpPr>
      <xdr:spPr>
        <a:xfrm flipV="1">
          <a:off x="10475595" y="5282095"/>
          <a:ext cx="1270" cy="149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94549</xdr:rowOff>
    </xdr:from>
    <xdr:ext cx="534377" cy="259045"/>
    <xdr:sp macro="" textlink="">
      <xdr:nvSpPr>
        <xdr:cNvPr id="292" name="補助費等最小値テキスト"/>
        <xdr:cNvSpPr txBox="1"/>
      </xdr:nvSpPr>
      <xdr:spPr>
        <a:xfrm>
          <a:off x="10528300" y="678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37,571</a:t>
          </a:r>
          <a:endParaRPr kumimoji="1" lang="ja-JP" altLang="en-US" sz="1000" b="1">
            <a:latin typeface="ＭＳ Ｐゴシック"/>
          </a:endParaRPr>
        </a:p>
      </xdr:txBody>
    </xdr:sp>
    <xdr:clientData/>
  </xdr:oneCellAnchor>
  <xdr:twoCellAnchor>
    <xdr:from>
      <xdr:col>15</xdr:col>
      <xdr:colOff>92075</xdr:colOff>
      <xdr:row>39</xdr:row>
      <xdr:rowOff>90722</xdr:rowOff>
    </xdr:from>
    <xdr:to>
      <xdr:col>15</xdr:col>
      <xdr:colOff>269875</xdr:colOff>
      <xdr:row>39</xdr:row>
      <xdr:rowOff>90722</xdr:rowOff>
    </xdr:to>
    <xdr:cxnSp macro="">
      <xdr:nvCxnSpPr>
        <xdr:cNvPr id="293" name="直線コネクタ 292"/>
        <xdr:cNvCxnSpPr/>
      </xdr:nvCxnSpPr>
      <xdr:spPr>
        <a:xfrm>
          <a:off x="10388600" y="677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85272</xdr:rowOff>
    </xdr:from>
    <xdr:ext cx="599010" cy="259045"/>
    <xdr:sp macro="" textlink="">
      <xdr:nvSpPr>
        <xdr:cNvPr id="294" name="補助費等最大値テキスト"/>
        <xdr:cNvSpPr txBox="1"/>
      </xdr:nvSpPr>
      <xdr:spPr>
        <a:xfrm>
          <a:off x="10528300" y="505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116,058</a:t>
          </a:r>
          <a:endParaRPr kumimoji="1" lang="ja-JP" altLang="en-US" sz="1000" b="1">
            <a:latin typeface="ＭＳ Ｐゴシック"/>
          </a:endParaRPr>
        </a:p>
      </xdr:txBody>
    </xdr:sp>
    <xdr:clientData/>
  </xdr:oneCellAnchor>
  <xdr:twoCellAnchor>
    <xdr:from>
      <xdr:col>15</xdr:col>
      <xdr:colOff>92075</xdr:colOff>
      <xdr:row>30</xdr:row>
      <xdr:rowOff>138595</xdr:rowOff>
    </xdr:from>
    <xdr:to>
      <xdr:col>15</xdr:col>
      <xdr:colOff>269875</xdr:colOff>
      <xdr:row>30</xdr:row>
      <xdr:rowOff>138595</xdr:rowOff>
    </xdr:to>
    <xdr:cxnSp macro="">
      <xdr:nvCxnSpPr>
        <xdr:cNvPr id="295" name="直線コネクタ 294"/>
        <xdr:cNvCxnSpPr/>
      </xdr:nvCxnSpPr>
      <xdr:spPr>
        <a:xfrm>
          <a:off x="10388600" y="5282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76588</xdr:rowOff>
    </xdr:from>
    <xdr:to>
      <xdr:col>15</xdr:col>
      <xdr:colOff>180975</xdr:colOff>
      <xdr:row>38</xdr:row>
      <xdr:rowOff>122231</xdr:rowOff>
    </xdr:to>
    <xdr:cxnSp macro="">
      <xdr:nvCxnSpPr>
        <xdr:cNvPr id="296" name="直線コネクタ 295"/>
        <xdr:cNvCxnSpPr/>
      </xdr:nvCxnSpPr>
      <xdr:spPr>
        <a:xfrm flipV="1">
          <a:off x="9639300" y="6591688"/>
          <a:ext cx="838200" cy="4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28262</xdr:rowOff>
    </xdr:from>
    <xdr:ext cx="534377" cy="259045"/>
    <xdr:sp macro="" textlink="">
      <xdr:nvSpPr>
        <xdr:cNvPr id="297" name="補助費等平均値テキスト"/>
        <xdr:cNvSpPr txBox="1"/>
      </xdr:nvSpPr>
      <xdr:spPr>
        <a:xfrm>
          <a:off x="10528300" y="6029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5385</xdr:rowOff>
    </xdr:from>
    <xdr:to>
      <xdr:col>15</xdr:col>
      <xdr:colOff>231775</xdr:colOff>
      <xdr:row>36</xdr:row>
      <xdr:rowOff>106985</xdr:rowOff>
    </xdr:to>
    <xdr:sp macro="" textlink="">
      <xdr:nvSpPr>
        <xdr:cNvPr id="298" name="フローチャート : 判断 297"/>
        <xdr:cNvSpPr/>
      </xdr:nvSpPr>
      <xdr:spPr>
        <a:xfrm>
          <a:off x="104267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98590</xdr:rowOff>
    </xdr:from>
    <xdr:to>
      <xdr:col>14</xdr:col>
      <xdr:colOff>28575</xdr:colOff>
      <xdr:row>38</xdr:row>
      <xdr:rowOff>122231</xdr:rowOff>
    </xdr:to>
    <xdr:cxnSp macro="">
      <xdr:nvCxnSpPr>
        <xdr:cNvPr id="299" name="直線コネクタ 298"/>
        <xdr:cNvCxnSpPr/>
      </xdr:nvCxnSpPr>
      <xdr:spPr>
        <a:xfrm>
          <a:off x="8750300" y="6613690"/>
          <a:ext cx="889000" cy="2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148660</xdr:rowOff>
    </xdr:from>
    <xdr:to>
      <xdr:col>14</xdr:col>
      <xdr:colOff>79375</xdr:colOff>
      <xdr:row>37</xdr:row>
      <xdr:rowOff>78810</xdr:rowOff>
    </xdr:to>
    <xdr:sp macro="" textlink="">
      <xdr:nvSpPr>
        <xdr:cNvPr id="300" name="フローチャート : 判断 299"/>
        <xdr:cNvSpPr/>
      </xdr:nvSpPr>
      <xdr:spPr>
        <a:xfrm>
          <a:off x="9588500" y="63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95337</xdr:rowOff>
    </xdr:from>
    <xdr:ext cx="534377" cy="259045"/>
    <xdr:sp macro="" textlink="">
      <xdr:nvSpPr>
        <xdr:cNvPr id="301" name="テキスト ボックス 300"/>
        <xdr:cNvSpPr txBox="1"/>
      </xdr:nvSpPr>
      <xdr:spPr>
        <a:xfrm>
          <a:off x="9372111" y="609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94152</xdr:rowOff>
    </xdr:from>
    <xdr:to>
      <xdr:col>12</xdr:col>
      <xdr:colOff>511175</xdr:colOff>
      <xdr:row>38</xdr:row>
      <xdr:rowOff>98590</xdr:rowOff>
    </xdr:to>
    <xdr:cxnSp macro="">
      <xdr:nvCxnSpPr>
        <xdr:cNvPr id="302" name="直線コネクタ 301"/>
        <xdr:cNvCxnSpPr/>
      </xdr:nvCxnSpPr>
      <xdr:spPr>
        <a:xfrm>
          <a:off x="7861300" y="6609252"/>
          <a:ext cx="889000" cy="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163957</xdr:rowOff>
    </xdr:from>
    <xdr:to>
      <xdr:col>12</xdr:col>
      <xdr:colOff>561975</xdr:colOff>
      <xdr:row>37</xdr:row>
      <xdr:rowOff>94107</xdr:rowOff>
    </xdr:to>
    <xdr:sp macro="" textlink="">
      <xdr:nvSpPr>
        <xdr:cNvPr id="303" name="フローチャート : 判断 302"/>
        <xdr:cNvSpPr/>
      </xdr:nvSpPr>
      <xdr:spPr>
        <a:xfrm>
          <a:off x="8699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110634</xdr:rowOff>
    </xdr:from>
    <xdr:ext cx="534377" cy="259045"/>
    <xdr:sp macro="" textlink="">
      <xdr:nvSpPr>
        <xdr:cNvPr id="304" name="テキスト ボックス 303"/>
        <xdr:cNvSpPr txBox="1"/>
      </xdr:nvSpPr>
      <xdr:spPr>
        <a:xfrm>
          <a:off x="8483111" y="611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70224</xdr:rowOff>
    </xdr:from>
    <xdr:to>
      <xdr:col>11</xdr:col>
      <xdr:colOff>307975</xdr:colOff>
      <xdr:row>38</xdr:row>
      <xdr:rowOff>94152</xdr:rowOff>
    </xdr:to>
    <xdr:cxnSp macro="">
      <xdr:nvCxnSpPr>
        <xdr:cNvPr id="305" name="直線コネクタ 304"/>
        <xdr:cNvCxnSpPr/>
      </xdr:nvCxnSpPr>
      <xdr:spPr>
        <a:xfrm>
          <a:off x="6972300" y="6585324"/>
          <a:ext cx="889000" cy="2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50228</xdr:rowOff>
    </xdr:from>
    <xdr:to>
      <xdr:col>11</xdr:col>
      <xdr:colOff>358775</xdr:colOff>
      <xdr:row>37</xdr:row>
      <xdr:rowOff>151828</xdr:rowOff>
    </xdr:to>
    <xdr:sp macro="" textlink="">
      <xdr:nvSpPr>
        <xdr:cNvPr id="306" name="フローチャート : 判断 305"/>
        <xdr:cNvSpPr/>
      </xdr:nvSpPr>
      <xdr:spPr>
        <a:xfrm>
          <a:off x="7810500" y="63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168355</xdr:rowOff>
    </xdr:from>
    <xdr:ext cx="534377" cy="259045"/>
    <xdr:sp macro="" textlink="">
      <xdr:nvSpPr>
        <xdr:cNvPr id="307" name="テキスト ボックス 306"/>
        <xdr:cNvSpPr txBox="1"/>
      </xdr:nvSpPr>
      <xdr:spPr>
        <a:xfrm>
          <a:off x="7594111" y="616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63640</xdr:rowOff>
    </xdr:from>
    <xdr:to>
      <xdr:col>10</xdr:col>
      <xdr:colOff>155575</xdr:colOff>
      <xdr:row>37</xdr:row>
      <xdr:rowOff>165240</xdr:rowOff>
    </xdr:to>
    <xdr:sp macro="" textlink="">
      <xdr:nvSpPr>
        <xdr:cNvPr id="308" name="フローチャート : 判断 307"/>
        <xdr:cNvSpPr/>
      </xdr:nvSpPr>
      <xdr:spPr>
        <a:xfrm>
          <a:off x="6921500" y="640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10317</xdr:rowOff>
    </xdr:from>
    <xdr:ext cx="534377" cy="259045"/>
    <xdr:sp macro="" textlink="">
      <xdr:nvSpPr>
        <xdr:cNvPr id="309" name="テキスト ボックス 308"/>
        <xdr:cNvSpPr txBox="1"/>
      </xdr:nvSpPr>
      <xdr:spPr>
        <a:xfrm>
          <a:off x="6705111" y="618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25788</xdr:rowOff>
    </xdr:from>
    <xdr:to>
      <xdr:col>15</xdr:col>
      <xdr:colOff>231775</xdr:colOff>
      <xdr:row>38</xdr:row>
      <xdr:rowOff>127388</xdr:rowOff>
    </xdr:to>
    <xdr:sp macro="" textlink="">
      <xdr:nvSpPr>
        <xdr:cNvPr id="315" name="円/楕円 314"/>
        <xdr:cNvSpPr/>
      </xdr:nvSpPr>
      <xdr:spPr>
        <a:xfrm>
          <a:off x="10426700" y="654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4215</xdr:rowOff>
    </xdr:from>
    <xdr:ext cx="534377" cy="259045"/>
    <xdr:sp macro="" textlink="">
      <xdr:nvSpPr>
        <xdr:cNvPr id="316" name="補助費等該当値テキスト"/>
        <xdr:cNvSpPr txBox="1"/>
      </xdr:nvSpPr>
      <xdr:spPr>
        <a:xfrm>
          <a:off x="10528300" y="651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47,313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71431</xdr:rowOff>
    </xdr:from>
    <xdr:to>
      <xdr:col>14</xdr:col>
      <xdr:colOff>79375</xdr:colOff>
      <xdr:row>39</xdr:row>
      <xdr:rowOff>1581</xdr:rowOff>
    </xdr:to>
    <xdr:sp macro="" textlink="">
      <xdr:nvSpPr>
        <xdr:cNvPr id="317" name="円/楕円 316"/>
        <xdr:cNvSpPr/>
      </xdr:nvSpPr>
      <xdr:spPr>
        <a:xfrm>
          <a:off x="9588500" y="658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164158</xdr:rowOff>
    </xdr:from>
    <xdr:ext cx="534377" cy="259045"/>
    <xdr:sp macro="" textlink="">
      <xdr:nvSpPr>
        <xdr:cNvPr id="318" name="テキスト ボックス 317"/>
        <xdr:cNvSpPr txBox="1"/>
      </xdr:nvSpPr>
      <xdr:spPr>
        <a:xfrm>
          <a:off x="9372111" y="667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44,917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47790</xdr:rowOff>
    </xdr:from>
    <xdr:to>
      <xdr:col>12</xdr:col>
      <xdr:colOff>561975</xdr:colOff>
      <xdr:row>38</xdr:row>
      <xdr:rowOff>149390</xdr:rowOff>
    </xdr:to>
    <xdr:sp macro="" textlink="">
      <xdr:nvSpPr>
        <xdr:cNvPr id="319" name="円/楕円 318"/>
        <xdr:cNvSpPr/>
      </xdr:nvSpPr>
      <xdr:spPr>
        <a:xfrm>
          <a:off x="8699500" y="656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140517</xdr:rowOff>
    </xdr:from>
    <xdr:ext cx="534377" cy="259045"/>
    <xdr:sp macro="" textlink="">
      <xdr:nvSpPr>
        <xdr:cNvPr id="320" name="テキスト ボックス 319"/>
        <xdr:cNvSpPr txBox="1"/>
      </xdr:nvSpPr>
      <xdr:spPr>
        <a:xfrm>
          <a:off x="8483111" y="665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46,158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43352</xdr:rowOff>
    </xdr:from>
    <xdr:to>
      <xdr:col>11</xdr:col>
      <xdr:colOff>358775</xdr:colOff>
      <xdr:row>38</xdr:row>
      <xdr:rowOff>144952</xdr:rowOff>
    </xdr:to>
    <xdr:sp macro="" textlink="">
      <xdr:nvSpPr>
        <xdr:cNvPr id="321" name="円/楕円 320"/>
        <xdr:cNvSpPr/>
      </xdr:nvSpPr>
      <xdr:spPr>
        <a:xfrm>
          <a:off x="7810500" y="655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136079</xdr:rowOff>
    </xdr:from>
    <xdr:ext cx="534377" cy="259045"/>
    <xdr:sp macro="" textlink="">
      <xdr:nvSpPr>
        <xdr:cNvPr id="322" name="テキスト ボックス 321"/>
        <xdr:cNvSpPr txBox="1"/>
      </xdr:nvSpPr>
      <xdr:spPr>
        <a:xfrm>
          <a:off x="7594111" y="665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46,391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19424</xdr:rowOff>
    </xdr:from>
    <xdr:to>
      <xdr:col>10</xdr:col>
      <xdr:colOff>155575</xdr:colOff>
      <xdr:row>38</xdr:row>
      <xdr:rowOff>121024</xdr:rowOff>
    </xdr:to>
    <xdr:sp macro="" textlink="">
      <xdr:nvSpPr>
        <xdr:cNvPr id="323" name="円/楕円 322"/>
        <xdr:cNvSpPr/>
      </xdr:nvSpPr>
      <xdr:spPr>
        <a:xfrm>
          <a:off x="6921500" y="653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112151</xdr:rowOff>
    </xdr:from>
    <xdr:ext cx="534377" cy="259045"/>
    <xdr:sp macro="" textlink="">
      <xdr:nvSpPr>
        <xdr:cNvPr id="324" name="テキスト ボックス 323"/>
        <xdr:cNvSpPr txBox="1"/>
      </xdr:nvSpPr>
      <xdr:spPr>
        <a:xfrm>
          <a:off x="6705111" y="66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59,182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44474</xdr:rowOff>
    </xdr:from>
    <xdr:to>
      <xdr:col>15</xdr:col>
      <xdr:colOff>180340</xdr:colOff>
      <xdr:row>58</xdr:row>
      <xdr:rowOff>7263</xdr:rowOff>
    </xdr:to>
    <xdr:cxnSp macro="">
      <xdr:nvCxnSpPr>
        <xdr:cNvPr id="346" name="直線コネクタ 345"/>
        <xdr:cNvCxnSpPr/>
      </xdr:nvCxnSpPr>
      <xdr:spPr>
        <a:xfrm flipV="1">
          <a:off x="10475595" y="8959874"/>
          <a:ext cx="1270" cy="99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11090</xdr:rowOff>
    </xdr:from>
    <xdr:ext cx="534377" cy="259045"/>
    <xdr:sp macro="" textlink="">
      <xdr:nvSpPr>
        <xdr:cNvPr id="347" name="普通建設事業費最小値テキスト"/>
        <xdr:cNvSpPr txBox="1"/>
      </xdr:nvSpPr>
      <xdr:spPr>
        <a:xfrm>
          <a:off x="10528300" y="99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28,967</a:t>
          </a:r>
          <a:endParaRPr kumimoji="1" lang="ja-JP" altLang="en-US" sz="1000" b="1">
            <a:latin typeface="ＭＳ Ｐゴシック"/>
          </a:endParaRPr>
        </a:p>
      </xdr:txBody>
    </xdr:sp>
    <xdr:clientData/>
  </xdr:oneCellAnchor>
  <xdr:twoCellAnchor>
    <xdr:from>
      <xdr:col>15</xdr:col>
      <xdr:colOff>92075</xdr:colOff>
      <xdr:row>58</xdr:row>
      <xdr:rowOff>7263</xdr:rowOff>
    </xdr:from>
    <xdr:to>
      <xdr:col>15</xdr:col>
      <xdr:colOff>269875</xdr:colOff>
      <xdr:row>58</xdr:row>
      <xdr:rowOff>7263</xdr:rowOff>
    </xdr:to>
    <xdr:cxnSp macro="">
      <xdr:nvCxnSpPr>
        <xdr:cNvPr id="348" name="直線コネクタ 347"/>
        <xdr:cNvCxnSpPr/>
      </xdr:nvCxnSpPr>
      <xdr:spPr>
        <a:xfrm>
          <a:off x="10388600" y="9951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162601</xdr:rowOff>
    </xdr:from>
    <xdr:ext cx="599010" cy="259045"/>
    <xdr:sp macro="" textlink="">
      <xdr:nvSpPr>
        <xdr:cNvPr id="349" name="普通建設事業費最大値テキスト"/>
        <xdr:cNvSpPr txBox="1"/>
      </xdr:nvSpPr>
      <xdr:spPr>
        <a:xfrm>
          <a:off x="10528300" y="87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245,828</a:t>
          </a:r>
          <a:endParaRPr kumimoji="1" lang="ja-JP" altLang="en-US" sz="1000" b="1">
            <a:latin typeface="ＭＳ Ｐゴシック"/>
          </a:endParaRPr>
        </a:p>
      </xdr:txBody>
    </xdr:sp>
    <xdr:clientData/>
  </xdr:oneCellAnchor>
  <xdr:twoCellAnchor>
    <xdr:from>
      <xdr:col>15</xdr:col>
      <xdr:colOff>92075</xdr:colOff>
      <xdr:row>52</xdr:row>
      <xdr:rowOff>44474</xdr:rowOff>
    </xdr:from>
    <xdr:to>
      <xdr:col>15</xdr:col>
      <xdr:colOff>269875</xdr:colOff>
      <xdr:row>52</xdr:row>
      <xdr:rowOff>44474</xdr:rowOff>
    </xdr:to>
    <xdr:cxnSp macro="">
      <xdr:nvCxnSpPr>
        <xdr:cNvPr id="350" name="直線コネクタ 349"/>
        <xdr:cNvCxnSpPr/>
      </xdr:nvCxnSpPr>
      <xdr:spPr>
        <a:xfrm>
          <a:off x="10388600" y="89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158766</xdr:rowOff>
    </xdr:from>
    <xdr:to>
      <xdr:col>15</xdr:col>
      <xdr:colOff>180975</xdr:colOff>
      <xdr:row>57</xdr:row>
      <xdr:rowOff>96609</xdr:rowOff>
    </xdr:to>
    <xdr:cxnSp macro="">
      <xdr:nvCxnSpPr>
        <xdr:cNvPr id="351" name="直線コネクタ 350"/>
        <xdr:cNvCxnSpPr/>
      </xdr:nvCxnSpPr>
      <xdr:spPr>
        <a:xfrm>
          <a:off x="9639300" y="9759966"/>
          <a:ext cx="838200" cy="10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52460</xdr:rowOff>
    </xdr:from>
    <xdr:ext cx="534377" cy="259045"/>
    <xdr:sp macro="" textlink="">
      <xdr:nvSpPr>
        <xdr:cNvPr id="352" name="普通建設事業費平均値テキスト"/>
        <xdr:cNvSpPr txBox="1"/>
      </xdr:nvSpPr>
      <xdr:spPr>
        <a:xfrm>
          <a:off x="10528300" y="9482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29583</xdr:rowOff>
    </xdr:from>
    <xdr:to>
      <xdr:col>15</xdr:col>
      <xdr:colOff>231775</xdr:colOff>
      <xdr:row>56</xdr:row>
      <xdr:rowOff>131183</xdr:rowOff>
    </xdr:to>
    <xdr:sp macro="" textlink="">
      <xdr:nvSpPr>
        <xdr:cNvPr id="353" name="フローチャート : 判断 352"/>
        <xdr:cNvSpPr/>
      </xdr:nvSpPr>
      <xdr:spPr>
        <a:xfrm>
          <a:off x="104267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158766</xdr:rowOff>
    </xdr:from>
    <xdr:to>
      <xdr:col>14</xdr:col>
      <xdr:colOff>28575</xdr:colOff>
      <xdr:row>57</xdr:row>
      <xdr:rowOff>7688</xdr:rowOff>
    </xdr:to>
    <xdr:cxnSp macro="">
      <xdr:nvCxnSpPr>
        <xdr:cNvPr id="354" name="直線コネクタ 353"/>
        <xdr:cNvCxnSpPr/>
      </xdr:nvCxnSpPr>
      <xdr:spPr>
        <a:xfrm flipV="1">
          <a:off x="8750300" y="9759966"/>
          <a:ext cx="889000" cy="2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49475</xdr:rowOff>
    </xdr:from>
    <xdr:to>
      <xdr:col>14</xdr:col>
      <xdr:colOff>79375</xdr:colOff>
      <xdr:row>56</xdr:row>
      <xdr:rowOff>151075</xdr:rowOff>
    </xdr:to>
    <xdr:sp macro="" textlink="">
      <xdr:nvSpPr>
        <xdr:cNvPr id="355" name="フローチャート : 判断 354"/>
        <xdr:cNvSpPr/>
      </xdr:nvSpPr>
      <xdr:spPr>
        <a:xfrm>
          <a:off x="9588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167602</xdr:rowOff>
    </xdr:from>
    <xdr:ext cx="534377" cy="259045"/>
    <xdr:sp macro="" textlink="">
      <xdr:nvSpPr>
        <xdr:cNvPr id="356" name="テキスト ボックス 355"/>
        <xdr:cNvSpPr txBox="1"/>
      </xdr:nvSpPr>
      <xdr:spPr>
        <a:xfrm>
          <a:off x="9372111" y="942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7688</xdr:rowOff>
    </xdr:from>
    <xdr:to>
      <xdr:col>12</xdr:col>
      <xdr:colOff>511175</xdr:colOff>
      <xdr:row>57</xdr:row>
      <xdr:rowOff>104180</xdr:rowOff>
    </xdr:to>
    <xdr:cxnSp macro="">
      <xdr:nvCxnSpPr>
        <xdr:cNvPr id="357" name="直線コネクタ 356"/>
        <xdr:cNvCxnSpPr/>
      </xdr:nvCxnSpPr>
      <xdr:spPr>
        <a:xfrm flipV="1">
          <a:off x="7861300" y="9780338"/>
          <a:ext cx="889000" cy="9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45973</xdr:rowOff>
    </xdr:from>
    <xdr:to>
      <xdr:col>12</xdr:col>
      <xdr:colOff>561975</xdr:colOff>
      <xdr:row>56</xdr:row>
      <xdr:rowOff>147573</xdr:rowOff>
    </xdr:to>
    <xdr:sp macro="" textlink="">
      <xdr:nvSpPr>
        <xdr:cNvPr id="358" name="フローチャート : 判断 357"/>
        <xdr:cNvSpPr/>
      </xdr:nvSpPr>
      <xdr:spPr>
        <a:xfrm>
          <a:off x="8699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164100</xdr:rowOff>
    </xdr:from>
    <xdr:ext cx="534377" cy="259045"/>
    <xdr:sp macro="" textlink="">
      <xdr:nvSpPr>
        <xdr:cNvPr id="359" name="テキスト ボックス 358"/>
        <xdr:cNvSpPr txBox="1"/>
      </xdr:nvSpPr>
      <xdr:spPr>
        <a:xfrm>
          <a:off x="8483111" y="94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104180</xdr:rowOff>
    </xdr:from>
    <xdr:to>
      <xdr:col>11</xdr:col>
      <xdr:colOff>307975</xdr:colOff>
      <xdr:row>57</xdr:row>
      <xdr:rowOff>170195</xdr:rowOff>
    </xdr:to>
    <xdr:cxnSp macro="">
      <xdr:nvCxnSpPr>
        <xdr:cNvPr id="360" name="直線コネクタ 359"/>
        <xdr:cNvCxnSpPr/>
      </xdr:nvCxnSpPr>
      <xdr:spPr>
        <a:xfrm flipV="1">
          <a:off x="6972300" y="9876830"/>
          <a:ext cx="889000" cy="6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109524</xdr:rowOff>
    </xdr:from>
    <xdr:to>
      <xdr:col>11</xdr:col>
      <xdr:colOff>358775</xdr:colOff>
      <xdr:row>57</xdr:row>
      <xdr:rowOff>39674</xdr:rowOff>
    </xdr:to>
    <xdr:sp macro="" textlink="">
      <xdr:nvSpPr>
        <xdr:cNvPr id="361" name="フローチャート : 判断 360"/>
        <xdr:cNvSpPr/>
      </xdr:nvSpPr>
      <xdr:spPr>
        <a:xfrm>
          <a:off x="7810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56201</xdr:rowOff>
    </xdr:from>
    <xdr:ext cx="534377" cy="259045"/>
    <xdr:sp macro="" textlink="">
      <xdr:nvSpPr>
        <xdr:cNvPr id="362" name="テキスト ボックス 361"/>
        <xdr:cNvSpPr txBox="1"/>
      </xdr:nvSpPr>
      <xdr:spPr>
        <a:xfrm>
          <a:off x="7594111" y="948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125074</xdr:rowOff>
    </xdr:from>
    <xdr:to>
      <xdr:col>10</xdr:col>
      <xdr:colOff>155575</xdr:colOff>
      <xdr:row>57</xdr:row>
      <xdr:rowOff>55224</xdr:rowOff>
    </xdr:to>
    <xdr:sp macro="" textlink="">
      <xdr:nvSpPr>
        <xdr:cNvPr id="363" name="フローチャート : 判断 362"/>
        <xdr:cNvSpPr/>
      </xdr:nvSpPr>
      <xdr:spPr>
        <a:xfrm>
          <a:off x="6921500" y="972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71751</xdr:rowOff>
    </xdr:from>
    <xdr:ext cx="534377" cy="259045"/>
    <xdr:sp macro="" textlink="">
      <xdr:nvSpPr>
        <xdr:cNvPr id="364" name="テキスト ボックス 363"/>
        <xdr:cNvSpPr txBox="1"/>
      </xdr:nvSpPr>
      <xdr:spPr>
        <a:xfrm>
          <a:off x="6705111" y="950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67,088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45809</xdr:rowOff>
    </xdr:from>
    <xdr:to>
      <xdr:col>15</xdr:col>
      <xdr:colOff>231775</xdr:colOff>
      <xdr:row>57</xdr:row>
      <xdr:rowOff>147409</xdr:rowOff>
    </xdr:to>
    <xdr:sp macro="" textlink="">
      <xdr:nvSpPr>
        <xdr:cNvPr id="370" name="円/楕円 369"/>
        <xdr:cNvSpPr/>
      </xdr:nvSpPr>
      <xdr:spPr>
        <a:xfrm>
          <a:off x="10426700" y="981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132186</xdr:rowOff>
    </xdr:from>
    <xdr:ext cx="534377" cy="259045"/>
    <xdr:sp macro="" textlink="">
      <xdr:nvSpPr>
        <xdr:cNvPr id="371" name="普通建設事業費該当値テキスト"/>
        <xdr:cNvSpPr txBox="1"/>
      </xdr:nvSpPr>
      <xdr:spPr>
        <a:xfrm>
          <a:off x="10528300" y="973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46,925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107966</xdr:rowOff>
    </xdr:from>
    <xdr:to>
      <xdr:col>14</xdr:col>
      <xdr:colOff>79375</xdr:colOff>
      <xdr:row>57</xdr:row>
      <xdr:rowOff>38116</xdr:rowOff>
    </xdr:to>
    <xdr:sp macro="" textlink="">
      <xdr:nvSpPr>
        <xdr:cNvPr id="372" name="円/楕円 371"/>
        <xdr:cNvSpPr/>
      </xdr:nvSpPr>
      <xdr:spPr>
        <a:xfrm>
          <a:off x="9588500" y="970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29243</xdr:rowOff>
    </xdr:from>
    <xdr:ext cx="534377" cy="259045"/>
    <xdr:sp macro="" textlink="">
      <xdr:nvSpPr>
        <xdr:cNvPr id="373" name="テキスト ボックス 372"/>
        <xdr:cNvSpPr txBox="1"/>
      </xdr:nvSpPr>
      <xdr:spPr>
        <a:xfrm>
          <a:off x="9372111" y="980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70,830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128338</xdr:rowOff>
    </xdr:from>
    <xdr:to>
      <xdr:col>12</xdr:col>
      <xdr:colOff>561975</xdr:colOff>
      <xdr:row>57</xdr:row>
      <xdr:rowOff>58488</xdr:rowOff>
    </xdr:to>
    <xdr:sp macro="" textlink="">
      <xdr:nvSpPr>
        <xdr:cNvPr id="374" name="円/楕円 373"/>
        <xdr:cNvSpPr/>
      </xdr:nvSpPr>
      <xdr:spPr>
        <a:xfrm>
          <a:off x="8699500" y="97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49615</xdr:rowOff>
    </xdr:from>
    <xdr:ext cx="534377" cy="259045"/>
    <xdr:sp macro="" textlink="">
      <xdr:nvSpPr>
        <xdr:cNvPr id="375" name="テキスト ボックス 374"/>
        <xdr:cNvSpPr txBox="1"/>
      </xdr:nvSpPr>
      <xdr:spPr>
        <a:xfrm>
          <a:off x="8483111" y="982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66,374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53380</xdr:rowOff>
    </xdr:from>
    <xdr:to>
      <xdr:col>11</xdr:col>
      <xdr:colOff>358775</xdr:colOff>
      <xdr:row>57</xdr:row>
      <xdr:rowOff>154980</xdr:rowOff>
    </xdr:to>
    <xdr:sp macro="" textlink="">
      <xdr:nvSpPr>
        <xdr:cNvPr id="376" name="円/楕円 375"/>
        <xdr:cNvSpPr/>
      </xdr:nvSpPr>
      <xdr:spPr>
        <a:xfrm>
          <a:off x="7810500" y="982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146107</xdr:rowOff>
    </xdr:from>
    <xdr:ext cx="534377" cy="259045"/>
    <xdr:sp macro="" textlink="">
      <xdr:nvSpPr>
        <xdr:cNvPr id="377" name="テキスト ボックス 376"/>
        <xdr:cNvSpPr txBox="1"/>
      </xdr:nvSpPr>
      <xdr:spPr>
        <a:xfrm>
          <a:off x="7594111" y="991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119395</xdr:rowOff>
    </xdr:from>
    <xdr:to>
      <xdr:col>10</xdr:col>
      <xdr:colOff>155575</xdr:colOff>
      <xdr:row>58</xdr:row>
      <xdr:rowOff>49545</xdr:rowOff>
    </xdr:to>
    <xdr:sp macro="" textlink="">
      <xdr:nvSpPr>
        <xdr:cNvPr id="378" name="円/楕円 377"/>
        <xdr:cNvSpPr/>
      </xdr:nvSpPr>
      <xdr:spPr>
        <a:xfrm>
          <a:off x="6921500" y="989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40672</xdr:rowOff>
    </xdr:from>
    <xdr:ext cx="534377" cy="259045"/>
    <xdr:sp macro="" textlink="">
      <xdr:nvSpPr>
        <xdr:cNvPr id="379" name="テキスト ボックス 378"/>
        <xdr:cNvSpPr txBox="1"/>
      </xdr:nvSpPr>
      <xdr:spPr>
        <a:xfrm>
          <a:off x="6705111" y="998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104968</xdr:rowOff>
    </xdr:from>
    <xdr:to>
      <xdr:col>15</xdr:col>
      <xdr:colOff>180340</xdr:colOff>
      <xdr:row>79</xdr:row>
      <xdr:rowOff>44450</xdr:rowOff>
    </xdr:to>
    <xdr:cxnSp macro="">
      <xdr:nvCxnSpPr>
        <xdr:cNvPr id="403" name="直線コネクタ 402"/>
        <xdr:cNvCxnSpPr/>
      </xdr:nvCxnSpPr>
      <xdr:spPr>
        <a:xfrm flipV="1">
          <a:off x="10475595" y="12106468"/>
          <a:ext cx="1270" cy="148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51645</xdr:rowOff>
    </xdr:from>
    <xdr:ext cx="599010" cy="259045"/>
    <xdr:sp macro="" textlink="">
      <xdr:nvSpPr>
        <xdr:cNvPr id="406" name="普通建設事業費 （ うち新規整備　）最大値テキスト"/>
        <xdr:cNvSpPr txBox="1"/>
      </xdr:nvSpPr>
      <xdr:spPr>
        <a:xfrm>
          <a:off x="10528300" y="1188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194,558</a:t>
          </a:r>
          <a:endParaRPr kumimoji="1" lang="ja-JP" altLang="en-US" sz="1000" b="1">
            <a:latin typeface="ＭＳ Ｐゴシック"/>
          </a:endParaRPr>
        </a:p>
      </xdr:txBody>
    </xdr:sp>
    <xdr:clientData/>
  </xdr:oneCellAnchor>
  <xdr:twoCellAnchor>
    <xdr:from>
      <xdr:col>15</xdr:col>
      <xdr:colOff>92075</xdr:colOff>
      <xdr:row>70</xdr:row>
      <xdr:rowOff>104968</xdr:rowOff>
    </xdr:from>
    <xdr:to>
      <xdr:col>15</xdr:col>
      <xdr:colOff>269875</xdr:colOff>
      <xdr:row>70</xdr:row>
      <xdr:rowOff>104968</xdr:rowOff>
    </xdr:to>
    <xdr:cxnSp macro="">
      <xdr:nvCxnSpPr>
        <xdr:cNvPr id="407" name="直線コネクタ 406"/>
        <xdr:cNvCxnSpPr/>
      </xdr:nvCxnSpPr>
      <xdr:spPr>
        <a:xfrm>
          <a:off x="10388600" y="1210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42529</xdr:rowOff>
    </xdr:from>
    <xdr:to>
      <xdr:col>15</xdr:col>
      <xdr:colOff>180975</xdr:colOff>
      <xdr:row>78</xdr:row>
      <xdr:rowOff>16652</xdr:rowOff>
    </xdr:to>
    <xdr:cxnSp macro="">
      <xdr:nvCxnSpPr>
        <xdr:cNvPr id="408" name="直線コネクタ 407"/>
        <xdr:cNvCxnSpPr/>
      </xdr:nvCxnSpPr>
      <xdr:spPr>
        <a:xfrm>
          <a:off x="9639300" y="13244179"/>
          <a:ext cx="838200" cy="14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167960</xdr:rowOff>
    </xdr:from>
    <xdr:ext cx="534377" cy="259045"/>
    <xdr:sp macro="" textlink="">
      <xdr:nvSpPr>
        <xdr:cNvPr id="409" name="普通建設事業費 （ うち新規整備　）平均値テキスト"/>
        <xdr:cNvSpPr txBox="1"/>
      </xdr:nvSpPr>
      <xdr:spPr>
        <a:xfrm>
          <a:off x="10528300" y="13026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145083</xdr:rowOff>
    </xdr:from>
    <xdr:to>
      <xdr:col>15</xdr:col>
      <xdr:colOff>231775</xdr:colOff>
      <xdr:row>77</xdr:row>
      <xdr:rowOff>75233</xdr:rowOff>
    </xdr:to>
    <xdr:sp macro="" textlink="">
      <xdr:nvSpPr>
        <xdr:cNvPr id="410" name="フローチャート : 判断 409"/>
        <xdr:cNvSpPr/>
      </xdr:nvSpPr>
      <xdr:spPr>
        <a:xfrm>
          <a:off x="104267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63587</xdr:rowOff>
    </xdr:from>
    <xdr:to>
      <xdr:col>14</xdr:col>
      <xdr:colOff>79375</xdr:colOff>
      <xdr:row>77</xdr:row>
      <xdr:rowOff>165187</xdr:rowOff>
    </xdr:to>
    <xdr:sp macro="" textlink="">
      <xdr:nvSpPr>
        <xdr:cNvPr id="411" name="フローチャート : 判断 410"/>
        <xdr:cNvSpPr/>
      </xdr:nvSpPr>
      <xdr:spPr>
        <a:xfrm>
          <a:off x="9588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156314</xdr:rowOff>
    </xdr:from>
    <xdr:ext cx="534377" cy="259045"/>
    <xdr:sp macro="" textlink="">
      <xdr:nvSpPr>
        <xdr:cNvPr id="412" name="テキスト ボックス 411"/>
        <xdr:cNvSpPr txBox="1"/>
      </xdr:nvSpPr>
      <xdr:spPr>
        <a:xfrm>
          <a:off x="9372111" y="133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137302</xdr:rowOff>
    </xdr:from>
    <xdr:to>
      <xdr:col>15</xdr:col>
      <xdr:colOff>231775</xdr:colOff>
      <xdr:row>78</xdr:row>
      <xdr:rowOff>67452</xdr:rowOff>
    </xdr:to>
    <xdr:sp macro="" textlink="">
      <xdr:nvSpPr>
        <xdr:cNvPr id="418" name="円/楕円 417"/>
        <xdr:cNvSpPr/>
      </xdr:nvSpPr>
      <xdr:spPr>
        <a:xfrm>
          <a:off x="10426700" y="1333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115729</xdr:rowOff>
    </xdr:from>
    <xdr:ext cx="534377" cy="259045"/>
    <xdr:sp macro="" textlink="">
      <xdr:nvSpPr>
        <xdr:cNvPr id="419" name="普通建設事業費 （ うち新規整備　）該当値テキスト"/>
        <xdr:cNvSpPr txBox="1"/>
      </xdr:nvSpPr>
      <xdr:spPr>
        <a:xfrm>
          <a:off x="10528300" y="1331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26,148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163179</xdr:rowOff>
    </xdr:from>
    <xdr:to>
      <xdr:col>14</xdr:col>
      <xdr:colOff>79375</xdr:colOff>
      <xdr:row>77</xdr:row>
      <xdr:rowOff>93329</xdr:rowOff>
    </xdr:to>
    <xdr:sp macro="" textlink="">
      <xdr:nvSpPr>
        <xdr:cNvPr id="420" name="円/楕円 419"/>
        <xdr:cNvSpPr/>
      </xdr:nvSpPr>
      <xdr:spPr>
        <a:xfrm>
          <a:off x="9588500" y="1319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109857</xdr:rowOff>
    </xdr:from>
    <xdr:ext cx="534377" cy="259045"/>
    <xdr:sp macro="" textlink="">
      <xdr:nvSpPr>
        <xdr:cNvPr id="421" name="テキスト ボックス 420"/>
        <xdr:cNvSpPr txBox="1"/>
      </xdr:nvSpPr>
      <xdr:spPr>
        <a:xfrm>
          <a:off x="9372111" y="1296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11798</xdr:rowOff>
    </xdr:from>
    <xdr:to>
      <xdr:col>15</xdr:col>
      <xdr:colOff>180340</xdr:colOff>
      <xdr:row>99</xdr:row>
      <xdr:rowOff>98879</xdr:rowOff>
    </xdr:to>
    <xdr:cxnSp macro="">
      <xdr:nvCxnSpPr>
        <xdr:cNvPr id="447" name="直線コネクタ 446"/>
        <xdr:cNvCxnSpPr/>
      </xdr:nvCxnSpPr>
      <xdr:spPr>
        <a:xfrm flipV="1">
          <a:off x="10475595" y="15442298"/>
          <a:ext cx="1270" cy="163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8"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9" name="直線コネクタ 448"/>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129925</xdr:rowOff>
    </xdr:from>
    <xdr:ext cx="534377" cy="259045"/>
    <xdr:sp macro="" textlink="">
      <xdr:nvSpPr>
        <xdr:cNvPr id="450" name="普通建設事業費 （ うち更新整備　）最大値テキスト"/>
        <xdr:cNvSpPr txBox="1"/>
      </xdr:nvSpPr>
      <xdr:spPr>
        <a:xfrm>
          <a:off x="10528300" y="152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99,833</a:t>
          </a:r>
          <a:endParaRPr kumimoji="1" lang="ja-JP" altLang="en-US" sz="1000" b="1">
            <a:latin typeface="ＭＳ Ｐゴシック"/>
          </a:endParaRPr>
        </a:p>
      </xdr:txBody>
    </xdr:sp>
    <xdr:clientData/>
  </xdr:oneCellAnchor>
  <xdr:twoCellAnchor>
    <xdr:from>
      <xdr:col>15</xdr:col>
      <xdr:colOff>92075</xdr:colOff>
      <xdr:row>90</xdr:row>
      <xdr:rowOff>11798</xdr:rowOff>
    </xdr:from>
    <xdr:to>
      <xdr:col>15</xdr:col>
      <xdr:colOff>269875</xdr:colOff>
      <xdr:row>90</xdr:row>
      <xdr:rowOff>11798</xdr:rowOff>
    </xdr:to>
    <xdr:cxnSp macro="">
      <xdr:nvCxnSpPr>
        <xdr:cNvPr id="451" name="直線コネクタ 450"/>
        <xdr:cNvCxnSpPr/>
      </xdr:nvCxnSpPr>
      <xdr:spPr>
        <a:xfrm>
          <a:off x="10388600" y="154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38267</xdr:rowOff>
    </xdr:from>
    <xdr:to>
      <xdr:col>15</xdr:col>
      <xdr:colOff>180975</xdr:colOff>
      <xdr:row>98</xdr:row>
      <xdr:rowOff>123665</xdr:rowOff>
    </xdr:to>
    <xdr:cxnSp macro="">
      <xdr:nvCxnSpPr>
        <xdr:cNvPr id="452" name="直線コネクタ 451"/>
        <xdr:cNvCxnSpPr/>
      </xdr:nvCxnSpPr>
      <xdr:spPr>
        <a:xfrm>
          <a:off x="9639300" y="16840367"/>
          <a:ext cx="838200" cy="8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21055</xdr:rowOff>
    </xdr:from>
    <xdr:ext cx="534377" cy="259045"/>
    <xdr:sp macro="" textlink="">
      <xdr:nvSpPr>
        <xdr:cNvPr id="453" name="普通建設事業費 （ うち更新整備　）平均値テキスト"/>
        <xdr:cNvSpPr txBox="1"/>
      </xdr:nvSpPr>
      <xdr:spPr>
        <a:xfrm>
          <a:off x="10528300" y="16480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169628</xdr:rowOff>
    </xdr:from>
    <xdr:to>
      <xdr:col>15</xdr:col>
      <xdr:colOff>231775</xdr:colOff>
      <xdr:row>97</xdr:row>
      <xdr:rowOff>99778</xdr:rowOff>
    </xdr:to>
    <xdr:sp macro="" textlink="">
      <xdr:nvSpPr>
        <xdr:cNvPr id="454" name="フローチャート : 判断 453"/>
        <xdr:cNvSpPr/>
      </xdr:nvSpPr>
      <xdr:spPr>
        <a:xfrm>
          <a:off x="104267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11339</xdr:rowOff>
    </xdr:from>
    <xdr:to>
      <xdr:col>14</xdr:col>
      <xdr:colOff>79375</xdr:colOff>
      <xdr:row>96</xdr:row>
      <xdr:rowOff>112939</xdr:rowOff>
    </xdr:to>
    <xdr:sp macro="" textlink="">
      <xdr:nvSpPr>
        <xdr:cNvPr id="455" name="フローチャート : 判断 454"/>
        <xdr:cNvSpPr/>
      </xdr:nvSpPr>
      <xdr:spPr>
        <a:xfrm>
          <a:off x="9588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129466</xdr:rowOff>
    </xdr:from>
    <xdr:ext cx="534377" cy="259045"/>
    <xdr:sp macro="" textlink="">
      <xdr:nvSpPr>
        <xdr:cNvPr id="456" name="テキスト ボックス 455"/>
        <xdr:cNvSpPr txBox="1"/>
      </xdr:nvSpPr>
      <xdr:spPr>
        <a:xfrm>
          <a:off x="9372111" y="162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72865</xdr:rowOff>
    </xdr:from>
    <xdr:to>
      <xdr:col>15</xdr:col>
      <xdr:colOff>231775</xdr:colOff>
      <xdr:row>99</xdr:row>
      <xdr:rowOff>3015</xdr:rowOff>
    </xdr:to>
    <xdr:sp macro="" textlink="">
      <xdr:nvSpPr>
        <xdr:cNvPr id="462" name="円/楕円 461"/>
        <xdr:cNvSpPr/>
      </xdr:nvSpPr>
      <xdr:spPr>
        <a:xfrm>
          <a:off x="10426700" y="1687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51292</xdr:rowOff>
    </xdr:from>
    <xdr:ext cx="469744" cy="259045"/>
    <xdr:sp macro="" textlink="">
      <xdr:nvSpPr>
        <xdr:cNvPr id="463" name="普通建設事業費 （ うち更新整備　）該当値テキスト"/>
        <xdr:cNvSpPr txBox="1"/>
      </xdr:nvSpPr>
      <xdr:spPr>
        <a:xfrm>
          <a:off x="10528300" y="1685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8,982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158917</xdr:rowOff>
    </xdr:from>
    <xdr:to>
      <xdr:col>14</xdr:col>
      <xdr:colOff>79375</xdr:colOff>
      <xdr:row>98</xdr:row>
      <xdr:rowOff>89067</xdr:rowOff>
    </xdr:to>
    <xdr:sp macro="" textlink="">
      <xdr:nvSpPr>
        <xdr:cNvPr id="464" name="円/楕円 463"/>
        <xdr:cNvSpPr/>
      </xdr:nvSpPr>
      <xdr:spPr>
        <a:xfrm>
          <a:off x="9588500" y="1678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80194</xdr:rowOff>
    </xdr:from>
    <xdr:ext cx="534377" cy="259045"/>
    <xdr:sp macro="" textlink="">
      <xdr:nvSpPr>
        <xdr:cNvPr id="465" name="テキスト ボックス 464"/>
        <xdr:cNvSpPr txBox="1"/>
      </xdr:nvSpPr>
      <xdr:spPr>
        <a:xfrm>
          <a:off x="9372111" y="1688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6" name="直線コネクタ 47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7" name="テキスト ボックス 47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8" name="直線コネクタ 47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9" name="テキスト ボックス 47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0" name="直線コネクタ 47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1" name="テキスト ボックス 48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2" name="直線コネクタ 48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3" name="テキスト ボックス 48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12507</xdr:rowOff>
    </xdr:from>
    <xdr:to>
      <xdr:col>23</xdr:col>
      <xdr:colOff>516889</xdr:colOff>
      <xdr:row>38</xdr:row>
      <xdr:rowOff>139700</xdr:rowOff>
    </xdr:to>
    <xdr:cxnSp macro="">
      <xdr:nvCxnSpPr>
        <xdr:cNvPr id="487" name="直線コネクタ 486"/>
        <xdr:cNvCxnSpPr/>
      </xdr:nvCxnSpPr>
      <xdr:spPr>
        <a:xfrm flipV="1">
          <a:off x="16317595" y="5498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9" name="直線コネクタ 48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130634</xdr:rowOff>
    </xdr:from>
    <xdr:ext cx="534377" cy="259045"/>
    <xdr:sp macro="" textlink="">
      <xdr:nvSpPr>
        <xdr:cNvPr id="490" name="災害復旧事業費最大値テキスト"/>
        <xdr:cNvSpPr txBox="1"/>
      </xdr:nvSpPr>
      <xdr:spPr>
        <a:xfrm>
          <a:off x="16370300" y="52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32</xdr:row>
      <xdr:rowOff>12507</xdr:rowOff>
    </xdr:from>
    <xdr:to>
      <xdr:col>23</xdr:col>
      <xdr:colOff>606425</xdr:colOff>
      <xdr:row>32</xdr:row>
      <xdr:rowOff>12507</xdr:rowOff>
    </xdr:to>
    <xdr:cxnSp macro="">
      <xdr:nvCxnSpPr>
        <xdr:cNvPr id="491" name="直線コネクタ 490"/>
        <xdr:cNvCxnSpPr/>
      </xdr:nvCxnSpPr>
      <xdr:spPr>
        <a:xfrm>
          <a:off x="16230600" y="54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50454</xdr:rowOff>
    </xdr:from>
    <xdr:to>
      <xdr:col>23</xdr:col>
      <xdr:colOff>517525</xdr:colOff>
      <xdr:row>38</xdr:row>
      <xdr:rowOff>132248</xdr:rowOff>
    </xdr:to>
    <xdr:cxnSp macro="">
      <xdr:nvCxnSpPr>
        <xdr:cNvPr id="492" name="直線コネクタ 491"/>
        <xdr:cNvCxnSpPr/>
      </xdr:nvCxnSpPr>
      <xdr:spPr>
        <a:xfrm flipV="1">
          <a:off x="15481300" y="6565554"/>
          <a:ext cx="838200" cy="8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170116</xdr:rowOff>
    </xdr:from>
    <xdr:ext cx="469744" cy="259045"/>
    <xdr:sp macro="" textlink="">
      <xdr:nvSpPr>
        <xdr:cNvPr id="493" name="災害復旧事業費平均値テキスト"/>
        <xdr:cNvSpPr txBox="1"/>
      </xdr:nvSpPr>
      <xdr:spPr>
        <a:xfrm>
          <a:off x="16370300" y="6342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147239</xdr:rowOff>
    </xdr:from>
    <xdr:to>
      <xdr:col>23</xdr:col>
      <xdr:colOff>568325</xdr:colOff>
      <xdr:row>38</xdr:row>
      <xdr:rowOff>77389</xdr:rowOff>
    </xdr:to>
    <xdr:sp macro="" textlink="">
      <xdr:nvSpPr>
        <xdr:cNvPr id="494" name="フローチャート : 判断 493"/>
        <xdr:cNvSpPr/>
      </xdr:nvSpPr>
      <xdr:spPr>
        <a:xfrm>
          <a:off x="16268700" y="649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132248</xdr:rowOff>
    </xdr:from>
    <xdr:to>
      <xdr:col>22</xdr:col>
      <xdr:colOff>365125</xdr:colOff>
      <xdr:row>38</xdr:row>
      <xdr:rowOff>139700</xdr:rowOff>
    </xdr:to>
    <xdr:cxnSp macro="">
      <xdr:nvCxnSpPr>
        <xdr:cNvPr id="495" name="直線コネクタ 494"/>
        <xdr:cNvCxnSpPr/>
      </xdr:nvCxnSpPr>
      <xdr:spPr>
        <a:xfrm flipV="1">
          <a:off x="14592300" y="6647348"/>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56302</xdr:rowOff>
    </xdr:from>
    <xdr:to>
      <xdr:col>22</xdr:col>
      <xdr:colOff>415925</xdr:colOff>
      <xdr:row>37</xdr:row>
      <xdr:rowOff>157902</xdr:rowOff>
    </xdr:to>
    <xdr:sp macro="" textlink="">
      <xdr:nvSpPr>
        <xdr:cNvPr id="496" name="フローチャート : 判断 495"/>
        <xdr:cNvSpPr/>
      </xdr:nvSpPr>
      <xdr:spPr>
        <a:xfrm>
          <a:off x="15430500" y="639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2979</xdr:rowOff>
    </xdr:from>
    <xdr:ext cx="469744" cy="259045"/>
    <xdr:sp macro="" textlink="">
      <xdr:nvSpPr>
        <xdr:cNvPr id="497" name="テキスト ボックス 496"/>
        <xdr:cNvSpPr txBox="1"/>
      </xdr:nvSpPr>
      <xdr:spPr>
        <a:xfrm>
          <a:off x="15246427" y="617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125892</xdr:rowOff>
    </xdr:from>
    <xdr:to>
      <xdr:col>21</xdr:col>
      <xdr:colOff>161925</xdr:colOff>
      <xdr:row>38</xdr:row>
      <xdr:rowOff>139700</xdr:rowOff>
    </xdr:to>
    <xdr:cxnSp macro="">
      <xdr:nvCxnSpPr>
        <xdr:cNvPr id="498" name="直線コネクタ 497"/>
        <xdr:cNvCxnSpPr/>
      </xdr:nvCxnSpPr>
      <xdr:spPr>
        <a:xfrm>
          <a:off x="13703300" y="6640992"/>
          <a:ext cx="889000" cy="1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113817</xdr:rowOff>
    </xdr:from>
    <xdr:to>
      <xdr:col>21</xdr:col>
      <xdr:colOff>212725</xdr:colOff>
      <xdr:row>37</xdr:row>
      <xdr:rowOff>43967</xdr:rowOff>
    </xdr:to>
    <xdr:sp macro="" textlink="">
      <xdr:nvSpPr>
        <xdr:cNvPr id="499" name="フローチャート : 判断 498"/>
        <xdr:cNvSpPr/>
      </xdr:nvSpPr>
      <xdr:spPr>
        <a:xfrm>
          <a:off x="14541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60494</xdr:rowOff>
    </xdr:from>
    <xdr:ext cx="469744" cy="259045"/>
    <xdr:sp macro="" textlink="">
      <xdr:nvSpPr>
        <xdr:cNvPr id="500" name="テキスト ボックス 499"/>
        <xdr:cNvSpPr txBox="1"/>
      </xdr:nvSpPr>
      <xdr:spPr>
        <a:xfrm>
          <a:off x="14357427" y="60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98963</xdr:rowOff>
    </xdr:from>
    <xdr:to>
      <xdr:col>19</xdr:col>
      <xdr:colOff>644525</xdr:colOff>
      <xdr:row>38</xdr:row>
      <xdr:rowOff>125892</xdr:rowOff>
    </xdr:to>
    <xdr:cxnSp macro="">
      <xdr:nvCxnSpPr>
        <xdr:cNvPr id="501" name="直線コネクタ 500"/>
        <xdr:cNvCxnSpPr/>
      </xdr:nvCxnSpPr>
      <xdr:spPr>
        <a:xfrm>
          <a:off x="12814300" y="6271163"/>
          <a:ext cx="889000" cy="36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60828</xdr:rowOff>
    </xdr:from>
    <xdr:to>
      <xdr:col>20</xdr:col>
      <xdr:colOff>9525</xdr:colOff>
      <xdr:row>36</xdr:row>
      <xdr:rowOff>162428</xdr:rowOff>
    </xdr:to>
    <xdr:sp macro="" textlink="">
      <xdr:nvSpPr>
        <xdr:cNvPr id="502" name="フローチャート : 判断 501"/>
        <xdr:cNvSpPr/>
      </xdr:nvSpPr>
      <xdr:spPr>
        <a:xfrm>
          <a:off x="13652500" y="62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7505</xdr:rowOff>
    </xdr:from>
    <xdr:ext cx="469744" cy="259045"/>
    <xdr:sp macro="" textlink="">
      <xdr:nvSpPr>
        <xdr:cNvPr id="503" name="テキスト ボックス 502"/>
        <xdr:cNvSpPr txBox="1"/>
      </xdr:nvSpPr>
      <xdr:spPr>
        <a:xfrm>
          <a:off x="13468427" y="60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99919</xdr:rowOff>
    </xdr:from>
    <xdr:to>
      <xdr:col>18</xdr:col>
      <xdr:colOff>492125</xdr:colOff>
      <xdr:row>37</xdr:row>
      <xdr:rowOff>30069</xdr:rowOff>
    </xdr:to>
    <xdr:sp macro="" textlink="">
      <xdr:nvSpPr>
        <xdr:cNvPr id="504" name="フローチャート : 判断 503"/>
        <xdr:cNvSpPr/>
      </xdr:nvSpPr>
      <xdr:spPr>
        <a:xfrm>
          <a:off x="12763500" y="62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21196</xdr:rowOff>
    </xdr:from>
    <xdr:ext cx="469744" cy="259045"/>
    <xdr:sp macro="" textlink="">
      <xdr:nvSpPr>
        <xdr:cNvPr id="505" name="テキスト ボックス 504"/>
        <xdr:cNvSpPr txBox="1"/>
      </xdr:nvSpPr>
      <xdr:spPr>
        <a:xfrm>
          <a:off x="12579427" y="636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171104</xdr:rowOff>
    </xdr:from>
    <xdr:to>
      <xdr:col>23</xdr:col>
      <xdr:colOff>568325</xdr:colOff>
      <xdr:row>38</xdr:row>
      <xdr:rowOff>101254</xdr:rowOff>
    </xdr:to>
    <xdr:sp macro="" textlink="">
      <xdr:nvSpPr>
        <xdr:cNvPr id="511" name="円/楕円 510"/>
        <xdr:cNvSpPr/>
      </xdr:nvSpPr>
      <xdr:spPr>
        <a:xfrm>
          <a:off x="16268700" y="651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125666</xdr:rowOff>
    </xdr:from>
    <xdr:ext cx="469744" cy="259045"/>
    <xdr:sp macro="" textlink="">
      <xdr:nvSpPr>
        <xdr:cNvPr id="512" name="災害復旧事業費該当値テキスト"/>
        <xdr:cNvSpPr txBox="1"/>
      </xdr:nvSpPr>
      <xdr:spPr>
        <a:xfrm>
          <a:off x="16370300" y="646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81448</xdr:rowOff>
    </xdr:from>
    <xdr:to>
      <xdr:col>22</xdr:col>
      <xdr:colOff>415925</xdr:colOff>
      <xdr:row>39</xdr:row>
      <xdr:rowOff>11598</xdr:rowOff>
    </xdr:to>
    <xdr:sp macro="" textlink="">
      <xdr:nvSpPr>
        <xdr:cNvPr id="513" name="円/楕円 512"/>
        <xdr:cNvSpPr/>
      </xdr:nvSpPr>
      <xdr:spPr>
        <a:xfrm>
          <a:off x="15430500" y="659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2725</xdr:rowOff>
    </xdr:from>
    <xdr:ext cx="378565" cy="259045"/>
    <xdr:sp macro="" textlink="">
      <xdr:nvSpPr>
        <xdr:cNvPr id="514" name="テキスト ボックス 513"/>
        <xdr:cNvSpPr txBox="1"/>
      </xdr:nvSpPr>
      <xdr:spPr>
        <a:xfrm>
          <a:off x="15292017" y="668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5" name="円/楕円 514"/>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6" name="テキスト ボックス 515"/>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75092</xdr:rowOff>
    </xdr:from>
    <xdr:to>
      <xdr:col>20</xdr:col>
      <xdr:colOff>9525</xdr:colOff>
      <xdr:row>39</xdr:row>
      <xdr:rowOff>5242</xdr:rowOff>
    </xdr:to>
    <xdr:sp macro="" textlink="">
      <xdr:nvSpPr>
        <xdr:cNvPr id="517" name="円/楕円 516"/>
        <xdr:cNvSpPr/>
      </xdr:nvSpPr>
      <xdr:spPr>
        <a:xfrm>
          <a:off x="13652500" y="659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167819</xdr:rowOff>
    </xdr:from>
    <xdr:ext cx="378565" cy="259045"/>
    <xdr:sp macro="" textlink="">
      <xdr:nvSpPr>
        <xdr:cNvPr id="518" name="テキスト ボックス 517"/>
        <xdr:cNvSpPr txBox="1"/>
      </xdr:nvSpPr>
      <xdr:spPr>
        <a:xfrm>
          <a:off x="13514017" y="6682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48163</xdr:rowOff>
    </xdr:from>
    <xdr:to>
      <xdr:col>18</xdr:col>
      <xdr:colOff>492125</xdr:colOff>
      <xdr:row>36</xdr:row>
      <xdr:rowOff>149763</xdr:rowOff>
    </xdr:to>
    <xdr:sp macro="" textlink="">
      <xdr:nvSpPr>
        <xdr:cNvPr id="519" name="円/楕円 518"/>
        <xdr:cNvSpPr/>
      </xdr:nvSpPr>
      <xdr:spPr>
        <a:xfrm>
          <a:off x="12763500" y="622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166290</xdr:rowOff>
    </xdr:from>
    <xdr:ext cx="469744" cy="259045"/>
    <xdr:sp macro="" textlink="">
      <xdr:nvSpPr>
        <xdr:cNvPr id="520" name="テキスト ボックス 519"/>
        <xdr:cNvSpPr txBox="1"/>
      </xdr:nvSpPr>
      <xdr:spPr>
        <a:xfrm>
          <a:off x="12579427" y="599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89" name="テキスト ボックス 58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147755</xdr:rowOff>
    </xdr:from>
    <xdr:to>
      <xdr:col>23</xdr:col>
      <xdr:colOff>516889</xdr:colOff>
      <xdr:row>78</xdr:row>
      <xdr:rowOff>122293</xdr:rowOff>
    </xdr:to>
    <xdr:cxnSp macro="">
      <xdr:nvCxnSpPr>
        <xdr:cNvPr id="595" name="直線コネクタ 594"/>
        <xdr:cNvCxnSpPr/>
      </xdr:nvCxnSpPr>
      <xdr:spPr>
        <a:xfrm flipV="1">
          <a:off x="16317595" y="12149255"/>
          <a:ext cx="1269" cy="1346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126120</xdr:rowOff>
    </xdr:from>
    <xdr:ext cx="534377" cy="259045"/>
    <xdr:sp macro="" textlink="">
      <xdr:nvSpPr>
        <xdr:cNvPr id="596" name="公債費最小値テキスト"/>
        <xdr:cNvSpPr txBox="1"/>
      </xdr:nvSpPr>
      <xdr:spPr>
        <a:xfrm>
          <a:off x="16370300" y="1349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78</xdr:row>
      <xdr:rowOff>122293</xdr:rowOff>
    </xdr:from>
    <xdr:to>
      <xdr:col>23</xdr:col>
      <xdr:colOff>606425</xdr:colOff>
      <xdr:row>78</xdr:row>
      <xdr:rowOff>122293</xdr:rowOff>
    </xdr:to>
    <xdr:cxnSp macro="">
      <xdr:nvCxnSpPr>
        <xdr:cNvPr id="597" name="直線コネクタ 596"/>
        <xdr:cNvCxnSpPr/>
      </xdr:nvCxnSpPr>
      <xdr:spPr>
        <a:xfrm>
          <a:off x="16230600" y="1349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94432</xdr:rowOff>
    </xdr:from>
    <xdr:ext cx="599010" cy="259045"/>
    <xdr:sp macro="" textlink="">
      <xdr:nvSpPr>
        <xdr:cNvPr id="598" name="公債費最大値テキスト"/>
        <xdr:cNvSpPr txBox="1"/>
      </xdr:nvSpPr>
      <xdr:spPr>
        <a:xfrm>
          <a:off x="16370300" y="1192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137,260</a:t>
          </a:r>
          <a:endParaRPr kumimoji="1" lang="ja-JP" altLang="en-US" sz="1000" b="1">
            <a:latin typeface="ＭＳ Ｐゴシック"/>
          </a:endParaRPr>
        </a:p>
      </xdr:txBody>
    </xdr:sp>
    <xdr:clientData/>
  </xdr:oneCellAnchor>
  <xdr:twoCellAnchor>
    <xdr:from>
      <xdr:col>23</xdr:col>
      <xdr:colOff>428625</xdr:colOff>
      <xdr:row>70</xdr:row>
      <xdr:rowOff>147755</xdr:rowOff>
    </xdr:from>
    <xdr:to>
      <xdr:col>23</xdr:col>
      <xdr:colOff>606425</xdr:colOff>
      <xdr:row>70</xdr:row>
      <xdr:rowOff>147755</xdr:rowOff>
    </xdr:to>
    <xdr:cxnSp macro="">
      <xdr:nvCxnSpPr>
        <xdr:cNvPr id="599" name="直線コネクタ 598"/>
        <xdr:cNvCxnSpPr/>
      </xdr:nvCxnSpPr>
      <xdr:spPr>
        <a:xfrm>
          <a:off x="16230600" y="1214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24583</xdr:rowOff>
    </xdr:from>
    <xdr:to>
      <xdr:col>23</xdr:col>
      <xdr:colOff>517525</xdr:colOff>
      <xdr:row>77</xdr:row>
      <xdr:rowOff>45779</xdr:rowOff>
    </xdr:to>
    <xdr:cxnSp macro="">
      <xdr:nvCxnSpPr>
        <xdr:cNvPr id="600" name="直線コネクタ 599"/>
        <xdr:cNvCxnSpPr/>
      </xdr:nvCxnSpPr>
      <xdr:spPr>
        <a:xfrm>
          <a:off x="15481300" y="13226233"/>
          <a:ext cx="838200" cy="2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37144</xdr:rowOff>
    </xdr:from>
    <xdr:ext cx="534377" cy="259045"/>
    <xdr:sp macro="" textlink="">
      <xdr:nvSpPr>
        <xdr:cNvPr id="601" name="公債費平均値テキスト"/>
        <xdr:cNvSpPr txBox="1"/>
      </xdr:nvSpPr>
      <xdr:spPr>
        <a:xfrm>
          <a:off x="16370300" y="12724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14267</xdr:rowOff>
    </xdr:from>
    <xdr:to>
      <xdr:col>23</xdr:col>
      <xdr:colOff>568325</xdr:colOff>
      <xdr:row>75</xdr:row>
      <xdr:rowOff>115867</xdr:rowOff>
    </xdr:to>
    <xdr:sp macro="" textlink="">
      <xdr:nvSpPr>
        <xdr:cNvPr id="602" name="フローチャート : 判断 601"/>
        <xdr:cNvSpPr/>
      </xdr:nvSpPr>
      <xdr:spPr>
        <a:xfrm>
          <a:off x="162687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23048</xdr:rowOff>
    </xdr:from>
    <xdr:to>
      <xdr:col>22</xdr:col>
      <xdr:colOff>365125</xdr:colOff>
      <xdr:row>77</xdr:row>
      <xdr:rowOff>24583</xdr:rowOff>
    </xdr:to>
    <xdr:cxnSp macro="">
      <xdr:nvCxnSpPr>
        <xdr:cNvPr id="603" name="直線コネクタ 602"/>
        <xdr:cNvCxnSpPr/>
      </xdr:nvCxnSpPr>
      <xdr:spPr>
        <a:xfrm>
          <a:off x="14592300" y="13224698"/>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30269</xdr:rowOff>
    </xdr:from>
    <xdr:to>
      <xdr:col>22</xdr:col>
      <xdr:colOff>415925</xdr:colOff>
      <xdr:row>75</xdr:row>
      <xdr:rowOff>131869</xdr:rowOff>
    </xdr:to>
    <xdr:sp macro="" textlink="">
      <xdr:nvSpPr>
        <xdr:cNvPr id="604" name="フローチャート : 判断 603"/>
        <xdr:cNvSpPr/>
      </xdr:nvSpPr>
      <xdr:spPr>
        <a:xfrm>
          <a:off x="15430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148396</xdr:rowOff>
    </xdr:from>
    <xdr:ext cx="534377" cy="259045"/>
    <xdr:sp macro="" textlink="">
      <xdr:nvSpPr>
        <xdr:cNvPr id="605" name="テキスト ボックス 604"/>
        <xdr:cNvSpPr txBox="1"/>
      </xdr:nvSpPr>
      <xdr:spPr>
        <a:xfrm>
          <a:off x="15214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15669</xdr:rowOff>
    </xdr:from>
    <xdr:to>
      <xdr:col>21</xdr:col>
      <xdr:colOff>161925</xdr:colOff>
      <xdr:row>77</xdr:row>
      <xdr:rowOff>23048</xdr:rowOff>
    </xdr:to>
    <xdr:cxnSp macro="">
      <xdr:nvCxnSpPr>
        <xdr:cNvPr id="606" name="直線コネクタ 605"/>
        <xdr:cNvCxnSpPr/>
      </xdr:nvCxnSpPr>
      <xdr:spPr>
        <a:xfrm>
          <a:off x="13703300" y="13217319"/>
          <a:ext cx="889000" cy="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36464</xdr:rowOff>
    </xdr:from>
    <xdr:to>
      <xdr:col>21</xdr:col>
      <xdr:colOff>212725</xdr:colOff>
      <xdr:row>75</xdr:row>
      <xdr:rowOff>138064</xdr:rowOff>
    </xdr:to>
    <xdr:sp macro="" textlink="">
      <xdr:nvSpPr>
        <xdr:cNvPr id="607" name="フローチャート : 判断 606"/>
        <xdr:cNvSpPr/>
      </xdr:nvSpPr>
      <xdr:spPr>
        <a:xfrm>
          <a:off x="14541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154591</xdr:rowOff>
    </xdr:from>
    <xdr:ext cx="534377" cy="259045"/>
    <xdr:sp macro="" textlink="">
      <xdr:nvSpPr>
        <xdr:cNvPr id="608" name="テキスト ボックス 607"/>
        <xdr:cNvSpPr txBox="1"/>
      </xdr:nvSpPr>
      <xdr:spPr>
        <a:xfrm>
          <a:off x="14325111" y="126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3738</xdr:rowOff>
    </xdr:from>
    <xdr:to>
      <xdr:col>19</xdr:col>
      <xdr:colOff>644525</xdr:colOff>
      <xdr:row>77</xdr:row>
      <xdr:rowOff>15669</xdr:rowOff>
    </xdr:to>
    <xdr:cxnSp macro="">
      <xdr:nvCxnSpPr>
        <xdr:cNvPr id="609" name="直線コネクタ 608"/>
        <xdr:cNvCxnSpPr/>
      </xdr:nvCxnSpPr>
      <xdr:spPr>
        <a:xfrm>
          <a:off x="12814300" y="13205388"/>
          <a:ext cx="889000" cy="1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32632</xdr:rowOff>
    </xdr:from>
    <xdr:to>
      <xdr:col>20</xdr:col>
      <xdr:colOff>9525</xdr:colOff>
      <xdr:row>75</xdr:row>
      <xdr:rowOff>134232</xdr:rowOff>
    </xdr:to>
    <xdr:sp macro="" textlink="">
      <xdr:nvSpPr>
        <xdr:cNvPr id="610" name="フローチャート : 判断 609"/>
        <xdr:cNvSpPr/>
      </xdr:nvSpPr>
      <xdr:spPr>
        <a:xfrm>
          <a:off x="13652500" y="1289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150759</xdr:rowOff>
    </xdr:from>
    <xdr:ext cx="534377" cy="259045"/>
    <xdr:sp macro="" textlink="">
      <xdr:nvSpPr>
        <xdr:cNvPr id="611" name="テキスト ボックス 610"/>
        <xdr:cNvSpPr txBox="1"/>
      </xdr:nvSpPr>
      <xdr:spPr>
        <a:xfrm>
          <a:off x="13436111" y="1266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6985</xdr:rowOff>
    </xdr:from>
    <xdr:to>
      <xdr:col>18</xdr:col>
      <xdr:colOff>492125</xdr:colOff>
      <xdr:row>75</xdr:row>
      <xdr:rowOff>108585</xdr:rowOff>
    </xdr:to>
    <xdr:sp macro="" textlink="">
      <xdr:nvSpPr>
        <xdr:cNvPr id="612" name="フローチャート : 判断 611"/>
        <xdr:cNvSpPr/>
      </xdr:nvSpPr>
      <xdr:spPr>
        <a:xfrm>
          <a:off x="12763500" y="1286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125112</xdr:rowOff>
    </xdr:from>
    <xdr:ext cx="534377" cy="259045"/>
    <xdr:sp macro="" textlink="">
      <xdr:nvSpPr>
        <xdr:cNvPr id="613" name="テキスト ボックス 612"/>
        <xdr:cNvSpPr txBox="1"/>
      </xdr:nvSpPr>
      <xdr:spPr>
        <a:xfrm>
          <a:off x="12547111" y="1264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166429</xdr:rowOff>
    </xdr:from>
    <xdr:to>
      <xdr:col>23</xdr:col>
      <xdr:colOff>568325</xdr:colOff>
      <xdr:row>77</xdr:row>
      <xdr:rowOff>96579</xdr:rowOff>
    </xdr:to>
    <xdr:sp macro="" textlink="">
      <xdr:nvSpPr>
        <xdr:cNvPr id="619" name="円/楕円 618"/>
        <xdr:cNvSpPr/>
      </xdr:nvSpPr>
      <xdr:spPr>
        <a:xfrm>
          <a:off x="16268700" y="1319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144856</xdr:rowOff>
    </xdr:from>
    <xdr:ext cx="534377" cy="259045"/>
    <xdr:sp macro="" textlink="">
      <xdr:nvSpPr>
        <xdr:cNvPr id="620" name="公債費該当値テキスト"/>
        <xdr:cNvSpPr txBox="1"/>
      </xdr:nvSpPr>
      <xdr:spPr>
        <a:xfrm>
          <a:off x="16370300" y="1317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36,378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145233</xdr:rowOff>
    </xdr:from>
    <xdr:to>
      <xdr:col>22</xdr:col>
      <xdr:colOff>415925</xdr:colOff>
      <xdr:row>77</xdr:row>
      <xdr:rowOff>75383</xdr:rowOff>
    </xdr:to>
    <xdr:sp macro="" textlink="">
      <xdr:nvSpPr>
        <xdr:cNvPr id="621" name="円/楕円 620"/>
        <xdr:cNvSpPr/>
      </xdr:nvSpPr>
      <xdr:spPr>
        <a:xfrm>
          <a:off x="15430500" y="1317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66510</xdr:rowOff>
    </xdr:from>
    <xdr:ext cx="534377" cy="259045"/>
    <xdr:sp macro="" textlink="">
      <xdr:nvSpPr>
        <xdr:cNvPr id="622" name="テキスト ボックス 621"/>
        <xdr:cNvSpPr txBox="1"/>
      </xdr:nvSpPr>
      <xdr:spPr>
        <a:xfrm>
          <a:off x="15214111" y="1326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38,325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143698</xdr:rowOff>
    </xdr:from>
    <xdr:to>
      <xdr:col>21</xdr:col>
      <xdr:colOff>212725</xdr:colOff>
      <xdr:row>77</xdr:row>
      <xdr:rowOff>73848</xdr:rowOff>
    </xdr:to>
    <xdr:sp macro="" textlink="">
      <xdr:nvSpPr>
        <xdr:cNvPr id="623" name="円/楕円 622"/>
        <xdr:cNvSpPr/>
      </xdr:nvSpPr>
      <xdr:spPr>
        <a:xfrm>
          <a:off x="14541500" y="1317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64975</xdr:rowOff>
    </xdr:from>
    <xdr:ext cx="534377" cy="259045"/>
    <xdr:sp macro="" textlink="">
      <xdr:nvSpPr>
        <xdr:cNvPr id="624" name="テキスト ボックス 623"/>
        <xdr:cNvSpPr txBox="1"/>
      </xdr:nvSpPr>
      <xdr:spPr>
        <a:xfrm>
          <a:off x="14325111" y="1326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38,466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136319</xdr:rowOff>
    </xdr:from>
    <xdr:to>
      <xdr:col>20</xdr:col>
      <xdr:colOff>9525</xdr:colOff>
      <xdr:row>77</xdr:row>
      <xdr:rowOff>66469</xdr:rowOff>
    </xdr:to>
    <xdr:sp macro="" textlink="">
      <xdr:nvSpPr>
        <xdr:cNvPr id="625" name="円/楕円 624"/>
        <xdr:cNvSpPr/>
      </xdr:nvSpPr>
      <xdr:spPr>
        <a:xfrm>
          <a:off x="13652500" y="1316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57596</xdr:rowOff>
    </xdr:from>
    <xdr:ext cx="534377" cy="259045"/>
    <xdr:sp macro="" textlink="">
      <xdr:nvSpPr>
        <xdr:cNvPr id="626" name="テキスト ボックス 625"/>
        <xdr:cNvSpPr txBox="1"/>
      </xdr:nvSpPr>
      <xdr:spPr>
        <a:xfrm>
          <a:off x="13436111" y="1325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39,144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124388</xdr:rowOff>
    </xdr:from>
    <xdr:to>
      <xdr:col>18</xdr:col>
      <xdr:colOff>492125</xdr:colOff>
      <xdr:row>77</xdr:row>
      <xdr:rowOff>54538</xdr:rowOff>
    </xdr:to>
    <xdr:sp macro="" textlink="">
      <xdr:nvSpPr>
        <xdr:cNvPr id="627" name="円/楕円 626"/>
        <xdr:cNvSpPr/>
      </xdr:nvSpPr>
      <xdr:spPr>
        <a:xfrm>
          <a:off x="12763500" y="1315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45665</xdr:rowOff>
    </xdr:from>
    <xdr:ext cx="534377" cy="259045"/>
    <xdr:sp macro="" textlink="">
      <xdr:nvSpPr>
        <xdr:cNvPr id="628" name="テキスト ボックス 627"/>
        <xdr:cNvSpPr txBox="1"/>
      </xdr:nvSpPr>
      <xdr:spPr>
        <a:xfrm>
          <a:off x="12547111" y="1324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9" name="直線コネクタ 63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0" name="テキスト ボックス 63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1" name="直線コネクタ 64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42" name="テキスト ボックス 64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3" name="直線コネクタ 64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4" name="テキスト ボックス 64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5" name="直線コネクタ 64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6" name="テキスト ボックス 64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7" name="直線コネクタ 64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8" name="テキスト ボックス 64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9" name="直線コネクタ 64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0" name="テキスト ボックス 64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63871</xdr:rowOff>
    </xdr:from>
    <xdr:to>
      <xdr:col>23</xdr:col>
      <xdr:colOff>516889</xdr:colOff>
      <xdr:row>99</xdr:row>
      <xdr:rowOff>94748</xdr:rowOff>
    </xdr:to>
    <xdr:cxnSp macro="">
      <xdr:nvCxnSpPr>
        <xdr:cNvPr id="654" name="直線コネクタ 653"/>
        <xdr:cNvCxnSpPr/>
      </xdr:nvCxnSpPr>
      <xdr:spPr>
        <a:xfrm flipV="1">
          <a:off x="16317595" y="15494371"/>
          <a:ext cx="1269" cy="157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98575</xdr:rowOff>
    </xdr:from>
    <xdr:ext cx="378565" cy="259045"/>
    <xdr:sp macro="" textlink="">
      <xdr:nvSpPr>
        <xdr:cNvPr id="655" name="積立金最小値テキスト"/>
        <xdr:cNvSpPr txBox="1"/>
      </xdr:nvSpPr>
      <xdr:spPr>
        <a:xfrm>
          <a:off x="16370300" y="1707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428625</xdr:colOff>
      <xdr:row>99</xdr:row>
      <xdr:rowOff>94748</xdr:rowOff>
    </xdr:from>
    <xdr:to>
      <xdr:col>23</xdr:col>
      <xdr:colOff>606425</xdr:colOff>
      <xdr:row>99</xdr:row>
      <xdr:rowOff>94748</xdr:rowOff>
    </xdr:to>
    <xdr:cxnSp macro="">
      <xdr:nvCxnSpPr>
        <xdr:cNvPr id="656" name="直線コネクタ 655"/>
        <xdr:cNvCxnSpPr/>
      </xdr:nvCxnSpPr>
      <xdr:spPr>
        <a:xfrm>
          <a:off x="16230600" y="1706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10548</xdr:rowOff>
    </xdr:from>
    <xdr:ext cx="534377" cy="259045"/>
    <xdr:sp macro="" textlink="">
      <xdr:nvSpPr>
        <xdr:cNvPr id="657" name="積立金最大値テキスト"/>
        <xdr:cNvSpPr txBox="1"/>
      </xdr:nvSpPr>
      <xdr:spPr>
        <a:xfrm>
          <a:off x="16370300" y="1526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96,644</a:t>
          </a:r>
          <a:endParaRPr kumimoji="1" lang="ja-JP" altLang="en-US" sz="1000" b="1">
            <a:latin typeface="ＭＳ Ｐゴシック"/>
          </a:endParaRPr>
        </a:p>
      </xdr:txBody>
    </xdr:sp>
    <xdr:clientData/>
  </xdr:oneCellAnchor>
  <xdr:twoCellAnchor>
    <xdr:from>
      <xdr:col>23</xdr:col>
      <xdr:colOff>428625</xdr:colOff>
      <xdr:row>90</xdr:row>
      <xdr:rowOff>63871</xdr:rowOff>
    </xdr:from>
    <xdr:to>
      <xdr:col>23</xdr:col>
      <xdr:colOff>606425</xdr:colOff>
      <xdr:row>90</xdr:row>
      <xdr:rowOff>63871</xdr:rowOff>
    </xdr:to>
    <xdr:cxnSp macro="">
      <xdr:nvCxnSpPr>
        <xdr:cNvPr id="658" name="直線コネクタ 657"/>
        <xdr:cNvCxnSpPr/>
      </xdr:nvCxnSpPr>
      <xdr:spPr>
        <a:xfrm>
          <a:off x="16230600" y="1549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59119</xdr:rowOff>
    </xdr:from>
    <xdr:to>
      <xdr:col>23</xdr:col>
      <xdr:colOff>517525</xdr:colOff>
      <xdr:row>99</xdr:row>
      <xdr:rowOff>66075</xdr:rowOff>
    </xdr:to>
    <xdr:cxnSp macro="">
      <xdr:nvCxnSpPr>
        <xdr:cNvPr id="659" name="直線コネクタ 658"/>
        <xdr:cNvCxnSpPr/>
      </xdr:nvCxnSpPr>
      <xdr:spPr>
        <a:xfrm flipV="1">
          <a:off x="15481300" y="17032669"/>
          <a:ext cx="8382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43229</xdr:rowOff>
    </xdr:from>
    <xdr:ext cx="534377" cy="259045"/>
    <xdr:sp macro="" textlink="">
      <xdr:nvSpPr>
        <xdr:cNvPr id="660" name="積立金平均値テキスト"/>
        <xdr:cNvSpPr txBox="1"/>
      </xdr:nvSpPr>
      <xdr:spPr>
        <a:xfrm>
          <a:off x="16370300" y="16502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20352</xdr:rowOff>
    </xdr:from>
    <xdr:to>
      <xdr:col>23</xdr:col>
      <xdr:colOff>568325</xdr:colOff>
      <xdr:row>97</xdr:row>
      <xdr:rowOff>121952</xdr:rowOff>
    </xdr:to>
    <xdr:sp macro="" textlink="">
      <xdr:nvSpPr>
        <xdr:cNvPr id="661" name="フローチャート : 判断 660"/>
        <xdr:cNvSpPr/>
      </xdr:nvSpPr>
      <xdr:spPr>
        <a:xfrm>
          <a:off x="16268700" y="1665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65421</xdr:rowOff>
    </xdr:from>
    <xdr:to>
      <xdr:col>22</xdr:col>
      <xdr:colOff>365125</xdr:colOff>
      <xdr:row>99</xdr:row>
      <xdr:rowOff>66075</xdr:rowOff>
    </xdr:to>
    <xdr:cxnSp macro="">
      <xdr:nvCxnSpPr>
        <xdr:cNvPr id="662" name="直線コネクタ 661"/>
        <xdr:cNvCxnSpPr/>
      </xdr:nvCxnSpPr>
      <xdr:spPr>
        <a:xfrm>
          <a:off x="14592300" y="17038971"/>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170968</xdr:rowOff>
    </xdr:from>
    <xdr:to>
      <xdr:col>22</xdr:col>
      <xdr:colOff>415925</xdr:colOff>
      <xdr:row>98</xdr:row>
      <xdr:rowOff>101118</xdr:rowOff>
    </xdr:to>
    <xdr:sp macro="" textlink="">
      <xdr:nvSpPr>
        <xdr:cNvPr id="663" name="フローチャート : 判断 662"/>
        <xdr:cNvSpPr/>
      </xdr:nvSpPr>
      <xdr:spPr>
        <a:xfrm>
          <a:off x="15430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117645</xdr:rowOff>
    </xdr:from>
    <xdr:ext cx="534377" cy="259045"/>
    <xdr:sp macro="" textlink="">
      <xdr:nvSpPr>
        <xdr:cNvPr id="664" name="テキスト ボックス 663"/>
        <xdr:cNvSpPr txBox="1"/>
      </xdr:nvSpPr>
      <xdr:spPr>
        <a:xfrm>
          <a:off x="15214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152518</xdr:rowOff>
    </xdr:from>
    <xdr:to>
      <xdr:col>21</xdr:col>
      <xdr:colOff>161925</xdr:colOff>
      <xdr:row>99</xdr:row>
      <xdr:rowOff>65421</xdr:rowOff>
    </xdr:to>
    <xdr:cxnSp macro="">
      <xdr:nvCxnSpPr>
        <xdr:cNvPr id="665" name="直線コネクタ 664"/>
        <xdr:cNvCxnSpPr/>
      </xdr:nvCxnSpPr>
      <xdr:spPr>
        <a:xfrm>
          <a:off x="13703300" y="16954618"/>
          <a:ext cx="889000" cy="8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16956</xdr:rowOff>
    </xdr:from>
    <xdr:to>
      <xdr:col>21</xdr:col>
      <xdr:colOff>212725</xdr:colOff>
      <xdr:row>97</xdr:row>
      <xdr:rowOff>118556</xdr:rowOff>
    </xdr:to>
    <xdr:sp macro="" textlink="">
      <xdr:nvSpPr>
        <xdr:cNvPr id="666" name="フローチャート : 判断 665"/>
        <xdr:cNvSpPr/>
      </xdr:nvSpPr>
      <xdr:spPr>
        <a:xfrm>
          <a:off x="14541500" y="1664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135083</xdr:rowOff>
    </xdr:from>
    <xdr:ext cx="534377" cy="259045"/>
    <xdr:sp macro="" textlink="">
      <xdr:nvSpPr>
        <xdr:cNvPr id="667" name="テキスト ボックス 666"/>
        <xdr:cNvSpPr txBox="1"/>
      </xdr:nvSpPr>
      <xdr:spPr>
        <a:xfrm>
          <a:off x="14325111" y="1642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100054</xdr:rowOff>
    </xdr:from>
    <xdr:to>
      <xdr:col>19</xdr:col>
      <xdr:colOff>644525</xdr:colOff>
      <xdr:row>98</xdr:row>
      <xdr:rowOff>152518</xdr:rowOff>
    </xdr:to>
    <xdr:cxnSp macro="">
      <xdr:nvCxnSpPr>
        <xdr:cNvPr id="668" name="直線コネクタ 667"/>
        <xdr:cNvCxnSpPr/>
      </xdr:nvCxnSpPr>
      <xdr:spPr>
        <a:xfrm>
          <a:off x="12814300" y="16559254"/>
          <a:ext cx="889000" cy="39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86385</xdr:rowOff>
    </xdr:from>
    <xdr:to>
      <xdr:col>20</xdr:col>
      <xdr:colOff>9525</xdr:colOff>
      <xdr:row>97</xdr:row>
      <xdr:rowOff>16535</xdr:rowOff>
    </xdr:to>
    <xdr:sp macro="" textlink="">
      <xdr:nvSpPr>
        <xdr:cNvPr id="669" name="フローチャート : 判断 668"/>
        <xdr:cNvSpPr/>
      </xdr:nvSpPr>
      <xdr:spPr>
        <a:xfrm>
          <a:off x="13652500" y="1654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33062</xdr:rowOff>
    </xdr:from>
    <xdr:ext cx="534377" cy="259045"/>
    <xdr:sp macro="" textlink="">
      <xdr:nvSpPr>
        <xdr:cNvPr id="670" name="テキスト ボックス 669"/>
        <xdr:cNvSpPr txBox="1"/>
      </xdr:nvSpPr>
      <xdr:spPr>
        <a:xfrm>
          <a:off x="13436111" y="1632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80817</xdr:rowOff>
    </xdr:from>
    <xdr:to>
      <xdr:col>18</xdr:col>
      <xdr:colOff>492125</xdr:colOff>
      <xdr:row>97</xdr:row>
      <xdr:rowOff>10967</xdr:rowOff>
    </xdr:to>
    <xdr:sp macro="" textlink="">
      <xdr:nvSpPr>
        <xdr:cNvPr id="671" name="フローチャート : 判断 670"/>
        <xdr:cNvSpPr/>
      </xdr:nvSpPr>
      <xdr:spPr>
        <a:xfrm>
          <a:off x="12763500" y="165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2094</xdr:rowOff>
    </xdr:from>
    <xdr:ext cx="534377" cy="259045"/>
    <xdr:sp macro="" textlink="">
      <xdr:nvSpPr>
        <xdr:cNvPr id="672" name="テキスト ボックス 671"/>
        <xdr:cNvSpPr txBox="1"/>
      </xdr:nvSpPr>
      <xdr:spPr>
        <a:xfrm>
          <a:off x="12547111" y="1663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8319</xdr:rowOff>
    </xdr:from>
    <xdr:to>
      <xdr:col>23</xdr:col>
      <xdr:colOff>568325</xdr:colOff>
      <xdr:row>99</xdr:row>
      <xdr:rowOff>109919</xdr:rowOff>
    </xdr:to>
    <xdr:sp macro="" textlink="">
      <xdr:nvSpPr>
        <xdr:cNvPr id="678" name="円/楕円 677"/>
        <xdr:cNvSpPr/>
      </xdr:nvSpPr>
      <xdr:spPr>
        <a:xfrm>
          <a:off x="16268700" y="1698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94696</xdr:rowOff>
    </xdr:from>
    <xdr:ext cx="469744" cy="259045"/>
    <xdr:sp macro="" textlink="">
      <xdr:nvSpPr>
        <xdr:cNvPr id="679" name="積立金該当値テキスト"/>
        <xdr:cNvSpPr txBox="1"/>
      </xdr:nvSpPr>
      <xdr:spPr>
        <a:xfrm>
          <a:off x="16370300" y="1689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2,435</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15275</xdr:rowOff>
    </xdr:from>
    <xdr:to>
      <xdr:col>22</xdr:col>
      <xdr:colOff>415925</xdr:colOff>
      <xdr:row>99</xdr:row>
      <xdr:rowOff>116875</xdr:rowOff>
    </xdr:to>
    <xdr:sp macro="" textlink="">
      <xdr:nvSpPr>
        <xdr:cNvPr id="680" name="円/楕円 679"/>
        <xdr:cNvSpPr/>
      </xdr:nvSpPr>
      <xdr:spPr>
        <a:xfrm>
          <a:off x="15430500" y="1698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108002</xdr:rowOff>
    </xdr:from>
    <xdr:ext cx="469744" cy="259045"/>
    <xdr:sp macro="" textlink="">
      <xdr:nvSpPr>
        <xdr:cNvPr id="681" name="テキスト ボックス 680"/>
        <xdr:cNvSpPr txBox="1"/>
      </xdr:nvSpPr>
      <xdr:spPr>
        <a:xfrm>
          <a:off x="15246427" y="1708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2,009</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14621</xdr:rowOff>
    </xdr:from>
    <xdr:to>
      <xdr:col>21</xdr:col>
      <xdr:colOff>212725</xdr:colOff>
      <xdr:row>99</xdr:row>
      <xdr:rowOff>116221</xdr:rowOff>
    </xdr:to>
    <xdr:sp macro="" textlink="">
      <xdr:nvSpPr>
        <xdr:cNvPr id="682" name="円/楕円 681"/>
        <xdr:cNvSpPr/>
      </xdr:nvSpPr>
      <xdr:spPr>
        <a:xfrm>
          <a:off x="14541500" y="1698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107348</xdr:rowOff>
    </xdr:from>
    <xdr:ext cx="469744" cy="259045"/>
    <xdr:sp macro="" textlink="">
      <xdr:nvSpPr>
        <xdr:cNvPr id="683" name="テキスト ボックス 682"/>
        <xdr:cNvSpPr txBox="1"/>
      </xdr:nvSpPr>
      <xdr:spPr>
        <a:xfrm>
          <a:off x="14357427" y="1708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101718</xdr:rowOff>
    </xdr:from>
    <xdr:to>
      <xdr:col>20</xdr:col>
      <xdr:colOff>9525</xdr:colOff>
      <xdr:row>99</xdr:row>
      <xdr:rowOff>31868</xdr:rowOff>
    </xdr:to>
    <xdr:sp macro="" textlink="">
      <xdr:nvSpPr>
        <xdr:cNvPr id="684" name="円/楕円 683"/>
        <xdr:cNvSpPr/>
      </xdr:nvSpPr>
      <xdr:spPr>
        <a:xfrm>
          <a:off x="13652500" y="1690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22995</xdr:rowOff>
    </xdr:from>
    <xdr:ext cx="469744" cy="259045"/>
    <xdr:sp macro="" textlink="">
      <xdr:nvSpPr>
        <xdr:cNvPr id="685" name="テキスト ボックス 684"/>
        <xdr:cNvSpPr txBox="1"/>
      </xdr:nvSpPr>
      <xdr:spPr>
        <a:xfrm>
          <a:off x="13468427" y="1699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49254</xdr:rowOff>
    </xdr:from>
    <xdr:to>
      <xdr:col>18</xdr:col>
      <xdr:colOff>492125</xdr:colOff>
      <xdr:row>96</xdr:row>
      <xdr:rowOff>150854</xdr:rowOff>
    </xdr:to>
    <xdr:sp macro="" textlink="">
      <xdr:nvSpPr>
        <xdr:cNvPr id="686" name="円/楕円 685"/>
        <xdr:cNvSpPr/>
      </xdr:nvSpPr>
      <xdr:spPr>
        <a:xfrm>
          <a:off x="12763500" y="1650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167381</xdr:rowOff>
    </xdr:from>
    <xdr:ext cx="534377" cy="259045"/>
    <xdr:sp macro="" textlink="">
      <xdr:nvSpPr>
        <xdr:cNvPr id="687" name="テキスト ボックス 686"/>
        <xdr:cNvSpPr txBox="1"/>
      </xdr:nvSpPr>
      <xdr:spPr>
        <a:xfrm>
          <a:off x="12547111" y="1628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34498</xdr:rowOff>
    </xdr:from>
    <xdr:to>
      <xdr:col>32</xdr:col>
      <xdr:colOff>186689</xdr:colOff>
      <xdr:row>38</xdr:row>
      <xdr:rowOff>139700</xdr:rowOff>
    </xdr:to>
    <xdr:cxnSp macro="">
      <xdr:nvCxnSpPr>
        <xdr:cNvPr id="709" name="直線コネクタ 708"/>
        <xdr:cNvCxnSpPr/>
      </xdr:nvCxnSpPr>
      <xdr:spPr>
        <a:xfrm flipV="1">
          <a:off x="22159595" y="5177998"/>
          <a:ext cx="1269" cy="147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152625</xdr:rowOff>
    </xdr:from>
    <xdr:ext cx="534377" cy="259045"/>
    <xdr:sp macro="" textlink="">
      <xdr:nvSpPr>
        <xdr:cNvPr id="712" name="投資及び出資金最大値テキスト"/>
        <xdr:cNvSpPr txBox="1"/>
      </xdr:nvSpPr>
      <xdr:spPr>
        <a:xfrm>
          <a:off x="22212300" y="495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32,301</a:t>
          </a:r>
          <a:endParaRPr kumimoji="1" lang="ja-JP" altLang="en-US" sz="1000" b="1">
            <a:latin typeface="ＭＳ Ｐゴシック"/>
          </a:endParaRPr>
        </a:p>
      </xdr:txBody>
    </xdr:sp>
    <xdr:clientData/>
  </xdr:oneCellAnchor>
  <xdr:twoCellAnchor>
    <xdr:from>
      <xdr:col>32</xdr:col>
      <xdr:colOff>98425</xdr:colOff>
      <xdr:row>30</xdr:row>
      <xdr:rowOff>34498</xdr:rowOff>
    </xdr:from>
    <xdr:to>
      <xdr:col>32</xdr:col>
      <xdr:colOff>276225</xdr:colOff>
      <xdr:row>30</xdr:row>
      <xdr:rowOff>34498</xdr:rowOff>
    </xdr:to>
    <xdr:cxnSp macro="">
      <xdr:nvCxnSpPr>
        <xdr:cNvPr id="713" name="直線コネクタ 712"/>
        <xdr:cNvCxnSpPr/>
      </xdr:nvCxnSpPr>
      <xdr:spPr>
        <a:xfrm>
          <a:off x="22072600" y="51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130053</xdr:rowOff>
    </xdr:from>
    <xdr:to>
      <xdr:col>32</xdr:col>
      <xdr:colOff>187325</xdr:colOff>
      <xdr:row>38</xdr:row>
      <xdr:rowOff>139700</xdr:rowOff>
    </xdr:to>
    <xdr:cxnSp macro="">
      <xdr:nvCxnSpPr>
        <xdr:cNvPr id="714" name="直線コネクタ 713"/>
        <xdr:cNvCxnSpPr/>
      </xdr:nvCxnSpPr>
      <xdr:spPr>
        <a:xfrm>
          <a:off x="21323300" y="6645153"/>
          <a:ext cx="8382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153702</xdr:rowOff>
    </xdr:from>
    <xdr:ext cx="469744" cy="259045"/>
    <xdr:sp macro="" textlink="">
      <xdr:nvSpPr>
        <xdr:cNvPr id="715" name="投資及び出資金平均値テキスト"/>
        <xdr:cNvSpPr txBox="1"/>
      </xdr:nvSpPr>
      <xdr:spPr>
        <a:xfrm>
          <a:off x="22212300" y="6325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130825</xdr:rowOff>
    </xdr:from>
    <xdr:to>
      <xdr:col>32</xdr:col>
      <xdr:colOff>238125</xdr:colOff>
      <xdr:row>38</xdr:row>
      <xdr:rowOff>60975</xdr:rowOff>
    </xdr:to>
    <xdr:sp macro="" textlink="">
      <xdr:nvSpPr>
        <xdr:cNvPr id="716" name="フローチャート : 判断 715"/>
        <xdr:cNvSpPr/>
      </xdr:nvSpPr>
      <xdr:spPr>
        <a:xfrm>
          <a:off x="221107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124155</xdr:rowOff>
    </xdr:from>
    <xdr:to>
      <xdr:col>31</xdr:col>
      <xdr:colOff>34925</xdr:colOff>
      <xdr:row>38</xdr:row>
      <xdr:rowOff>130053</xdr:rowOff>
    </xdr:to>
    <xdr:cxnSp macro="">
      <xdr:nvCxnSpPr>
        <xdr:cNvPr id="717" name="直線コネクタ 716"/>
        <xdr:cNvCxnSpPr/>
      </xdr:nvCxnSpPr>
      <xdr:spPr>
        <a:xfrm>
          <a:off x="20434300" y="6639255"/>
          <a:ext cx="8890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132562</xdr:rowOff>
    </xdr:from>
    <xdr:to>
      <xdr:col>31</xdr:col>
      <xdr:colOff>85725</xdr:colOff>
      <xdr:row>38</xdr:row>
      <xdr:rowOff>62712</xdr:rowOff>
    </xdr:to>
    <xdr:sp macro="" textlink="">
      <xdr:nvSpPr>
        <xdr:cNvPr id="718" name="フローチャート : 判断 717"/>
        <xdr:cNvSpPr/>
      </xdr:nvSpPr>
      <xdr:spPr>
        <a:xfrm>
          <a:off x="21272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79239</xdr:rowOff>
    </xdr:from>
    <xdr:ext cx="469744" cy="259045"/>
    <xdr:sp macro="" textlink="">
      <xdr:nvSpPr>
        <xdr:cNvPr id="719" name="テキスト ボックス 718"/>
        <xdr:cNvSpPr txBox="1"/>
      </xdr:nvSpPr>
      <xdr:spPr>
        <a:xfrm>
          <a:off x="21088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111765</xdr:rowOff>
    </xdr:from>
    <xdr:to>
      <xdr:col>29</xdr:col>
      <xdr:colOff>517525</xdr:colOff>
      <xdr:row>38</xdr:row>
      <xdr:rowOff>124155</xdr:rowOff>
    </xdr:to>
    <xdr:cxnSp macro="">
      <xdr:nvCxnSpPr>
        <xdr:cNvPr id="720" name="直線コネクタ 719"/>
        <xdr:cNvCxnSpPr/>
      </xdr:nvCxnSpPr>
      <xdr:spPr>
        <a:xfrm>
          <a:off x="19545300" y="6626865"/>
          <a:ext cx="8890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158714</xdr:rowOff>
    </xdr:from>
    <xdr:to>
      <xdr:col>29</xdr:col>
      <xdr:colOff>568325</xdr:colOff>
      <xdr:row>38</xdr:row>
      <xdr:rowOff>88864</xdr:rowOff>
    </xdr:to>
    <xdr:sp macro="" textlink="">
      <xdr:nvSpPr>
        <xdr:cNvPr id="721" name="フローチャート : 判断 720"/>
        <xdr:cNvSpPr/>
      </xdr:nvSpPr>
      <xdr:spPr>
        <a:xfrm>
          <a:off x="20383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105391</xdr:rowOff>
    </xdr:from>
    <xdr:ext cx="469744" cy="259045"/>
    <xdr:sp macro="" textlink="">
      <xdr:nvSpPr>
        <xdr:cNvPr id="722" name="テキスト ボックス 721"/>
        <xdr:cNvSpPr txBox="1"/>
      </xdr:nvSpPr>
      <xdr:spPr>
        <a:xfrm>
          <a:off x="20199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100975</xdr:rowOff>
    </xdr:from>
    <xdr:to>
      <xdr:col>28</xdr:col>
      <xdr:colOff>314325</xdr:colOff>
      <xdr:row>38</xdr:row>
      <xdr:rowOff>111765</xdr:rowOff>
    </xdr:to>
    <xdr:cxnSp macro="">
      <xdr:nvCxnSpPr>
        <xdr:cNvPr id="723" name="直線コネクタ 722"/>
        <xdr:cNvCxnSpPr/>
      </xdr:nvCxnSpPr>
      <xdr:spPr>
        <a:xfrm>
          <a:off x="18656300" y="6616075"/>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2535</xdr:rowOff>
    </xdr:from>
    <xdr:to>
      <xdr:col>28</xdr:col>
      <xdr:colOff>365125</xdr:colOff>
      <xdr:row>38</xdr:row>
      <xdr:rowOff>104135</xdr:rowOff>
    </xdr:to>
    <xdr:sp macro="" textlink="">
      <xdr:nvSpPr>
        <xdr:cNvPr id="724" name="フローチャート : 判断 723"/>
        <xdr:cNvSpPr/>
      </xdr:nvSpPr>
      <xdr:spPr>
        <a:xfrm>
          <a:off x="19494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120662</xdr:rowOff>
    </xdr:from>
    <xdr:ext cx="469744" cy="259045"/>
    <xdr:sp macro="" textlink="">
      <xdr:nvSpPr>
        <xdr:cNvPr id="725" name="テキスト ボックス 724"/>
        <xdr:cNvSpPr txBox="1"/>
      </xdr:nvSpPr>
      <xdr:spPr>
        <a:xfrm>
          <a:off x="19310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935</xdr:rowOff>
    </xdr:from>
    <xdr:to>
      <xdr:col>27</xdr:col>
      <xdr:colOff>161925</xdr:colOff>
      <xdr:row>38</xdr:row>
      <xdr:rowOff>102535</xdr:rowOff>
    </xdr:to>
    <xdr:sp macro="" textlink="">
      <xdr:nvSpPr>
        <xdr:cNvPr id="726" name="フローチャート : 判断 725"/>
        <xdr:cNvSpPr/>
      </xdr:nvSpPr>
      <xdr:spPr>
        <a:xfrm>
          <a:off x="18605500" y="651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119062</xdr:rowOff>
    </xdr:from>
    <xdr:ext cx="469744" cy="259045"/>
    <xdr:sp macro="" textlink="">
      <xdr:nvSpPr>
        <xdr:cNvPr id="727" name="テキスト ボックス 726"/>
        <xdr:cNvSpPr txBox="1"/>
      </xdr:nvSpPr>
      <xdr:spPr>
        <a:xfrm>
          <a:off x="18421427" y="629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3" name="円/楕円 73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79253</xdr:rowOff>
    </xdr:from>
    <xdr:to>
      <xdr:col>31</xdr:col>
      <xdr:colOff>85725</xdr:colOff>
      <xdr:row>39</xdr:row>
      <xdr:rowOff>9403</xdr:rowOff>
    </xdr:to>
    <xdr:sp macro="" textlink="">
      <xdr:nvSpPr>
        <xdr:cNvPr id="735" name="円/楕円 734"/>
        <xdr:cNvSpPr/>
      </xdr:nvSpPr>
      <xdr:spPr>
        <a:xfrm>
          <a:off x="21272500" y="659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530</xdr:rowOff>
    </xdr:from>
    <xdr:ext cx="378565" cy="259045"/>
    <xdr:sp macro="" textlink="">
      <xdr:nvSpPr>
        <xdr:cNvPr id="736" name="テキスト ボックス 735"/>
        <xdr:cNvSpPr txBox="1"/>
      </xdr:nvSpPr>
      <xdr:spPr>
        <a:xfrm>
          <a:off x="21134017" y="668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73355</xdr:rowOff>
    </xdr:from>
    <xdr:to>
      <xdr:col>29</xdr:col>
      <xdr:colOff>568325</xdr:colOff>
      <xdr:row>39</xdr:row>
      <xdr:rowOff>3505</xdr:rowOff>
    </xdr:to>
    <xdr:sp macro="" textlink="">
      <xdr:nvSpPr>
        <xdr:cNvPr id="737" name="円/楕円 736"/>
        <xdr:cNvSpPr/>
      </xdr:nvSpPr>
      <xdr:spPr>
        <a:xfrm>
          <a:off x="20383500" y="65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166082</xdr:rowOff>
    </xdr:from>
    <xdr:ext cx="378565" cy="259045"/>
    <xdr:sp macro="" textlink="">
      <xdr:nvSpPr>
        <xdr:cNvPr id="738" name="テキスト ボックス 737"/>
        <xdr:cNvSpPr txBox="1"/>
      </xdr:nvSpPr>
      <xdr:spPr>
        <a:xfrm>
          <a:off x="20245017" y="6681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60965</xdr:rowOff>
    </xdr:from>
    <xdr:to>
      <xdr:col>28</xdr:col>
      <xdr:colOff>365125</xdr:colOff>
      <xdr:row>38</xdr:row>
      <xdr:rowOff>162565</xdr:rowOff>
    </xdr:to>
    <xdr:sp macro="" textlink="">
      <xdr:nvSpPr>
        <xdr:cNvPr id="739" name="円/楕円 738"/>
        <xdr:cNvSpPr/>
      </xdr:nvSpPr>
      <xdr:spPr>
        <a:xfrm>
          <a:off x="19494500" y="657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153692</xdr:rowOff>
    </xdr:from>
    <xdr:ext cx="378565" cy="259045"/>
    <xdr:sp macro="" textlink="">
      <xdr:nvSpPr>
        <xdr:cNvPr id="740" name="テキスト ボックス 739"/>
        <xdr:cNvSpPr txBox="1"/>
      </xdr:nvSpPr>
      <xdr:spPr>
        <a:xfrm>
          <a:off x="19356017" y="6668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50175</xdr:rowOff>
    </xdr:from>
    <xdr:to>
      <xdr:col>27</xdr:col>
      <xdr:colOff>161925</xdr:colOff>
      <xdr:row>38</xdr:row>
      <xdr:rowOff>151775</xdr:rowOff>
    </xdr:to>
    <xdr:sp macro="" textlink="">
      <xdr:nvSpPr>
        <xdr:cNvPr id="741" name="円/楕円 740"/>
        <xdr:cNvSpPr/>
      </xdr:nvSpPr>
      <xdr:spPr>
        <a:xfrm>
          <a:off x="18605500" y="65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142902</xdr:rowOff>
    </xdr:from>
    <xdr:ext cx="378565" cy="259045"/>
    <xdr:sp macro="" textlink="">
      <xdr:nvSpPr>
        <xdr:cNvPr id="742" name="テキスト ボックス 741"/>
        <xdr:cNvSpPr txBox="1"/>
      </xdr:nvSpPr>
      <xdr:spPr>
        <a:xfrm>
          <a:off x="18467017" y="6658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3" name="直線コネクタ 75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4" name="テキスト ボックス 75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5" name="直線コネクタ 75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6" name="テキスト ボックス 75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7" name="直線コネクタ 75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8" name="テキスト ボックス 75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9" name="直線コネクタ 75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0" name="テキスト ボックス 75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42865</xdr:rowOff>
    </xdr:from>
    <xdr:to>
      <xdr:col>32</xdr:col>
      <xdr:colOff>186689</xdr:colOff>
      <xdr:row>58</xdr:row>
      <xdr:rowOff>139700</xdr:rowOff>
    </xdr:to>
    <xdr:cxnSp macro="">
      <xdr:nvCxnSpPr>
        <xdr:cNvPr id="764" name="直線コネクタ 763"/>
        <xdr:cNvCxnSpPr/>
      </xdr:nvCxnSpPr>
      <xdr:spPr>
        <a:xfrm flipV="1">
          <a:off x="22159595" y="8786815"/>
          <a:ext cx="1269"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6" name="直線コネクタ 76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160992</xdr:rowOff>
    </xdr:from>
    <xdr:ext cx="534377" cy="259045"/>
    <xdr:sp macro="" textlink="">
      <xdr:nvSpPr>
        <xdr:cNvPr id="767" name="貸付金最大値テキスト"/>
        <xdr:cNvSpPr txBox="1"/>
      </xdr:nvSpPr>
      <xdr:spPr>
        <a:xfrm>
          <a:off x="22212300" y="856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28,368</a:t>
          </a:r>
          <a:endParaRPr kumimoji="1" lang="ja-JP" altLang="en-US" sz="1000" b="1">
            <a:latin typeface="ＭＳ Ｐゴシック"/>
          </a:endParaRPr>
        </a:p>
      </xdr:txBody>
    </xdr:sp>
    <xdr:clientData/>
  </xdr:oneCellAnchor>
  <xdr:twoCellAnchor>
    <xdr:from>
      <xdr:col>32</xdr:col>
      <xdr:colOff>98425</xdr:colOff>
      <xdr:row>51</xdr:row>
      <xdr:rowOff>42865</xdr:rowOff>
    </xdr:from>
    <xdr:to>
      <xdr:col>32</xdr:col>
      <xdr:colOff>276225</xdr:colOff>
      <xdr:row>51</xdr:row>
      <xdr:rowOff>42865</xdr:rowOff>
    </xdr:to>
    <xdr:cxnSp macro="">
      <xdr:nvCxnSpPr>
        <xdr:cNvPr id="768" name="直線コネクタ 767"/>
        <xdr:cNvCxnSpPr/>
      </xdr:nvCxnSpPr>
      <xdr:spPr>
        <a:xfrm>
          <a:off x="22072600" y="878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111354</xdr:rowOff>
    </xdr:from>
    <xdr:to>
      <xdr:col>32</xdr:col>
      <xdr:colOff>187325</xdr:colOff>
      <xdr:row>56</xdr:row>
      <xdr:rowOff>135082</xdr:rowOff>
    </xdr:to>
    <xdr:cxnSp macro="">
      <xdr:nvCxnSpPr>
        <xdr:cNvPr id="769" name="直線コネクタ 768"/>
        <xdr:cNvCxnSpPr/>
      </xdr:nvCxnSpPr>
      <xdr:spPr>
        <a:xfrm>
          <a:off x="21323300" y="9712554"/>
          <a:ext cx="838200" cy="2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32259</xdr:rowOff>
    </xdr:from>
    <xdr:ext cx="469744" cy="259045"/>
    <xdr:sp macro="" textlink="">
      <xdr:nvSpPr>
        <xdr:cNvPr id="770" name="貸付金平均値テキスト"/>
        <xdr:cNvSpPr txBox="1"/>
      </xdr:nvSpPr>
      <xdr:spPr>
        <a:xfrm>
          <a:off x="22212300" y="9804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53832</xdr:rowOff>
    </xdr:from>
    <xdr:to>
      <xdr:col>32</xdr:col>
      <xdr:colOff>238125</xdr:colOff>
      <xdr:row>57</xdr:row>
      <xdr:rowOff>155432</xdr:rowOff>
    </xdr:to>
    <xdr:sp macro="" textlink="">
      <xdr:nvSpPr>
        <xdr:cNvPr id="771" name="フローチャート : 判断 770"/>
        <xdr:cNvSpPr/>
      </xdr:nvSpPr>
      <xdr:spPr>
        <a:xfrm>
          <a:off x="221107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76469</xdr:rowOff>
    </xdr:from>
    <xdr:to>
      <xdr:col>31</xdr:col>
      <xdr:colOff>34925</xdr:colOff>
      <xdr:row>56</xdr:row>
      <xdr:rowOff>111354</xdr:rowOff>
    </xdr:to>
    <xdr:cxnSp macro="">
      <xdr:nvCxnSpPr>
        <xdr:cNvPr id="772" name="直線コネクタ 771"/>
        <xdr:cNvCxnSpPr/>
      </xdr:nvCxnSpPr>
      <xdr:spPr>
        <a:xfrm>
          <a:off x="20434300" y="9677669"/>
          <a:ext cx="889000" cy="3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5735</xdr:rowOff>
    </xdr:from>
    <xdr:to>
      <xdr:col>31</xdr:col>
      <xdr:colOff>85725</xdr:colOff>
      <xdr:row>57</xdr:row>
      <xdr:rowOff>107335</xdr:rowOff>
    </xdr:to>
    <xdr:sp macro="" textlink="">
      <xdr:nvSpPr>
        <xdr:cNvPr id="773" name="フローチャート : 判断 772"/>
        <xdr:cNvSpPr/>
      </xdr:nvSpPr>
      <xdr:spPr>
        <a:xfrm>
          <a:off x="21272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98462</xdr:rowOff>
    </xdr:from>
    <xdr:ext cx="469744" cy="259045"/>
    <xdr:sp macro="" textlink="">
      <xdr:nvSpPr>
        <xdr:cNvPr id="774" name="テキスト ボックス 773"/>
        <xdr:cNvSpPr txBox="1"/>
      </xdr:nvSpPr>
      <xdr:spPr>
        <a:xfrm>
          <a:off x="21088427" y="987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41402</xdr:rowOff>
    </xdr:from>
    <xdr:to>
      <xdr:col>29</xdr:col>
      <xdr:colOff>517525</xdr:colOff>
      <xdr:row>56</xdr:row>
      <xdr:rowOff>76469</xdr:rowOff>
    </xdr:to>
    <xdr:cxnSp macro="">
      <xdr:nvCxnSpPr>
        <xdr:cNvPr id="775" name="直線コネクタ 774"/>
        <xdr:cNvCxnSpPr/>
      </xdr:nvCxnSpPr>
      <xdr:spPr>
        <a:xfrm>
          <a:off x="19545300" y="9642602"/>
          <a:ext cx="889000" cy="3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157754</xdr:rowOff>
    </xdr:from>
    <xdr:to>
      <xdr:col>29</xdr:col>
      <xdr:colOff>568325</xdr:colOff>
      <xdr:row>57</xdr:row>
      <xdr:rowOff>87904</xdr:rowOff>
    </xdr:to>
    <xdr:sp macro="" textlink="">
      <xdr:nvSpPr>
        <xdr:cNvPr id="776" name="フローチャート : 判断 775"/>
        <xdr:cNvSpPr/>
      </xdr:nvSpPr>
      <xdr:spPr>
        <a:xfrm>
          <a:off x="20383500" y="975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79031</xdr:rowOff>
    </xdr:from>
    <xdr:ext cx="469744" cy="259045"/>
    <xdr:sp macro="" textlink="">
      <xdr:nvSpPr>
        <xdr:cNvPr id="777" name="テキスト ボックス 776"/>
        <xdr:cNvSpPr txBox="1"/>
      </xdr:nvSpPr>
      <xdr:spPr>
        <a:xfrm>
          <a:off x="20199427" y="98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143723</xdr:rowOff>
    </xdr:from>
    <xdr:to>
      <xdr:col>28</xdr:col>
      <xdr:colOff>314325</xdr:colOff>
      <xdr:row>56</xdr:row>
      <xdr:rowOff>41402</xdr:rowOff>
    </xdr:to>
    <xdr:cxnSp macro="">
      <xdr:nvCxnSpPr>
        <xdr:cNvPr id="778" name="直線コネクタ 777"/>
        <xdr:cNvCxnSpPr/>
      </xdr:nvCxnSpPr>
      <xdr:spPr>
        <a:xfrm>
          <a:off x="18656300" y="9573473"/>
          <a:ext cx="889000" cy="6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157845</xdr:rowOff>
    </xdr:from>
    <xdr:to>
      <xdr:col>28</xdr:col>
      <xdr:colOff>365125</xdr:colOff>
      <xdr:row>57</xdr:row>
      <xdr:rowOff>87995</xdr:rowOff>
    </xdr:to>
    <xdr:sp macro="" textlink="">
      <xdr:nvSpPr>
        <xdr:cNvPr id="779" name="フローチャート : 判断 778"/>
        <xdr:cNvSpPr/>
      </xdr:nvSpPr>
      <xdr:spPr>
        <a:xfrm>
          <a:off x="19494500" y="9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79122</xdr:rowOff>
    </xdr:from>
    <xdr:ext cx="469744" cy="259045"/>
    <xdr:sp macro="" textlink="">
      <xdr:nvSpPr>
        <xdr:cNvPr id="780" name="テキスト ボックス 779"/>
        <xdr:cNvSpPr txBox="1"/>
      </xdr:nvSpPr>
      <xdr:spPr>
        <a:xfrm>
          <a:off x="19310427" y="985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130277</xdr:rowOff>
    </xdr:from>
    <xdr:to>
      <xdr:col>27</xdr:col>
      <xdr:colOff>161925</xdr:colOff>
      <xdr:row>57</xdr:row>
      <xdr:rowOff>60427</xdr:rowOff>
    </xdr:to>
    <xdr:sp macro="" textlink="">
      <xdr:nvSpPr>
        <xdr:cNvPr id="781" name="フローチャート : 判断 780"/>
        <xdr:cNvSpPr/>
      </xdr:nvSpPr>
      <xdr:spPr>
        <a:xfrm>
          <a:off x="18605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51554</xdr:rowOff>
    </xdr:from>
    <xdr:ext cx="469744" cy="259045"/>
    <xdr:sp macro="" textlink="">
      <xdr:nvSpPr>
        <xdr:cNvPr id="782" name="テキスト ボックス 781"/>
        <xdr:cNvSpPr txBox="1"/>
      </xdr:nvSpPr>
      <xdr:spPr>
        <a:xfrm>
          <a:off x="18421427" y="9824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84282</xdr:rowOff>
    </xdr:from>
    <xdr:to>
      <xdr:col>32</xdr:col>
      <xdr:colOff>238125</xdr:colOff>
      <xdr:row>57</xdr:row>
      <xdr:rowOff>14432</xdr:rowOff>
    </xdr:to>
    <xdr:sp macro="" textlink="">
      <xdr:nvSpPr>
        <xdr:cNvPr id="788" name="円/楕円 787"/>
        <xdr:cNvSpPr/>
      </xdr:nvSpPr>
      <xdr:spPr>
        <a:xfrm>
          <a:off x="22110700" y="968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107159</xdr:rowOff>
    </xdr:from>
    <xdr:ext cx="469744" cy="259045"/>
    <xdr:sp macro="" textlink="">
      <xdr:nvSpPr>
        <xdr:cNvPr id="789" name="貸付金該当値テキスト"/>
        <xdr:cNvSpPr txBox="1"/>
      </xdr:nvSpPr>
      <xdr:spPr>
        <a:xfrm>
          <a:off x="22212300" y="95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7,601</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60554</xdr:rowOff>
    </xdr:from>
    <xdr:to>
      <xdr:col>31</xdr:col>
      <xdr:colOff>85725</xdr:colOff>
      <xdr:row>56</xdr:row>
      <xdr:rowOff>162154</xdr:rowOff>
    </xdr:to>
    <xdr:sp macro="" textlink="">
      <xdr:nvSpPr>
        <xdr:cNvPr id="790" name="円/楕円 789"/>
        <xdr:cNvSpPr/>
      </xdr:nvSpPr>
      <xdr:spPr>
        <a:xfrm>
          <a:off x="21272500" y="966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7231</xdr:rowOff>
    </xdr:from>
    <xdr:ext cx="469744" cy="259045"/>
    <xdr:sp macro="" textlink="">
      <xdr:nvSpPr>
        <xdr:cNvPr id="791" name="テキスト ボックス 790"/>
        <xdr:cNvSpPr txBox="1"/>
      </xdr:nvSpPr>
      <xdr:spPr>
        <a:xfrm>
          <a:off x="21088427" y="9436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8,120</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25669</xdr:rowOff>
    </xdr:from>
    <xdr:to>
      <xdr:col>29</xdr:col>
      <xdr:colOff>568325</xdr:colOff>
      <xdr:row>56</xdr:row>
      <xdr:rowOff>127269</xdr:rowOff>
    </xdr:to>
    <xdr:sp macro="" textlink="">
      <xdr:nvSpPr>
        <xdr:cNvPr id="792" name="円/楕円 791"/>
        <xdr:cNvSpPr/>
      </xdr:nvSpPr>
      <xdr:spPr>
        <a:xfrm>
          <a:off x="20383500" y="962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143796</xdr:rowOff>
    </xdr:from>
    <xdr:ext cx="469744" cy="259045"/>
    <xdr:sp macro="" textlink="">
      <xdr:nvSpPr>
        <xdr:cNvPr id="793" name="テキスト ボックス 792"/>
        <xdr:cNvSpPr txBox="1"/>
      </xdr:nvSpPr>
      <xdr:spPr>
        <a:xfrm>
          <a:off x="20199427" y="940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8,883</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162052</xdr:rowOff>
    </xdr:from>
    <xdr:to>
      <xdr:col>28</xdr:col>
      <xdr:colOff>365125</xdr:colOff>
      <xdr:row>56</xdr:row>
      <xdr:rowOff>92202</xdr:rowOff>
    </xdr:to>
    <xdr:sp macro="" textlink="">
      <xdr:nvSpPr>
        <xdr:cNvPr id="794" name="円/楕円 793"/>
        <xdr:cNvSpPr/>
      </xdr:nvSpPr>
      <xdr:spPr>
        <a:xfrm>
          <a:off x="19494500" y="959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108729</xdr:rowOff>
    </xdr:from>
    <xdr:ext cx="469744" cy="259045"/>
    <xdr:sp macro="" textlink="">
      <xdr:nvSpPr>
        <xdr:cNvPr id="795" name="テキスト ボックス 794"/>
        <xdr:cNvSpPr txBox="1"/>
      </xdr:nvSpPr>
      <xdr:spPr>
        <a:xfrm>
          <a:off x="19310427" y="936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9,650</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92923</xdr:rowOff>
    </xdr:from>
    <xdr:to>
      <xdr:col>27</xdr:col>
      <xdr:colOff>161925</xdr:colOff>
      <xdr:row>56</xdr:row>
      <xdr:rowOff>23073</xdr:rowOff>
    </xdr:to>
    <xdr:sp macro="" textlink="">
      <xdr:nvSpPr>
        <xdr:cNvPr id="796" name="円/楕円 795"/>
        <xdr:cNvSpPr/>
      </xdr:nvSpPr>
      <xdr:spPr>
        <a:xfrm>
          <a:off x="18605500" y="952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39600</xdr:rowOff>
    </xdr:from>
    <xdr:ext cx="534377" cy="259045"/>
    <xdr:sp macro="" textlink="">
      <xdr:nvSpPr>
        <xdr:cNvPr id="797" name="テキスト ボックス 796"/>
        <xdr:cNvSpPr txBox="1"/>
      </xdr:nvSpPr>
      <xdr:spPr>
        <a:xfrm>
          <a:off x="18389111" y="929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107658</xdr:rowOff>
    </xdr:from>
    <xdr:to>
      <xdr:col>32</xdr:col>
      <xdr:colOff>186689</xdr:colOff>
      <xdr:row>78</xdr:row>
      <xdr:rowOff>160770</xdr:rowOff>
    </xdr:to>
    <xdr:cxnSp macro="">
      <xdr:nvCxnSpPr>
        <xdr:cNvPr id="822" name="直線コネクタ 821"/>
        <xdr:cNvCxnSpPr/>
      </xdr:nvCxnSpPr>
      <xdr:spPr>
        <a:xfrm flipV="1">
          <a:off x="22159595" y="12109158"/>
          <a:ext cx="1269" cy="14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164597</xdr:rowOff>
    </xdr:from>
    <xdr:ext cx="534377" cy="259045"/>
    <xdr:sp macro="" textlink="">
      <xdr:nvSpPr>
        <xdr:cNvPr id="823" name="繰出金最小値テキスト"/>
        <xdr:cNvSpPr txBox="1"/>
      </xdr:nvSpPr>
      <xdr:spPr>
        <a:xfrm>
          <a:off x="22212300" y="135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34,341</a:t>
          </a:r>
          <a:endParaRPr kumimoji="1" lang="ja-JP" altLang="en-US" sz="1000" b="1">
            <a:latin typeface="ＭＳ Ｐゴシック"/>
          </a:endParaRPr>
        </a:p>
      </xdr:txBody>
    </xdr:sp>
    <xdr:clientData/>
  </xdr:oneCellAnchor>
  <xdr:twoCellAnchor>
    <xdr:from>
      <xdr:col>32</xdr:col>
      <xdr:colOff>98425</xdr:colOff>
      <xdr:row>78</xdr:row>
      <xdr:rowOff>160770</xdr:rowOff>
    </xdr:from>
    <xdr:to>
      <xdr:col>32</xdr:col>
      <xdr:colOff>276225</xdr:colOff>
      <xdr:row>78</xdr:row>
      <xdr:rowOff>160770</xdr:rowOff>
    </xdr:to>
    <xdr:cxnSp macro="">
      <xdr:nvCxnSpPr>
        <xdr:cNvPr id="824" name="直線コネクタ 823"/>
        <xdr:cNvCxnSpPr/>
      </xdr:nvCxnSpPr>
      <xdr:spPr>
        <a:xfrm>
          <a:off x="22072600" y="135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54335</xdr:rowOff>
    </xdr:from>
    <xdr:ext cx="599010" cy="259045"/>
    <xdr:sp macro="" textlink="">
      <xdr:nvSpPr>
        <xdr:cNvPr id="825" name="繰出金最大値テキスト"/>
        <xdr:cNvSpPr txBox="1"/>
      </xdr:nvSpPr>
      <xdr:spPr>
        <a:xfrm>
          <a:off x="22212300" y="1188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146,523</a:t>
          </a:r>
          <a:endParaRPr kumimoji="1" lang="ja-JP" altLang="en-US" sz="1000" b="1">
            <a:latin typeface="ＭＳ Ｐゴシック"/>
          </a:endParaRPr>
        </a:p>
      </xdr:txBody>
    </xdr:sp>
    <xdr:clientData/>
  </xdr:oneCellAnchor>
  <xdr:twoCellAnchor>
    <xdr:from>
      <xdr:col>32</xdr:col>
      <xdr:colOff>98425</xdr:colOff>
      <xdr:row>70</xdr:row>
      <xdr:rowOff>107658</xdr:rowOff>
    </xdr:from>
    <xdr:to>
      <xdr:col>32</xdr:col>
      <xdr:colOff>276225</xdr:colOff>
      <xdr:row>70</xdr:row>
      <xdr:rowOff>107658</xdr:rowOff>
    </xdr:to>
    <xdr:cxnSp macro="">
      <xdr:nvCxnSpPr>
        <xdr:cNvPr id="826" name="直線コネクタ 825"/>
        <xdr:cNvCxnSpPr/>
      </xdr:nvCxnSpPr>
      <xdr:spPr>
        <a:xfrm>
          <a:off x="22072600" y="1210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151257</xdr:rowOff>
    </xdr:from>
    <xdr:to>
      <xdr:col>32</xdr:col>
      <xdr:colOff>187325</xdr:colOff>
      <xdr:row>78</xdr:row>
      <xdr:rowOff>23228</xdr:rowOff>
    </xdr:to>
    <xdr:cxnSp macro="">
      <xdr:nvCxnSpPr>
        <xdr:cNvPr id="827" name="直線コネクタ 826"/>
        <xdr:cNvCxnSpPr/>
      </xdr:nvCxnSpPr>
      <xdr:spPr>
        <a:xfrm flipV="1">
          <a:off x="21323300" y="13352907"/>
          <a:ext cx="838200" cy="4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144415</xdr:rowOff>
    </xdr:from>
    <xdr:ext cx="534377" cy="259045"/>
    <xdr:sp macro="" textlink="">
      <xdr:nvSpPr>
        <xdr:cNvPr id="828" name="繰出金平均値テキスト"/>
        <xdr:cNvSpPr txBox="1"/>
      </xdr:nvSpPr>
      <xdr:spPr>
        <a:xfrm>
          <a:off x="22212300" y="13003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121538</xdr:rowOff>
    </xdr:from>
    <xdr:to>
      <xdr:col>32</xdr:col>
      <xdr:colOff>238125</xdr:colOff>
      <xdr:row>77</xdr:row>
      <xdr:rowOff>51688</xdr:rowOff>
    </xdr:to>
    <xdr:sp macro="" textlink="">
      <xdr:nvSpPr>
        <xdr:cNvPr id="829" name="フローチャート : 判断 828"/>
        <xdr:cNvSpPr/>
      </xdr:nvSpPr>
      <xdr:spPr>
        <a:xfrm>
          <a:off x="22110700" y="131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23228</xdr:rowOff>
    </xdr:from>
    <xdr:to>
      <xdr:col>31</xdr:col>
      <xdr:colOff>34925</xdr:colOff>
      <xdr:row>78</xdr:row>
      <xdr:rowOff>66281</xdr:rowOff>
    </xdr:to>
    <xdr:cxnSp macro="">
      <xdr:nvCxnSpPr>
        <xdr:cNvPr id="830" name="直線コネクタ 829"/>
        <xdr:cNvCxnSpPr/>
      </xdr:nvCxnSpPr>
      <xdr:spPr>
        <a:xfrm flipV="1">
          <a:off x="20434300" y="13396328"/>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21628</xdr:rowOff>
    </xdr:from>
    <xdr:to>
      <xdr:col>31</xdr:col>
      <xdr:colOff>85725</xdr:colOff>
      <xdr:row>77</xdr:row>
      <xdr:rowOff>123228</xdr:rowOff>
    </xdr:to>
    <xdr:sp macro="" textlink="">
      <xdr:nvSpPr>
        <xdr:cNvPr id="831" name="フローチャート : 判断 830"/>
        <xdr:cNvSpPr/>
      </xdr:nvSpPr>
      <xdr:spPr>
        <a:xfrm>
          <a:off x="21272500" y="1322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139755</xdr:rowOff>
    </xdr:from>
    <xdr:ext cx="534377" cy="259045"/>
    <xdr:sp macro="" textlink="">
      <xdr:nvSpPr>
        <xdr:cNvPr id="832" name="テキスト ボックス 831"/>
        <xdr:cNvSpPr txBox="1"/>
      </xdr:nvSpPr>
      <xdr:spPr>
        <a:xfrm>
          <a:off x="21056111" y="1299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66281</xdr:rowOff>
    </xdr:from>
    <xdr:to>
      <xdr:col>29</xdr:col>
      <xdr:colOff>517525</xdr:colOff>
      <xdr:row>78</xdr:row>
      <xdr:rowOff>80163</xdr:rowOff>
    </xdr:to>
    <xdr:cxnSp macro="">
      <xdr:nvCxnSpPr>
        <xdr:cNvPr id="833" name="直線コネクタ 832"/>
        <xdr:cNvCxnSpPr/>
      </xdr:nvCxnSpPr>
      <xdr:spPr>
        <a:xfrm flipV="1">
          <a:off x="19545300" y="13439381"/>
          <a:ext cx="889000" cy="1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38595</xdr:rowOff>
    </xdr:from>
    <xdr:to>
      <xdr:col>29</xdr:col>
      <xdr:colOff>568325</xdr:colOff>
      <xdr:row>77</xdr:row>
      <xdr:rowOff>140195</xdr:rowOff>
    </xdr:to>
    <xdr:sp macro="" textlink="">
      <xdr:nvSpPr>
        <xdr:cNvPr id="834" name="フローチャート : 判断 833"/>
        <xdr:cNvSpPr/>
      </xdr:nvSpPr>
      <xdr:spPr>
        <a:xfrm>
          <a:off x="20383500" y="132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156722</xdr:rowOff>
    </xdr:from>
    <xdr:ext cx="534377" cy="259045"/>
    <xdr:sp macro="" textlink="">
      <xdr:nvSpPr>
        <xdr:cNvPr id="835" name="テキスト ボックス 834"/>
        <xdr:cNvSpPr txBox="1"/>
      </xdr:nvSpPr>
      <xdr:spPr>
        <a:xfrm>
          <a:off x="20167111" y="1301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80163</xdr:rowOff>
    </xdr:from>
    <xdr:to>
      <xdr:col>28</xdr:col>
      <xdr:colOff>314325</xdr:colOff>
      <xdr:row>78</xdr:row>
      <xdr:rowOff>90793</xdr:rowOff>
    </xdr:to>
    <xdr:cxnSp macro="">
      <xdr:nvCxnSpPr>
        <xdr:cNvPr id="836" name="直線コネクタ 835"/>
        <xdr:cNvCxnSpPr/>
      </xdr:nvCxnSpPr>
      <xdr:spPr>
        <a:xfrm flipV="1">
          <a:off x="18656300" y="13453263"/>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53263</xdr:rowOff>
    </xdr:from>
    <xdr:to>
      <xdr:col>28</xdr:col>
      <xdr:colOff>365125</xdr:colOff>
      <xdr:row>77</xdr:row>
      <xdr:rowOff>154863</xdr:rowOff>
    </xdr:to>
    <xdr:sp macro="" textlink="">
      <xdr:nvSpPr>
        <xdr:cNvPr id="837" name="フローチャート : 判断 836"/>
        <xdr:cNvSpPr/>
      </xdr:nvSpPr>
      <xdr:spPr>
        <a:xfrm>
          <a:off x="19494500" y="1325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171390</xdr:rowOff>
    </xdr:from>
    <xdr:ext cx="534377" cy="259045"/>
    <xdr:sp macro="" textlink="">
      <xdr:nvSpPr>
        <xdr:cNvPr id="838" name="テキスト ボックス 837"/>
        <xdr:cNvSpPr txBox="1"/>
      </xdr:nvSpPr>
      <xdr:spPr>
        <a:xfrm>
          <a:off x="19278111" y="1303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66256</xdr:rowOff>
    </xdr:from>
    <xdr:to>
      <xdr:col>27</xdr:col>
      <xdr:colOff>161925</xdr:colOff>
      <xdr:row>77</xdr:row>
      <xdr:rowOff>167856</xdr:rowOff>
    </xdr:to>
    <xdr:sp macro="" textlink="">
      <xdr:nvSpPr>
        <xdr:cNvPr id="839" name="フローチャート : 判断 838"/>
        <xdr:cNvSpPr/>
      </xdr:nvSpPr>
      <xdr:spPr>
        <a:xfrm>
          <a:off x="18605500" y="1326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12933</xdr:rowOff>
    </xdr:from>
    <xdr:ext cx="534377" cy="259045"/>
    <xdr:sp macro="" textlink="">
      <xdr:nvSpPr>
        <xdr:cNvPr id="840" name="テキスト ボックス 839"/>
        <xdr:cNvSpPr txBox="1"/>
      </xdr:nvSpPr>
      <xdr:spPr>
        <a:xfrm>
          <a:off x="18389111" y="1304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100457</xdr:rowOff>
    </xdr:from>
    <xdr:to>
      <xdr:col>32</xdr:col>
      <xdr:colOff>238125</xdr:colOff>
      <xdr:row>78</xdr:row>
      <xdr:rowOff>30607</xdr:rowOff>
    </xdr:to>
    <xdr:sp macro="" textlink="">
      <xdr:nvSpPr>
        <xdr:cNvPr id="846" name="円/楕円 845"/>
        <xdr:cNvSpPr/>
      </xdr:nvSpPr>
      <xdr:spPr>
        <a:xfrm>
          <a:off x="22110700" y="1330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78884</xdr:rowOff>
    </xdr:from>
    <xdr:ext cx="534377" cy="259045"/>
    <xdr:sp macro="" textlink="">
      <xdr:nvSpPr>
        <xdr:cNvPr id="847" name="繰出金該当値テキスト"/>
        <xdr:cNvSpPr txBox="1"/>
      </xdr:nvSpPr>
      <xdr:spPr>
        <a:xfrm>
          <a:off x="22212300" y="1328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48,590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143878</xdr:rowOff>
    </xdr:from>
    <xdr:to>
      <xdr:col>31</xdr:col>
      <xdr:colOff>85725</xdr:colOff>
      <xdr:row>78</xdr:row>
      <xdr:rowOff>74028</xdr:rowOff>
    </xdr:to>
    <xdr:sp macro="" textlink="">
      <xdr:nvSpPr>
        <xdr:cNvPr id="848" name="円/楕円 847"/>
        <xdr:cNvSpPr/>
      </xdr:nvSpPr>
      <xdr:spPr>
        <a:xfrm>
          <a:off x="21272500" y="1334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65155</xdr:rowOff>
    </xdr:from>
    <xdr:ext cx="534377" cy="259045"/>
    <xdr:sp macro="" textlink="">
      <xdr:nvSpPr>
        <xdr:cNvPr id="849" name="テキスト ボックス 848"/>
        <xdr:cNvSpPr txBox="1"/>
      </xdr:nvSpPr>
      <xdr:spPr>
        <a:xfrm>
          <a:off x="21056111" y="1343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45,171</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15481</xdr:rowOff>
    </xdr:from>
    <xdr:to>
      <xdr:col>29</xdr:col>
      <xdr:colOff>568325</xdr:colOff>
      <xdr:row>78</xdr:row>
      <xdr:rowOff>117081</xdr:rowOff>
    </xdr:to>
    <xdr:sp macro="" textlink="">
      <xdr:nvSpPr>
        <xdr:cNvPr id="850" name="円/楕円 849"/>
        <xdr:cNvSpPr/>
      </xdr:nvSpPr>
      <xdr:spPr>
        <a:xfrm>
          <a:off x="20383500" y="1338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108208</xdr:rowOff>
    </xdr:from>
    <xdr:ext cx="534377" cy="259045"/>
    <xdr:sp macro="" textlink="">
      <xdr:nvSpPr>
        <xdr:cNvPr id="851" name="テキスト ボックス 850"/>
        <xdr:cNvSpPr txBox="1"/>
      </xdr:nvSpPr>
      <xdr:spPr>
        <a:xfrm>
          <a:off x="20167111" y="1348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41,781</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29363</xdr:rowOff>
    </xdr:from>
    <xdr:to>
      <xdr:col>28</xdr:col>
      <xdr:colOff>365125</xdr:colOff>
      <xdr:row>78</xdr:row>
      <xdr:rowOff>130963</xdr:rowOff>
    </xdr:to>
    <xdr:sp macro="" textlink="">
      <xdr:nvSpPr>
        <xdr:cNvPr id="852" name="円/楕円 851"/>
        <xdr:cNvSpPr/>
      </xdr:nvSpPr>
      <xdr:spPr>
        <a:xfrm>
          <a:off x="19494500" y="1340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122090</xdr:rowOff>
    </xdr:from>
    <xdr:ext cx="534377" cy="259045"/>
    <xdr:sp macro="" textlink="">
      <xdr:nvSpPr>
        <xdr:cNvPr id="853" name="テキスト ボックス 852"/>
        <xdr:cNvSpPr txBox="1"/>
      </xdr:nvSpPr>
      <xdr:spPr>
        <a:xfrm>
          <a:off x="19278111" y="1349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40,688</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39993</xdr:rowOff>
    </xdr:from>
    <xdr:to>
      <xdr:col>27</xdr:col>
      <xdr:colOff>161925</xdr:colOff>
      <xdr:row>78</xdr:row>
      <xdr:rowOff>141593</xdr:rowOff>
    </xdr:to>
    <xdr:sp macro="" textlink="">
      <xdr:nvSpPr>
        <xdr:cNvPr id="854" name="円/楕円 853"/>
        <xdr:cNvSpPr/>
      </xdr:nvSpPr>
      <xdr:spPr>
        <a:xfrm>
          <a:off x="18605500" y="1341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132720</xdr:rowOff>
    </xdr:from>
    <xdr:ext cx="534377" cy="259045"/>
    <xdr:sp macro="" textlink="">
      <xdr:nvSpPr>
        <xdr:cNvPr id="855" name="テキスト ボックス 854"/>
        <xdr:cNvSpPr txBox="1"/>
      </xdr:nvSpPr>
      <xdr:spPr>
        <a:xfrm>
          <a:off x="18389111" y="1350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39,851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37</a:t>
          </a:r>
          <a:r>
            <a:rPr kumimoji="1" lang="ja-JP" altLang="en-US" sz="1300">
              <a:latin typeface="ＭＳ Ｐゴシック"/>
            </a:rPr>
            <a:t>万</a:t>
          </a:r>
          <a:r>
            <a:rPr kumimoji="1" lang="en-US" altLang="ja-JP" sz="1300">
              <a:latin typeface="ＭＳ Ｐゴシック"/>
            </a:rPr>
            <a:t>8</a:t>
          </a:r>
          <a:r>
            <a:rPr kumimoji="1" lang="ja-JP" altLang="en-US" sz="1300">
              <a:latin typeface="ＭＳ Ｐゴシック"/>
            </a:rPr>
            <a:t>千円となった。</a:t>
          </a:r>
        </a:p>
        <a:p>
          <a:r>
            <a:rPr kumimoji="1" lang="ja-JP" altLang="en-US" sz="1300">
              <a:latin typeface="ＭＳ Ｐゴシック"/>
            </a:rPr>
            <a:t>これらのうち大きなウエイトを占めているのが、扶助費であり、住民一人当たり</a:t>
          </a:r>
          <a:r>
            <a:rPr kumimoji="1" lang="en-US" altLang="ja-JP" sz="1300">
              <a:latin typeface="ＭＳ Ｐゴシック"/>
            </a:rPr>
            <a:t>80,068</a:t>
          </a:r>
          <a:r>
            <a:rPr kumimoji="1" lang="ja-JP" altLang="en-US" sz="1300">
              <a:latin typeface="ＭＳ Ｐゴシック"/>
            </a:rPr>
            <a:t>円となった。この扶助費については、年々増加傾向にあるのが分かる。これと比例するように、操出金に係る住民一人当たりコストも上昇傾向を示しており、保険・医療系特別会計への繰り出しが年々増加していることを物語っている。今年度の一人当たりの操出金は</a:t>
          </a:r>
          <a:r>
            <a:rPr kumimoji="1" lang="en-US" altLang="ja-JP" sz="1300">
              <a:latin typeface="ＭＳ Ｐゴシック"/>
            </a:rPr>
            <a:t>48,590</a:t>
          </a:r>
          <a:r>
            <a:rPr kumimoji="1" lang="ja-JP" altLang="en-US" sz="1300">
              <a:latin typeface="ＭＳ Ｐゴシック"/>
            </a:rPr>
            <a:t>円である。扶助費の次に大きなコストとなったのは人件費であり、一人当たり</a:t>
          </a:r>
          <a:r>
            <a:rPr kumimoji="1" lang="en-US" altLang="ja-JP" sz="1300">
              <a:latin typeface="ＭＳ Ｐゴシック"/>
            </a:rPr>
            <a:t>57,143</a:t>
          </a:r>
          <a:r>
            <a:rPr kumimoji="1" lang="ja-JP" altLang="en-US" sz="1300">
              <a:latin typeface="ＭＳ Ｐゴシック"/>
            </a:rPr>
            <a:t>円である。人件費については、これまで職員数を削減してきた結果であり、今後も同水準で推移するものと思われる。物件費のコストは一人当たり</a:t>
          </a:r>
          <a:r>
            <a:rPr kumimoji="1" lang="en-US" altLang="ja-JP" sz="1300">
              <a:latin typeface="ＭＳ Ｐゴシック"/>
            </a:rPr>
            <a:t>48,797</a:t>
          </a:r>
          <a:r>
            <a:rPr kumimoji="1" lang="ja-JP" altLang="en-US" sz="1300">
              <a:latin typeface="ＭＳ Ｐゴシック"/>
            </a:rPr>
            <a:t>円となり、類似団体と比較しても大変低い順位であるが、今後も経常費用の削減に努める。補助費等については、一人当たり</a:t>
          </a:r>
          <a:r>
            <a:rPr kumimoji="1" lang="en-US" altLang="ja-JP" sz="1300">
              <a:latin typeface="ＭＳ Ｐゴシック"/>
            </a:rPr>
            <a:t>47,313</a:t>
          </a:r>
          <a:r>
            <a:rPr kumimoji="1" lang="ja-JP" altLang="en-US" sz="1300">
              <a:latin typeface="ＭＳ Ｐゴシック"/>
            </a:rPr>
            <a:t>円となり、コストの中で</a:t>
          </a:r>
          <a:r>
            <a:rPr kumimoji="1" lang="en-US" altLang="ja-JP" sz="1300">
              <a:latin typeface="ＭＳ Ｐゴシック"/>
            </a:rPr>
            <a:t>5</a:t>
          </a:r>
          <a:r>
            <a:rPr kumimoji="1" lang="ja-JP" altLang="en-US" sz="1300">
              <a:latin typeface="ＭＳ Ｐゴシック"/>
            </a:rPr>
            <a:t>番目の割合であるが、その多くは、塩谷広域行政組合への負担金であり、塵芥処理、し尿処理、斎場管理、常備消防、緊急医療等の住民生活に必要不可欠な業務に係るものである。その他、普通建設事業は</a:t>
          </a:r>
          <a:r>
            <a:rPr kumimoji="1" lang="en-US" altLang="ja-JP" sz="1300">
              <a:latin typeface="ＭＳ Ｐゴシック"/>
            </a:rPr>
            <a:t>46,925</a:t>
          </a:r>
          <a:r>
            <a:rPr kumimoji="1" lang="ja-JP" altLang="en-US" sz="1300">
              <a:latin typeface="ＭＳ Ｐゴシック"/>
            </a:rPr>
            <a:t>円、公債費は</a:t>
          </a:r>
          <a:r>
            <a:rPr kumimoji="1" lang="en-US" altLang="ja-JP" sz="1300">
              <a:latin typeface="ＭＳ Ｐゴシック"/>
            </a:rPr>
            <a:t>36,378</a:t>
          </a:r>
          <a:r>
            <a:rPr kumimoji="1" lang="ja-JP" altLang="en-US" sz="1300">
              <a:latin typeface="ＭＳ Ｐゴシック"/>
            </a:rPr>
            <a:t>円となり、これらが住民一人当たりコストの中で大きな割合を占めるものであった。</a:t>
          </a:r>
        </a:p>
        <a:p>
          <a:r>
            <a:rPr kumimoji="1" lang="ja-JP" altLang="en-US" sz="1300">
              <a:latin typeface="ＭＳ Ｐゴシック"/>
            </a:rPr>
            <a:t>逆に、維持補修費に係る一人当たりコストは</a:t>
          </a:r>
          <a:r>
            <a:rPr kumimoji="1" lang="en-US" altLang="ja-JP" sz="1300">
              <a:latin typeface="ＭＳ Ｐゴシック"/>
            </a:rPr>
            <a:t>566</a:t>
          </a:r>
          <a:r>
            <a:rPr kumimoji="1" lang="ja-JP" altLang="en-US" sz="1300">
              <a:latin typeface="ＭＳ Ｐゴシック"/>
            </a:rPr>
            <a:t>円と、類似団体の中で最も低い値であった。このことは、財源の多くを扶助費や人件費といった義務的経費に要してしまい、維持補修費に十分な予算措置が出来ていないことを示していると思われる。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栃木県矢板市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33,893
33,584
170.46
13,487,047
12,803,699
681,060
7,737,435
12,336,128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60.4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143510</xdr:rowOff>
    </xdr:from>
    <xdr:to>
      <xdr:col>6</xdr:col>
      <xdr:colOff>510540</xdr:colOff>
      <xdr:row>38</xdr:row>
      <xdr:rowOff>1778</xdr:rowOff>
    </xdr:to>
    <xdr:cxnSp macro="">
      <xdr:nvCxnSpPr>
        <xdr:cNvPr id="56" name="直線コネクタ 55"/>
        <xdr:cNvCxnSpPr/>
      </xdr:nvCxnSpPr>
      <xdr:spPr>
        <a:xfrm flipV="1">
          <a:off x="4633595" y="528701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5605</xdr:rowOff>
    </xdr:from>
    <xdr:ext cx="469744" cy="259045"/>
    <xdr:sp macro="" textlink="">
      <xdr:nvSpPr>
        <xdr:cNvPr id="57" name="議会費最小値テキスト"/>
        <xdr:cNvSpPr txBox="1"/>
      </xdr:nvSpPr>
      <xdr:spPr>
        <a:xfrm>
          <a:off x="4686300"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3,124</a:t>
          </a:r>
          <a:endParaRPr kumimoji="1" lang="ja-JP" altLang="en-US" sz="1000" b="1">
            <a:latin typeface="ＭＳ Ｐゴシック"/>
          </a:endParaRPr>
        </a:p>
      </xdr:txBody>
    </xdr:sp>
    <xdr:clientData/>
  </xdr:oneCellAnchor>
  <xdr:twoCellAnchor>
    <xdr:from>
      <xdr:col>6</xdr:col>
      <xdr:colOff>422275</xdr:colOff>
      <xdr:row>38</xdr:row>
      <xdr:rowOff>1778</xdr:rowOff>
    </xdr:from>
    <xdr:to>
      <xdr:col>6</xdr:col>
      <xdr:colOff>600075</xdr:colOff>
      <xdr:row>38</xdr:row>
      <xdr:rowOff>1778</xdr:rowOff>
    </xdr:to>
    <xdr:cxnSp macro="">
      <xdr:nvCxnSpPr>
        <xdr:cNvPr id="58" name="直線コネクタ 57"/>
        <xdr:cNvCxnSpPr/>
      </xdr:nvCxnSpPr>
      <xdr:spPr>
        <a:xfrm>
          <a:off x="45466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90187</xdr:rowOff>
    </xdr:from>
    <xdr:ext cx="469744" cy="259045"/>
    <xdr:sp macro="" textlink="">
      <xdr:nvSpPr>
        <xdr:cNvPr id="59" name="議会費最大値テキスト"/>
        <xdr:cNvSpPr txBox="1"/>
      </xdr:nvSpPr>
      <xdr:spPr>
        <a:xfrm>
          <a:off x="4686300"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9,580</a:t>
          </a:r>
          <a:endParaRPr kumimoji="1" lang="ja-JP" altLang="en-US" sz="1000" b="1">
            <a:latin typeface="ＭＳ Ｐゴシック"/>
          </a:endParaRPr>
        </a:p>
      </xdr:txBody>
    </xdr:sp>
    <xdr:clientData/>
  </xdr:oneCellAnchor>
  <xdr:twoCellAnchor>
    <xdr:from>
      <xdr:col>6</xdr:col>
      <xdr:colOff>422275</xdr:colOff>
      <xdr:row>30</xdr:row>
      <xdr:rowOff>143510</xdr:rowOff>
    </xdr:from>
    <xdr:to>
      <xdr:col>6</xdr:col>
      <xdr:colOff>600075</xdr:colOff>
      <xdr:row>30</xdr:row>
      <xdr:rowOff>143510</xdr:rowOff>
    </xdr:to>
    <xdr:cxnSp macro="">
      <xdr:nvCxnSpPr>
        <xdr:cNvPr id="60" name="直線コネクタ 59"/>
        <xdr:cNvCxnSpPr/>
      </xdr:nvCxnSpPr>
      <xdr:spPr>
        <a:xfrm>
          <a:off x="4546600" y="5287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6350</xdr:rowOff>
    </xdr:from>
    <xdr:to>
      <xdr:col>6</xdr:col>
      <xdr:colOff>511175</xdr:colOff>
      <xdr:row>36</xdr:row>
      <xdr:rowOff>50546</xdr:rowOff>
    </xdr:to>
    <xdr:cxnSp macro="">
      <xdr:nvCxnSpPr>
        <xdr:cNvPr id="61" name="直線コネクタ 60"/>
        <xdr:cNvCxnSpPr/>
      </xdr:nvCxnSpPr>
      <xdr:spPr>
        <a:xfrm flipV="1">
          <a:off x="3797300" y="6178550"/>
          <a:ext cx="8382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90060</xdr:rowOff>
    </xdr:from>
    <xdr:ext cx="469744" cy="259045"/>
    <xdr:sp macro="" textlink="">
      <xdr:nvSpPr>
        <xdr:cNvPr id="62" name="議会費平均値テキスト"/>
        <xdr:cNvSpPr txBox="1"/>
      </xdr:nvSpPr>
      <xdr:spPr>
        <a:xfrm>
          <a:off x="4686300" y="5919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67183</xdr:rowOff>
    </xdr:from>
    <xdr:to>
      <xdr:col>6</xdr:col>
      <xdr:colOff>561975</xdr:colOff>
      <xdr:row>35</xdr:row>
      <xdr:rowOff>168783</xdr:rowOff>
    </xdr:to>
    <xdr:sp macro="" textlink="">
      <xdr:nvSpPr>
        <xdr:cNvPr id="63" name="フローチャート : 判断 62"/>
        <xdr:cNvSpPr/>
      </xdr:nvSpPr>
      <xdr:spPr>
        <a:xfrm>
          <a:off x="45847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50546</xdr:rowOff>
    </xdr:from>
    <xdr:to>
      <xdr:col>5</xdr:col>
      <xdr:colOff>358775</xdr:colOff>
      <xdr:row>36</xdr:row>
      <xdr:rowOff>73025</xdr:rowOff>
    </xdr:to>
    <xdr:cxnSp macro="">
      <xdr:nvCxnSpPr>
        <xdr:cNvPr id="64" name="直線コネクタ 63"/>
        <xdr:cNvCxnSpPr/>
      </xdr:nvCxnSpPr>
      <xdr:spPr>
        <a:xfrm flipV="1">
          <a:off x="2908300" y="6222746"/>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118237</xdr:rowOff>
    </xdr:from>
    <xdr:to>
      <xdr:col>5</xdr:col>
      <xdr:colOff>409575</xdr:colOff>
      <xdr:row>36</xdr:row>
      <xdr:rowOff>48387</xdr:rowOff>
    </xdr:to>
    <xdr:sp macro="" textlink="">
      <xdr:nvSpPr>
        <xdr:cNvPr id="65" name="フローチャート : 判断 64"/>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64914</xdr:rowOff>
    </xdr:from>
    <xdr:ext cx="469744" cy="259045"/>
    <xdr:sp macro="" textlink="">
      <xdr:nvSpPr>
        <xdr:cNvPr id="66" name="テキスト ボックス 65"/>
        <xdr:cNvSpPr txBox="1"/>
      </xdr:nvSpPr>
      <xdr:spPr>
        <a:xfrm>
          <a:off x="3562427"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32258</xdr:rowOff>
    </xdr:from>
    <xdr:to>
      <xdr:col>4</xdr:col>
      <xdr:colOff>155575</xdr:colOff>
      <xdr:row>36</xdr:row>
      <xdr:rowOff>73025</xdr:rowOff>
    </xdr:to>
    <xdr:cxnSp macro="">
      <xdr:nvCxnSpPr>
        <xdr:cNvPr id="67" name="直線コネクタ 66"/>
        <xdr:cNvCxnSpPr/>
      </xdr:nvCxnSpPr>
      <xdr:spPr>
        <a:xfrm>
          <a:off x="2019300" y="6204458"/>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129286</xdr:rowOff>
    </xdr:from>
    <xdr:to>
      <xdr:col>4</xdr:col>
      <xdr:colOff>206375</xdr:colOff>
      <xdr:row>36</xdr:row>
      <xdr:rowOff>59436</xdr:rowOff>
    </xdr:to>
    <xdr:sp macro="" textlink="">
      <xdr:nvSpPr>
        <xdr:cNvPr id="68" name="フローチャート : 判断 67"/>
        <xdr:cNvSpPr/>
      </xdr:nvSpPr>
      <xdr:spPr>
        <a:xfrm>
          <a:off x="2857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75963</xdr:rowOff>
    </xdr:from>
    <xdr:ext cx="469744" cy="259045"/>
    <xdr:sp macro="" textlink="">
      <xdr:nvSpPr>
        <xdr:cNvPr id="69" name="テキスト ボックス 68"/>
        <xdr:cNvSpPr txBox="1"/>
      </xdr:nvSpPr>
      <xdr:spPr>
        <a:xfrm>
          <a:off x="2673427" y="590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109220</xdr:rowOff>
    </xdr:from>
    <xdr:to>
      <xdr:col>2</xdr:col>
      <xdr:colOff>638175</xdr:colOff>
      <xdr:row>36</xdr:row>
      <xdr:rowOff>32258</xdr:rowOff>
    </xdr:to>
    <xdr:cxnSp macro="">
      <xdr:nvCxnSpPr>
        <xdr:cNvPr id="70" name="直線コネクタ 69"/>
        <xdr:cNvCxnSpPr/>
      </xdr:nvCxnSpPr>
      <xdr:spPr>
        <a:xfrm>
          <a:off x="1130300" y="6109970"/>
          <a:ext cx="8890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89662</xdr:rowOff>
    </xdr:from>
    <xdr:to>
      <xdr:col>3</xdr:col>
      <xdr:colOff>3175</xdr:colOff>
      <xdr:row>36</xdr:row>
      <xdr:rowOff>19812</xdr:rowOff>
    </xdr:to>
    <xdr:sp macro="" textlink="">
      <xdr:nvSpPr>
        <xdr:cNvPr id="71" name="フローチャート : 判断 70"/>
        <xdr:cNvSpPr/>
      </xdr:nvSpPr>
      <xdr:spPr>
        <a:xfrm>
          <a:off x="1968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36339</xdr:rowOff>
    </xdr:from>
    <xdr:ext cx="469744" cy="259045"/>
    <xdr:sp macro="" textlink="">
      <xdr:nvSpPr>
        <xdr:cNvPr id="72" name="テキスト ボックス 71"/>
        <xdr:cNvSpPr txBox="1"/>
      </xdr:nvSpPr>
      <xdr:spPr>
        <a:xfrm>
          <a:off x="1784427" y="586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135001</xdr:rowOff>
    </xdr:from>
    <xdr:to>
      <xdr:col>1</xdr:col>
      <xdr:colOff>485775</xdr:colOff>
      <xdr:row>35</xdr:row>
      <xdr:rowOff>65151</xdr:rowOff>
    </xdr:to>
    <xdr:sp macro="" textlink="">
      <xdr:nvSpPr>
        <xdr:cNvPr id="73" name="フローチャート : 判断 72"/>
        <xdr:cNvSpPr/>
      </xdr:nvSpPr>
      <xdr:spPr>
        <a:xfrm>
          <a:off x="1079500" y="596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81678</xdr:rowOff>
    </xdr:from>
    <xdr:ext cx="469744" cy="259045"/>
    <xdr:sp macro="" textlink="">
      <xdr:nvSpPr>
        <xdr:cNvPr id="74" name="テキスト ボックス 73"/>
        <xdr:cNvSpPr txBox="1"/>
      </xdr:nvSpPr>
      <xdr:spPr>
        <a:xfrm>
          <a:off x="895427" y="573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127000</xdr:rowOff>
    </xdr:from>
    <xdr:to>
      <xdr:col>6</xdr:col>
      <xdr:colOff>561975</xdr:colOff>
      <xdr:row>36</xdr:row>
      <xdr:rowOff>57150</xdr:rowOff>
    </xdr:to>
    <xdr:sp macro="" textlink="">
      <xdr:nvSpPr>
        <xdr:cNvPr id="80" name="円/楕円 79"/>
        <xdr:cNvSpPr/>
      </xdr:nvSpPr>
      <xdr:spPr>
        <a:xfrm>
          <a:off x="4584700" y="61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105427</xdr:rowOff>
    </xdr:from>
    <xdr:ext cx="469744" cy="259045"/>
    <xdr:sp macro="" textlink="">
      <xdr:nvSpPr>
        <xdr:cNvPr id="81" name="議会費該当値テキスト"/>
        <xdr:cNvSpPr txBox="1"/>
      </xdr:nvSpPr>
      <xdr:spPr>
        <a:xfrm>
          <a:off x="4686300" y="610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171196</xdr:rowOff>
    </xdr:from>
    <xdr:to>
      <xdr:col>5</xdr:col>
      <xdr:colOff>409575</xdr:colOff>
      <xdr:row>36</xdr:row>
      <xdr:rowOff>101346</xdr:rowOff>
    </xdr:to>
    <xdr:sp macro="" textlink="">
      <xdr:nvSpPr>
        <xdr:cNvPr id="82" name="円/楕円 81"/>
        <xdr:cNvSpPr/>
      </xdr:nvSpPr>
      <xdr:spPr>
        <a:xfrm>
          <a:off x="3746500" y="617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92473</xdr:rowOff>
    </xdr:from>
    <xdr:ext cx="469744" cy="259045"/>
    <xdr:sp macro="" textlink="">
      <xdr:nvSpPr>
        <xdr:cNvPr id="83" name="テキスト ボックス 82"/>
        <xdr:cNvSpPr txBox="1"/>
      </xdr:nvSpPr>
      <xdr:spPr>
        <a:xfrm>
          <a:off x="3562427" y="626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22225</xdr:rowOff>
    </xdr:from>
    <xdr:to>
      <xdr:col>4</xdr:col>
      <xdr:colOff>206375</xdr:colOff>
      <xdr:row>36</xdr:row>
      <xdr:rowOff>123825</xdr:rowOff>
    </xdr:to>
    <xdr:sp macro="" textlink="">
      <xdr:nvSpPr>
        <xdr:cNvPr id="84" name="円/楕円 83"/>
        <xdr:cNvSpPr/>
      </xdr:nvSpPr>
      <xdr:spPr>
        <a:xfrm>
          <a:off x="2857500" y="61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114952</xdr:rowOff>
    </xdr:from>
    <xdr:ext cx="469744" cy="259045"/>
    <xdr:sp macro="" textlink="">
      <xdr:nvSpPr>
        <xdr:cNvPr id="85" name="テキスト ボックス 84"/>
        <xdr:cNvSpPr txBox="1"/>
      </xdr:nvSpPr>
      <xdr:spPr>
        <a:xfrm>
          <a:off x="2673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152908</xdr:rowOff>
    </xdr:from>
    <xdr:to>
      <xdr:col>3</xdr:col>
      <xdr:colOff>3175</xdr:colOff>
      <xdr:row>36</xdr:row>
      <xdr:rowOff>83058</xdr:rowOff>
    </xdr:to>
    <xdr:sp macro="" textlink="">
      <xdr:nvSpPr>
        <xdr:cNvPr id="86" name="円/楕円 85"/>
        <xdr:cNvSpPr/>
      </xdr:nvSpPr>
      <xdr:spPr>
        <a:xfrm>
          <a:off x="1968500" y="61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74185</xdr:rowOff>
    </xdr:from>
    <xdr:ext cx="469744" cy="259045"/>
    <xdr:sp macro="" textlink="">
      <xdr:nvSpPr>
        <xdr:cNvPr id="87" name="テキスト ボックス 86"/>
        <xdr:cNvSpPr txBox="1"/>
      </xdr:nvSpPr>
      <xdr:spPr>
        <a:xfrm>
          <a:off x="1784427" y="624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58420</xdr:rowOff>
    </xdr:from>
    <xdr:to>
      <xdr:col>1</xdr:col>
      <xdr:colOff>485775</xdr:colOff>
      <xdr:row>35</xdr:row>
      <xdr:rowOff>160020</xdr:rowOff>
    </xdr:to>
    <xdr:sp macro="" textlink="">
      <xdr:nvSpPr>
        <xdr:cNvPr id="88" name="円/楕円 87"/>
        <xdr:cNvSpPr/>
      </xdr:nvSpPr>
      <xdr:spPr>
        <a:xfrm>
          <a:off x="1079500" y="60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151147</xdr:rowOff>
    </xdr:from>
    <xdr:ext cx="469744" cy="259045"/>
    <xdr:sp macro="" textlink="">
      <xdr:nvSpPr>
        <xdr:cNvPr id="89" name="テキスト ボックス 88"/>
        <xdr:cNvSpPr txBox="1"/>
      </xdr:nvSpPr>
      <xdr:spPr>
        <a:xfrm>
          <a:off x="895427"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52,364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155363</xdr:rowOff>
    </xdr:from>
    <xdr:to>
      <xdr:col>6</xdr:col>
      <xdr:colOff>510540</xdr:colOff>
      <xdr:row>57</xdr:row>
      <xdr:rowOff>156793</xdr:rowOff>
    </xdr:to>
    <xdr:cxnSp macro="">
      <xdr:nvCxnSpPr>
        <xdr:cNvPr id="115" name="直線コネクタ 114"/>
        <xdr:cNvCxnSpPr/>
      </xdr:nvCxnSpPr>
      <xdr:spPr>
        <a:xfrm flipV="1">
          <a:off x="4633595" y="8727863"/>
          <a:ext cx="1270" cy="120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160620</xdr:rowOff>
    </xdr:from>
    <xdr:ext cx="534377" cy="259045"/>
    <xdr:sp macro="" textlink="">
      <xdr:nvSpPr>
        <xdr:cNvPr id="116" name="総務費最小値テキスト"/>
        <xdr:cNvSpPr txBox="1"/>
      </xdr:nvSpPr>
      <xdr:spPr>
        <a:xfrm>
          <a:off x="4686300" y="99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43,633</a:t>
          </a:r>
          <a:endParaRPr kumimoji="1" lang="ja-JP" altLang="en-US" sz="1000" b="1">
            <a:latin typeface="ＭＳ Ｐゴシック"/>
          </a:endParaRPr>
        </a:p>
      </xdr:txBody>
    </xdr:sp>
    <xdr:clientData/>
  </xdr:oneCellAnchor>
  <xdr:twoCellAnchor>
    <xdr:from>
      <xdr:col>6</xdr:col>
      <xdr:colOff>422275</xdr:colOff>
      <xdr:row>57</xdr:row>
      <xdr:rowOff>156793</xdr:rowOff>
    </xdr:from>
    <xdr:to>
      <xdr:col>6</xdr:col>
      <xdr:colOff>600075</xdr:colOff>
      <xdr:row>57</xdr:row>
      <xdr:rowOff>156793</xdr:rowOff>
    </xdr:to>
    <xdr:cxnSp macro="">
      <xdr:nvCxnSpPr>
        <xdr:cNvPr id="117" name="直線コネクタ 116"/>
        <xdr:cNvCxnSpPr/>
      </xdr:nvCxnSpPr>
      <xdr:spPr>
        <a:xfrm>
          <a:off x="4546600" y="992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102040</xdr:rowOff>
    </xdr:from>
    <xdr:ext cx="599010" cy="259045"/>
    <xdr:sp macro="" textlink="">
      <xdr:nvSpPr>
        <xdr:cNvPr id="118" name="総務費最大値テキスト"/>
        <xdr:cNvSpPr txBox="1"/>
      </xdr:nvSpPr>
      <xdr:spPr>
        <a:xfrm>
          <a:off x="4686300" y="8503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227,602</a:t>
          </a:r>
          <a:endParaRPr kumimoji="1" lang="ja-JP" altLang="en-US" sz="1000" b="1">
            <a:latin typeface="ＭＳ Ｐゴシック"/>
          </a:endParaRPr>
        </a:p>
      </xdr:txBody>
    </xdr:sp>
    <xdr:clientData/>
  </xdr:oneCellAnchor>
  <xdr:twoCellAnchor>
    <xdr:from>
      <xdr:col>6</xdr:col>
      <xdr:colOff>422275</xdr:colOff>
      <xdr:row>50</xdr:row>
      <xdr:rowOff>155363</xdr:rowOff>
    </xdr:from>
    <xdr:to>
      <xdr:col>6</xdr:col>
      <xdr:colOff>600075</xdr:colOff>
      <xdr:row>50</xdr:row>
      <xdr:rowOff>155363</xdr:rowOff>
    </xdr:to>
    <xdr:cxnSp macro="">
      <xdr:nvCxnSpPr>
        <xdr:cNvPr id="119" name="直線コネクタ 118"/>
        <xdr:cNvCxnSpPr/>
      </xdr:nvCxnSpPr>
      <xdr:spPr>
        <a:xfrm>
          <a:off x="4546600" y="872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151953</xdr:rowOff>
    </xdr:from>
    <xdr:to>
      <xdr:col>6</xdr:col>
      <xdr:colOff>511175</xdr:colOff>
      <xdr:row>58</xdr:row>
      <xdr:rowOff>35216</xdr:rowOff>
    </xdr:to>
    <xdr:cxnSp macro="">
      <xdr:nvCxnSpPr>
        <xdr:cNvPr id="120" name="直線コネクタ 119"/>
        <xdr:cNvCxnSpPr/>
      </xdr:nvCxnSpPr>
      <xdr:spPr>
        <a:xfrm flipV="1">
          <a:off x="3797300" y="9924603"/>
          <a:ext cx="838200" cy="5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18083</xdr:rowOff>
    </xdr:from>
    <xdr:ext cx="534377" cy="259045"/>
    <xdr:sp macro="" textlink="">
      <xdr:nvSpPr>
        <xdr:cNvPr id="121" name="総務費平均値テキスト"/>
        <xdr:cNvSpPr txBox="1"/>
      </xdr:nvSpPr>
      <xdr:spPr>
        <a:xfrm>
          <a:off x="4686300" y="9447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166656</xdr:rowOff>
    </xdr:from>
    <xdr:to>
      <xdr:col>6</xdr:col>
      <xdr:colOff>561975</xdr:colOff>
      <xdr:row>56</xdr:row>
      <xdr:rowOff>96806</xdr:rowOff>
    </xdr:to>
    <xdr:sp macro="" textlink="">
      <xdr:nvSpPr>
        <xdr:cNvPr id="122" name="フローチャート : 判断 121"/>
        <xdr:cNvSpPr/>
      </xdr:nvSpPr>
      <xdr:spPr>
        <a:xfrm>
          <a:off x="4584700" y="959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24668</xdr:rowOff>
    </xdr:from>
    <xdr:to>
      <xdr:col>5</xdr:col>
      <xdr:colOff>358775</xdr:colOff>
      <xdr:row>58</xdr:row>
      <xdr:rowOff>35216</xdr:rowOff>
    </xdr:to>
    <xdr:cxnSp macro="">
      <xdr:nvCxnSpPr>
        <xdr:cNvPr id="123" name="直線コネクタ 122"/>
        <xdr:cNvCxnSpPr/>
      </xdr:nvCxnSpPr>
      <xdr:spPr>
        <a:xfrm>
          <a:off x="2908300" y="9968768"/>
          <a:ext cx="8890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77908</xdr:rowOff>
    </xdr:from>
    <xdr:to>
      <xdr:col>5</xdr:col>
      <xdr:colOff>409575</xdr:colOff>
      <xdr:row>57</xdr:row>
      <xdr:rowOff>8058</xdr:rowOff>
    </xdr:to>
    <xdr:sp macro="" textlink="">
      <xdr:nvSpPr>
        <xdr:cNvPr id="124" name="フローチャート : 判断 123"/>
        <xdr:cNvSpPr/>
      </xdr:nvSpPr>
      <xdr:spPr>
        <a:xfrm>
          <a:off x="3746500" y="967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24585</xdr:rowOff>
    </xdr:from>
    <xdr:ext cx="534377" cy="259045"/>
    <xdr:sp macro="" textlink="">
      <xdr:nvSpPr>
        <xdr:cNvPr id="125" name="テキスト ボックス 124"/>
        <xdr:cNvSpPr txBox="1"/>
      </xdr:nvSpPr>
      <xdr:spPr>
        <a:xfrm>
          <a:off x="3530111" y="945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133234</xdr:rowOff>
    </xdr:from>
    <xdr:to>
      <xdr:col>4</xdr:col>
      <xdr:colOff>155575</xdr:colOff>
      <xdr:row>58</xdr:row>
      <xdr:rowOff>24668</xdr:rowOff>
    </xdr:to>
    <xdr:cxnSp macro="">
      <xdr:nvCxnSpPr>
        <xdr:cNvPr id="126" name="直線コネクタ 125"/>
        <xdr:cNvCxnSpPr/>
      </xdr:nvCxnSpPr>
      <xdr:spPr>
        <a:xfrm>
          <a:off x="2019300" y="9905884"/>
          <a:ext cx="889000" cy="6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56935</xdr:rowOff>
    </xdr:from>
    <xdr:to>
      <xdr:col>4</xdr:col>
      <xdr:colOff>206375</xdr:colOff>
      <xdr:row>56</xdr:row>
      <xdr:rowOff>158535</xdr:rowOff>
    </xdr:to>
    <xdr:sp macro="" textlink="">
      <xdr:nvSpPr>
        <xdr:cNvPr id="127" name="フローチャート : 判断 126"/>
        <xdr:cNvSpPr/>
      </xdr:nvSpPr>
      <xdr:spPr>
        <a:xfrm>
          <a:off x="2857500" y="965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3612</xdr:rowOff>
    </xdr:from>
    <xdr:ext cx="534377" cy="259045"/>
    <xdr:sp macro="" textlink="">
      <xdr:nvSpPr>
        <xdr:cNvPr id="128" name="テキスト ボックス 127"/>
        <xdr:cNvSpPr txBox="1"/>
      </xdr:nvSpPr>
      <xdr:spPr>
        <a:xfrm>
          <a:off x="2641111" y="943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120870</xdr:rowOff>
    </xdr:from>
    <xdr:to>
      <xdr:col>2</xdr:col>
      <xdr:colOff>638175</xdr:colOff>
      <xdr:row>57</xdr:row>
      <xdr:rowOff>133234</xdr:rowOff>
    </xdr:to>
    <xdr:cxnSp macro="">
      <xdr:nvCxnSpPr>
        <xdr:cNvPr id="129" name="直線コネクタ 128"/>
        <xdr:cNvCxnSpPr/>
      </xdr:nvCxnSpPr>
      <xdr:spPr>
        <a:xfrm>
          <a:off x="1130300" y="9893520"/>
          <a:ext cx="889000" cy="1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51880</xdr:rowOff>
    </xdr:from>
    <xdr:to>
      <xdr:col>3</xdr:col>
      <xdr:colOff>3175</xdr:colOff>
      <xdr:row>56</xdr:row>
      <xdr:rowOff>153480</xdr:rowOff>
    </xdr:to>
    <xdr:sp macro="" textlink="">
      <xdr:nvSpPr>
        <xdr:cNvPr id="130" name="フローチャート : 判断 129"/>
        <xdr:cNvSpPr/>
      </xdr:nvSpPr>
      <xdr:spPr>
        <a:xfrm>
          <a:off x="1968500" y="965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170007</xdr:rowOff>
    </xdr:from>
    <xdr:ext cx="534377" cy="259045"/>
    <xdr:sp macro="" textlink="">
      <xdr:nvSpPr>
        <xdr:cNvPr id="131" name="テキスト ボックス 130"/>
        <xdr:cNvSpPr txBox="1"/>
      </xdr:nvSpPr>
      <xdr:spPr>
        <a:xfrm>
          <a:off x="1752111" y="942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43187</xdr:rowOff>
    </xdr:from>
    <xdr:to>
      <xdr:col>1</xdr:col>
      <xdr:colOff>485775</xdr:colOff>
      <xdr:row>56</xdr:row>
      <xdr:rowOff>144787</xdr:rowOff>
    </xdr:to>
    <xdr:sp macro="" textlink="">
      <xdr:nvSpPr>
        <xdr:cNvPr id="132" name="フローチャート : 判断 131"/>
        <xdr:cNvSpPr/>
      </xdr:nvSpPr>
      <xdr:spPr>
        <a:xfrm>
          <a:off x="1079500" y="964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161314</xdr:rowOff>
    </xdr:from>
    <xdr:ext cx="534377" cy="259045"/>
    <xdr:sp macro="" textlink="">
      <xdr:nvSpPr>
        <xdr:cNvPr id="133" name="テキスト ボックス 132"/>
        <xdr:cNvSpPr txBox="1"/>
      </xdr:nvSpPr>
      <xdr:spPr>
        <a:xfrm>
          <a:off x="863111" y="941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101153</xdr:rowOff>
    </xdr:from>
    <xdr:to>
      <xdr:col>6</xdr:col>
      <xdr:colOff>561975</xdr:colOff>
      <xdr:row>58</xdr:row>
      <xdr:rowOff>31303</xdr:rowOff>
    </xdr:to>
    <xdr:sp macro="" textlink="">
      <xdr:nvSpPr>
        <xdr:cNvPr id="139" name="円/楕円 138"/>
        <xdr:cNvSpPr/>
      </xdr:nvSpPr>
      <xdr:spPr>
        <a:xfrm>
          <a:off x="4584700" y="987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16080</xdr:rowOff>
    </xdr:from>
    <xdr:ext cx="534377" cy="259045"/>
    <xdr:sp macro="" textlink="">
      <xdr:nvSpPr>
        <xdr:cNvPr id="140" name="総務費該当値テキスト"/>
        <xdr:cNvSpPr txBox="1"/>
      </xdr:nvSpPr>
      <xdr:spPr>
        <a:xfrm>
          <a:off x="4686300" y="978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44,374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155866</xdr:rowOff>
    </xdr:from>
    <xdr:to>
      <xdr:col>5</xdr:col>
      <xdr:colOff>409575</xdr:colOff>
      <xdr:row>58</xdr:row>
      <xdr:rowOff>86016</xdr:rowOff>
    </xdr:to>
    <xdr:sp macro="" textlink="">
      <xdr:nvSpPr>
        <xdr:cNvPr id="141" name="円/楕円 140"/>
        <xdr:cNvSpPr/>
      </xdr:nvSpPr>
      <xdr:spPr>
        <a:xfrm>
          <a:off x="3746500" y="992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77143</xdr:rowOff>
    </xdr:from>
    <xdr:ext cx="534377" cy="259045"/>
    <xdr:sp macro="" textlink="">
      <xdr:nvSpPr>
        <xdr:cNvPr id="142" name="テキスト ボックス 141"/>
        <xdr:cNvSpPr txBox="1"/>
      </xdr:nvSpPr>
      <xdr:spPr>
        <a:xfrm>
          <a:off x="3530111" y="1002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35,997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145318</xdr:rowOff>
    </xdr:from>
    <xdr:to>
      <xdr:col>4</xdr:col>
      <xdr:colOff>206375</xdr:colOff>
      <xdr:row>58</xdr:row>
      <xdr:rowOff>75468</xdr:rowOff>
    </xdr:to>
    <xdr:sp macro="" textlink="">
      <xdr:nvSpPr>
        <xdr:cNvPr id="143" name="円/楕円 142"/>
        <xdr:cNvSpPr/>
      </xdr:nvSpPr>
      <xdr:spPr>
        <a:xfrm>
          <a:off x="2857500" y="991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66595</xdr:rowOff>
    </xdr:from>
    <xdr:ext cx="534377" cy="259045"/>
    <xdr:sp macro="" textlink="">
      <xdr:nvSpPr>
        <xdr:cNvPr id="144" name="テキスト ボックス 143"/>
        <xdr:cNvSpPr txBox="1"/>
      </xdr:nvSpPr>
      <xdr:spPr>
        <a:xfrm>
          <a:off x="2641111" y="1001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37,612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82434</xdr:rowOff>
    </xdr:from>
    <xdr:to>
      <xdr:col>3</xdr:col>
      <xdr:colOff>3175</xdr:colOff>
      <xdr:row>58</xdr:row>
      <xdr:rowOff>12584</xdr:rowOff>
    </xdr:to>
    <xdr:sp macro="" textlink="">
      <xdr:nvSpPr>
        <xdr:cNvPr id="145" name="円/楕円 144"/>
        <xdr:cNvSpPr/>
      </xdr:nvSpPr>
      <xdr:spPr>
        <a:xfrm>
          <a:off x="1968500" y="985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3711</xdr:rowOff>
    </xdr:from>
    <xdr:ext cx="534377" cy="259045"/>
    <xdr:sp macro="" textlink="">
      <xdr:nvSpPr>
        <xdr:cNvPr id="146" name="テキスト ボックス 145"/>
        <xdr:cNvSpPr txBox="1"/>
      </xdr:nvSpPr>
      <xdr:spPr>
        <a:xfrm>
          <a:off x="1752111" y="994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47,240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70070</xdr:rowOff>
    </xdr:from>
    <xdr:to>
      <xdr:col>1</xdr:col>
      <xdr:colOff>485775</xdr:colOff>
      <xdr:row>58</xdr:row>
      <xdr:rowOff>220</xdr:rowOff>
    </xdr:to>
    <xdr:sp macro="" textlink="">
      <xdr:nvSpPr>
        <xdr:cNvPr id="147" name="円/楕円 146"/>
        <xdr:cNvSpPr/>
      </xdr:nvSpPr>
      <xdr:spPr>
        <a:xfrm>
          <a:off x="1079500" y="984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162797</xdr:rowOff>
    </xdr:from>
    <xdr:ext cx="534377" cy="259045"/>
    <xdr:sp macro="" textlink="">
      <xdr:nvSpPr>
        <xdr:cNvPr id="148" name="テキスト ボックス 147"/>
        <xdr:cNvSpPr txBox="1"/>
      </xdr:nvSpPr>
      <xdr:spPr>
        <a:xfrm>
          <a:off x="863111" y="993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20643</xdr:rowOff>
    </xdr:from>
    <xdr:to>
      <xdr:col>6</xdr:col>
      <xdr:colOff>510540</xdr:colOff>
      <xdr:row>78</xdr:row>
      <xdr:rowOff>66940</xdr:rowOff>
    </xdr:to>
    <xdr:cxnSp macro="">
      <xdr:nvCxnSpPr>
        <xdr:cNvPr id="175" name="直線コネクタ 174"/>
        <xdr:cNvCxnSpPr/>
      </xdr:nvCxnSpPr>
      <xdr:spPr>
        <a:xfrm flipV="1">
          <a:off x="4633595" y="12193593"/>
          <a:ext cx="1270" cy="124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70767</xdr:rowOff>
    </xdr:from>
    <xdr:ext cx="599010" cy="259045"/>
    <xdr:sp macro="" textlink="">
      <xdr:nvSpPr>
        <xdr:cNvPr id="176" name="民生費最小値テキスト"/>
        <xdr:cNvSpPr txBox="1"/>
      </xdr:nvSpPr>
      <xdr:spPr>
        <a:xfrm>
          <a:off x="4686300" y="134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108,684</a:t>
          </a:r>
          <a:endParaRPr kumimoji="1" lang="ja-JP" altLang="en-US" sz="1000" b="1">
            <a:latin typeface="ＭＳ Ｐゴシック"/>
          </a:endParaRPr>
        </a:p>
      </xdr:txBody>
    </xdr:sp>
    <xdr:clientData/>
  </xdr:oneCellAnchor>
  <xdr:twoCellAnchor>
    <xdr:from>
      <xdr:col>6</xdr:col>
      <xdr:colOff>422275</xdr:colOff>
      <xdr:row>78</xdr:row>
      <xdr:rowOff>66940</xdr:rowOff>
    </xdr:from>
    <xdr:to>
      <xdr:col>6</xdr:col>
      <xdr:colOff>600075</xdr:colOff>
      <xdr:row>78</xdr:row>
      <xdr:rowOff>66940</xdr:rowOff>
    </xdr:to>
    <xdr:cxnSp macro="">
      <xdr:nvCxnSpPr>
        <xdr:cNvPr id="177" name="直線コネクタ 176"/>
        <xdr:cNvCxnSpPr/>
      </xdr:nvCxnSpPr>
      <xdr:spPr>
        <a:xfrm>
          <a:off x="4546600" y="1344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138770</xdr:rowOff>
    </xdr:from>
    <xdr:ext cx="599010" cy="259045"/>
    <xdr:sp macro="" textlink="">
      <xdr:nvSpPr>
        <xdr:cNvPr id="178" name="民生費最大値テキスト"/>
        <xdr:cNvSpPr txBox="1"/>
      </xdr:nvSpPr>
      <xdr:spPr>
        <a:xfrm>
          <a:off x="4686300" y="1196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223,187</a:t>
          </a:r>
          <a:endParaRPr kumimoji="1" lang="ja-JP" altLang="en-US" sz="1000" b="1">
            <a:latin typeface="ＭＳ Ｐゴシック"/>
          </a:endParaRPr>
        </a:p>
      </xdr:txBody>
    </xdr:sp>
    <xdr:clientData/>
  </xdr:oneCellAnchor>
  <xdr:twoCellAnchor>
    <xdr:from>
      <xdr:col>6</xdr:col>
      <xdr:colOff>422275</xdr:colOff>
      <xdr:row>71</xdr:row>
      <xdr:rowOff>20643</xdr:rowOff>
    </xdr:from>
    <xdr:to>
      <xdr:col>6</xdr:col>
      <xdr:colOff>600075</xdr:colOff>
      <xdr:row>71</xdr:row>
      <xdr:rowOff>20643</xdr:rowOff>
    </xdr:to>
    <xdr:cxnSp macro="">
      <xdr:nvCxnSpPr>
        <xdr:cNvPr id="179" name="直線コネクタ 178"/>
        <xdr:cNvCxnSpPr/>
      </xdr:nvCxnSpPr>
      <xdr:spPr>
        <a:xfrm>
          <a:off x="4546600" y="1219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156866</xdr:rowOff>
    </xdr:from>
    <xdr:to>
      <xdr:col>6</xdr:col>
      <xdr:colOff>511175</xdr:colOff>
      <xdr:row>76</xdr:row>
      <xdr:rowOff>170573</xdr:rowOff>
    </xdr:to>
    <xdr:cxnSp macro="">
      <xdr:nvCxnSpPr>
        <xdr:cNvPr id="180" name="直線コネクタ 179"/>
        <xdr:cNvCxnSpPr/>
      </xdr:nvCxnSpPr>
      <xdr:spPr>
        <a:xfrm>
          <a:off x="3797300" y="13187066"/>
          <a:ext cx="838200" cy="1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25170</xdr:rowOff>
    </xdr:from>
    <xdr:ext cx="599010" cy="259045"/>
    <xdr:sp macro="" textlink="">
      <xdr:nvSpPr>
        <xdr:cNvPr id="181" name="民生費平均値テキスト"/>
        <xdr:cNvSpPr txBox="1"/>
      </xdr:nvSpPr>
      <xdr:spPr>
        <a:xfrm>
          <a:off x="4686300" y="127124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2293</xdr:rowOff>
    </xdr:from>
    <xdr:to>
      <xdr:col>6</xdr:col>
      <xdr:colOff>561975</xdr:colOff>
      <xdr:row>75</xdr:row>
      <xdr:rowOff>103893</xdr:rowOff>
    </xdr:to>
    <xdr:sp macro="" textlink="">
      <xdr:nvSpPr>
        <xdr:cNvPr id="182" name="フローチャート : 判断 181"/>
        <xdr:cNvSpPr/>
      </xdr:nvSpPr>
      <xdr:spPr>
        <a:xfrm>
          <a:off x="4584700" y="1286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156866</xdr:rowOff>
    </xdr:from>
    <xdr:to>
      <xdr:col>5</xdr:col>
      <xdr:colOff>358775</xdr:colOff>
      <xdr:row>77</xdr:row>
      <xdr:rowOff>149312</xdr:rowOff>
    </xdr:to>
    <xdr:cxnSp macro="">
      <xdr:nvCxnSpPr>
        <xdr:cNvPr id="183" name="直線コネクタ 182"/>
        <xdr:cNvCxnSpPr/>
      </xdr:nvCxnSpPr>
      <xdr:spPr>
        <a:xfrm flipV="1">
          <a:off x="2908300" y="13187066"/>
          <a:ext cx="889000" cy="16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70024</xdr:rowOff>
    </xdr:from>
    <xdr:to>
      <xdr:col>5</xdr:col>
      <xdr:colOff>409575</xdr:colOff>
      <xdr:row>76</xdr:row>
      <xdr:rowOff>174</xdr:rowOff>
    </xdr:to>
    <xdr:sp macro="" textlink="">
      <xdr:nvSpPr>
        <xdr:cNvPr id="184" name="フローチャート : 判断 183"/>
        <xdr:cNvSpPr/>
      </xdr:nvSpPr>
      <xdr:spPr>
        <a:xfrm>
          <a:off x="3746500" y="1292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16701</xdr:rowOff>
    </xdr:from>
    <xdr:ext cx="599010" cy="259045"/>
    <xdr:sp macro="" textlink="">
      <xdr:nvSpPr>
        <xdr:cNvPr id="185" name="テキスト ボックス 184"/>
        <xdr:cNvSpPr txBox="1"/>
      </xdr:nvSpPr>
      <xdr:spPr>
        <a:xfrm>
          <a:off x="3497794" y="1270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149312</xdr:rowOff>
    </xdr:from>
    <xdr:to>
      <xdr:col>4</xdr:col>
      <xdr:colOff>155575</xdr:colOff>
      <xdr:row>78</xdr:row>
      <xdr:rowOff>1789</xdr:rowOff>
    </xdr:to>
    <xdr:cxnSp macro="">
      <xdr:nvCxnSpPr>
        <xdr:cNvPr id="186" name="直線コネクタ 185"/>
        <xdr:cNvCxnSpPr/>
      </xdr:nvCxnSpPr>
      <xdr:spPr>
        <a:xfrm flipV="1">
          <a:off x="2019300" y="13350962"/>
          <a:ext cx="8890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154335</xdr:rowOff>
    </xdr:from>
    <xdr:to>
      <xdr:col>4</xdr:col>
      <xdr:colOff>206375</xdr:colOff>
      <xdr:row>76</xdr:row>
      <xdr:rowOff>84485</xdr:rowOff>
    </xdr:to>
    <xdr:sp macro="" textlink="">
      <xdr:nvSpPr>
        <xdr:cNvPr id="187" name="フローチャート : 判断 186"/>
        <xdr:cNvSpPr/>
      </xdr:nvSpPr>
      <xdr:spPr>
        <a:xfrm>
          <a:off x="2857500" y="130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101011</xdr:rowOff>
    </xdr:from>
    <xdr:ext cx="599010" cy="259045"/>
    <xdr:sp macro="" textlink="">
      <xdr:nvSpPr>
        <xdr:cNvPr id="188" name="テキスト ボックス 187"/>
        <xdr:cNvSpPr txBox="1"/>
      </xdr:nvSpPr>
      <xdr:spPr>
        <a:xfrm>
          <a:off x="2608794" y="1278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149899</xdr:rowOff>
    </xdr:from>
    <xdr:to>
      <xdr:col>2</xdr:col>
      <xdr:colOff>638175</xdr:colOff>
      <xdr:row>78</xdr:row>
      <xdr:rowOff>1789</xdr:rowOff>
    </xdr:to>
    <xdr:cxnSp macro="">
      <xdr:nvCxnSpPr>
        <xdr:cNvPr id="189" name="直線コネクタ 188"/>
        <xdr:cNvCxnSpPr/>
      </xdr:nvCxnSpPr>
      <xdr:spPr>
        <a:xfrm>
          <a:off x="1130300" y="13351549"/>
          <a:ext cx="889000" cy="2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70210</xdr:rowOff>
    </xdr:from>
    <xdr:to>
      <xdr:col>3</xdr:col>
      <xdr:colOff>3175</xdr:colOff>
      <xdr:row>77</xdr:row>
      <xdr:rowOff>360</xdr:rowOff>
    </xdr:to>
    <xdr:sp macro="" textlink="">
      <xdr:nvSpPr>
        <xdr:cNvPr id="190" name="フローチャート : 判断 189"/>
        <xdr:cNvSpPr/>
      </xdr:nvSpPr>
      <xdr:spPr>
        <a:xfrm>
          <a:off x="1968500" y="131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16886</xdr:rowOff>
    </xdr:from>
    <xdr:ext cx="599010" cy="259045"/>
    <xdr:sp macro="" textlink="">
      <xdr:nvSpPr>
        <xdr:cNvPr id="191" name="テキスト ボックス 190"/>
        <xdr:cNvSpPr txBox="1"/>
      </xdr:nvSpPr>
      <xdr:spPr>
        <a:xfrm>
          <a:off x="1719794" y="12875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59237</xdr:rowOff>
    </xdr:from>
    <xdr:to>
      <xdr:col>1</xdr:col>
      <xdr:colOff>485775</xdr:colOff>
      <xdr:row>76</xdr:row>
      <xdr:rowOff>160837</xdr:rowOff>
    </xdr:to>
    <xdr:sp macro="" textlink="">
      <xdr:nvSpPr>
        <xdr:cNvPr id="192" name="フローチャート : 判断 191"/>
        <xdr:cNvSpPr/>
      </xdr:nvSpPr>
      <xdr:spPr>
        <a:xfrm>
          <a:off x="1079500" y="1308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5914</xdr:rowOff>
    </xdr:from>
    <xdr:ext cx="599010" cy="259045"/>
    <xdr:sp macro="" textlink="">
      <xdr:nvSpPr>
        <xdr:cNvPr id="193" name="テキスト ボックス 192"/>
        <xdr:cNvSpPr txBox="1"/>
      </xdr:nvSpPr>
      <xdr:spPr>
        <a:xfrm>
          <a:off x="830794" y="1286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119773</xdr:rowOff>
    </xdr:from>
    <xdr:to>
      <xdr:col>6</xdr:col>
      <xdr:colOff>561975</xdr:colOff>
      <xdr:row>77</xdr:row>
      <xdr:rowOff>49923</xdr:rowOff>
    </xdr:to>
    <xdr:sp macro="" textlink="">
      <xdr:nvSpPr>
        <xdr:cNvPr id="199" name="円/楕円 198"/>
        <xdr:cNvSpPr/>
      </xdr:nvSpPr>
      <xdr:spPr>
        <a:xfrm>
          <a:off x="4584700" y="1314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98200</xdr:rowOff>
    </xdr:from>
    <xdr:ext cx="599010" cy="259045"/>
    <xdr:sp macro="" textlink="">
      <xdr:nvSpPr>
        <xdr:cNvPr id="200" name="民生費該当値テキスト"/>
        <xdr:cNvSpPr txBox="1"/>
      </xdr:nvSpPr>
      <xdr:spPr>
        <a:xfrm>
          <a:off x="4686300" y="1312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130,664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106066</xdr:rowOff>
    </xdr:from>
    <xdr:to>
      <xdr:col>5</xdr:col>
      <xdr:colOff>409575</xdr:colOff>
      <xdr:row>77</xdr:row>
      <xdr:rowOff>36216</xdr:rowOff>
    </xdr:to>
    <xdr:sp macro="" textlink="">
      <xdr:nvSpPr>
        <xdr:cNvPr id="201" name="円/楕円 200"/>
        <xdr:cNvSpPr/>
      </xdr:nvSpPr>
      <xdr:spPr>
        <a:xfrm>
          <a:off x="3746500" y="1313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27343</xdr:rowOff>
    </xdr:from>
    <xdr:ext cx="599010" cy="259045"/>
    <xdr:sp macro="" textlink="">
      <xdr:nvSpPr>
        <xdr:cNvPr id="202" name="テキスト ボックス 201"/>
        <xdr:cNvSpPr txBox="1"/>
      </xdr:nvSpPr>
      <xdr:spPr>
        <a:xfrm>
          <a:off x="3497794" y="13228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131,923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98512</xdr:rowOff>
    </xdr:from>
    <xdr:to>
      <xdr:col>4</xdr:col>
      <xdr:colOff>206375</xdr:colOff>
      <xdr:row>78</xdr:row>
      <xdr:rowOff>28662</xdr:rowOff>
    </xdr:to>
    <xdr:sp macro="" textlink="">
      <xdr:nvSpPr>
        <xdr:cNvPr id="203" name="円/楕円 202"/>
        <xdr:cNvSpPr/>
      </xdr:nvSpPr>
      <xdr:spPr>
        <a:xfrm>
          <a:off x="2857500" y="133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19789</xdr:rowOff>
    </xdr:from>
    <xdr:ext cx="599010" cy="259045"/>
    <xdr:sp macro="" textlink="">
      <xdr:nvSpPr>
        <xdr:cNvPr id="204" name="テキスト ボックス 203"/>
        <xdr:cNvSpPr txBox="1"/>
      </xdr:nvSpPr>
      <xdr:spPr>
        <a:xfrm>
          <a:off x="2608794" y="1339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116,867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122439</xdr:rowOff>
    </xdr:from>
    <xdr:to>
      <xdr:col>3</xdr:col>
      <xdr:colOff>3175</xdr:colOff>
      <xdr:row>78</xdr:row>
      <xdr:rowOff>52589</xdr:rowOff>
    </xdr:to>
    <xdr:sp macro="" textlink="">
      <xdr:nvSpPr>
        <xdr:cNvPr id="205" name="円/楕円 204"/>
        <xdr:cNvSpPr/>
      </xdr:nvSpPr>
      <xdr:spPr>
        <a:xfrm>
          <a:off x="1968500" y="1332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43716</xdr:rowOff>
    </xdr:from>
    <xdr:ext cx="599010" cy="259045"/>
    <xdr:sp macro="" textlink="">
      <xdr:nvSpPr>
        <xdr:cNvPr id="206" name="テキスト ボックス 205"/>
        <xdr:cNvSpPr txBox="1"/>
      </xdr:nvSpPr>
      <xdr:spPr>
        <a:xfrm>
          <a:off x="1719794" y="1341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114,669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99099</xdr:rowOff>
    </xdr:from>
    <xdr:to>
      <xdr:col>1</xdr:col>
      <xdr:colOff>485775</xdr:colOff>
      <xdr:row>78</xdr:row>
      <xdr:rowOff>29249</xdr:rowOff>
    </xdr:to>
    <xdr:sp macro="" textlink="">
      <xdr:nvSpPr>
        <xdr:cNvPr id="207" name="円/楕円 206"/>
        <xdr:cNvSpPr/>
      </xdr:nvSpPr>
      <xdr:spPr>
        <a:xfrm>
          <a:off x="1079500" y="1330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20376</xdr:rowOff>
    </xdr:from>
    <xdr:ext cx="599010" cy="259045"/>
    <xdr:sp macro="" textlink="">
      <xdr:nvSpPr>
        <xdr:cNvPr id="208" name="テキスト ボックス 207"/>
        <xdr:cNvSpPr txBox="1"/>
      </xdr:nvSpPr>
      <xdr:spPr>
        <a:xfrm>
          <a:off x="830794" y="13393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22918</xdr:rowOff>
    </xdr:from>
    <xdr:to>
      <xdr:col>6</xdr:col>
      <xdr:colOff>510540</xdr:colOff>
      <xdr:row>99</xdr:row>
      <xdr:rowOff>72704</xdr:rowOff>
    </xdr:to>
    <xdr:cxnSp macro="">
      <xdr:nvCxnSpPr>
        <xdr:cNvPr id="235" name="直線コネクタ 234"/>
        <xdr:cNvCxnSpPr/>
      </xdr:nvCxnSpPr>
      <xdr:spPr>
        <a:xfrm flipV="1">
          <a:off x="4633595" y="15453418"/>
          <a:ext cx="1270" cy="159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76531</xdr:rowOff>
    </xdr:from>
    <xdr:ext cx="534377" cy="259045"/>
    <xdr:sp macro="" textlink="">
      <xdr:nvSpPr>
        <xdr:cNvPr id="236" name="衛生費最小値テキスト"/>
        <xdr:cNvSpPr txBox="1"/>
      </xdr:nvSpPr>
      <xdr:spPr>
        <a:xfrm>
          <a:off x="4686300" y="1705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21,603</a:t>
          </a:r>
          <a:endParaRPr kumimoji="1" lang="ja-JP" altLang="en-US" sz="1000" b="1">
            <a:latin typeface="ＭＳ Ｐゴシック"/>
          </a:endParaRPr>
        </a:p>
      </xdr:txBody>
    </xdr:sp>
    <xdr:clientData/>
  </xdr:oneCellAnchor>
  <xdr:twoCellAnchor>
    <xdr:from>
      <xdr:col>6</xdr:col>
      <xdr:colOff>422275</xdr:colOff>
      <xdr:row>99</xdr:row>
      <xdr:rowOff>72704</xdr:rowOff>
    </xdr:from>
    <xdr:to>
      <xdr:col>6</xdr:col>
      <xdr:colOff>600075</xdr:colOff>
      <xdr:row>99</xdr:row>
      <xdr:rowOff>72704</xdr:rowOff>
    </xdr:to>
    <xdr:cxnSp macro="">
      <xdr:nvCxnSpPr>
        <xdr:cNvPr id="237" name="直線コネクタ 236"/>
        <xdr:cNvCxnSpPr/>
      </xdr:nvCxnSpPr>
      <xdr:spPr>
        <a:xfrm>
          <a:off x="4546600" y="1704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141045</xdr:rowOff>
    </xdr:from>
    <xdr:ext cx="599010" cy="259045"/>
    <xdr:sp macro="" textlink="">
      <xdr:nvSpPr>
        <xdr:cNvPr id="238" name="衛生費最大値テキスト"/>
        <xdr:cNvSpPr txBox="1"/>
      </xdr:nvSpPr>
      <xdr:spPr>
        <a:xfrm>
          <a:off x="4686300" y="1522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119,152</a:t>
          </a:r>
          <a:endParaRPr kumimoji="1" lang="ja-JP" altLang="en-US" sz="1000" b="1">
            <a:latin typeface="ＭＳ Ｐゴシック"/>
          </a:endParaRPr>
        </a:p>
      </xdr:txBody>
    </xdr:sp>
    <xdr:clientData/>
  </xdr:oneCellAnchor>
  <xdr:twoCellAnchor>
    <xdr:from>
      <xdr:col>6</xdr:col>
      <xdr:colOff>422275</xdr:colOff>
      <xdr:row>90</xdr:row>
      <xdr:rowOff>22918</xdr:rowOff>
    </xdr:from>
    <xdr:to>
      <xdr:col>6</xdr:col>
      <xdr:colOff>600075</xdr:colOff>
      <xdr:row>90</xdr:row>
      <xdr:rowOff>22918</xdr:rowOff>
    </xdr:to>
    <xdr:cxnSp macro="">
      <xdr:nvCxnSpPr>
        <xdr:cNvPr id="239" name="直線コネクタ 238"/>
        <xdr:cNvCxnSpPr/>
      </xdr:nvCxnSpPr>
      <xdr:spPr>
        <a:xfrm>
          <a:off x="4546600" y="1545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62743</xdr:rowOff>
    </xdr:from>
    <xdr:to>
      <xdr:col>6</xdr:col>
      <xdr:colOff>511175</xdr:colOff>
      <xdr:row>99</xdr:row>
      <xdr:rowOff>67495</xdr:rowOff>
    </xdr:to>
    <xdr:cxnSp macro="">
      <xdr:nvCxnSpPr>
        <xdr:cNvPr id="240" name="直線コネクタ 239"/>
        <xdr:cNvCxnSpPr/>
      </xdr:nvCxnSpPr>
      <xdr:spPr>
        <a:xfrm>
          <a:off x="3797300" y="17036293"/>
          <a:ext cx="838200" cy="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112137</xdr:rowOff>
    </xdr:from>
    <xdr:ext cx="534377" cy="259045"/>
    <xdr:sp macro="" textlink="">
      <xdr:nvSpPr>
        <xdr:cNvPr id="241" name="衛生費平均値テキスト"/>
        <xdr:cNvSpPr txBox="1"/>
      </xdr:nvSpPr>
      <xdr:spPr>
        <a:xfrm>
          <a:off x="4686300" y="1639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89260</xdr:rowOff>
    </xdr:from>
    <xdr:to>
      <xdr:col>6</xdr:col>
      <xdr:colOff>561975</xdr:colOff>
      <xdr:row>97</xdr:row>
      <xdr:rowOff>19410</xdr:rowOff>
    </xdr:to>
    <xdr:sp macro="" textlink="">
      <xdr:nvSpPr>
        <xdr:cNvPr id="242" name="フローチャート : 判断 241"/>
        <xdr:cNvSpPr/>
      </xdr:nvSpPr>
      <xdr:spPr>
        <a:xfrm>
          <a:off x="45847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62743</xdr:rowOff>
    </xdr:from>
    <xdr:to>
      <xdr:col>5</xdr:col>
      <xdr:colOff>358775</xdr:colOff>
      <xdr:row>99</xdr:row>
      <xdr:rowOff>73699</xdr:rowOff>
    </xdr:to>
    <xdr:cxnSp macro="">
      <xdr:nvCxnSpPr>
        <xdr:cNvPr id="243" name="直線コネクタ 242"/>
        <xdr:cNvCxnSpPr/>
      </xdr:nvCxnSpPr>
      <xdr:spPr>
        <a:xfrm flipV="1">
          <a:off x="2908300" y="17036293"/>
          <a:ext cx="889000" cy="1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117720</xdr:rowOff>
    </xdr:from>
    <xdr:to>
      <xdr:col>5</xdr:col>
      <xdr:colOff>409575</xdr:colOff>
      <xdr:row>97</xdr:row>
      <xdr:rowOff>47870</xdr:rowOff>
    </xdr:to>
    <xdr:sp macro="" textlink="">
      <xdr:nvSpPr>
        <xdr:cNvPr id="244" name="フローチャート : 判断 243"/>
        <xdr:cNvSpPr/>
      </xdr:nvSpPr>
      <xdr:spPr>
        <a:xfrm>
          <a:off x="3746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64397</xdr:rowOff>
    </xdr:from>
    <xdr:ext cx="534377" cy="259045"/>
    <xdr:sp macro="" textlink="">
      <xdr:nvSpPr>
        <xdr:cNvPr id="245" name="テキスト ボックス 244"/>
        <xdr:cNvSpPr txBox="1"/>
      </xdr:nvSpPr>
      <xdr:spPr>
        <a:xfrm>
          <a:off x="3530111" y="16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40177</xdr:rowOff>
    </xdr:from>
    <xdr:to>
      <xdr:col>4</xdr:col>
      <xdr:colOff>155575</xdr:colOff>
      <xdr:row>99</xdr:row>
      <xdr:rowOff>73699</xdr:rowOff>
    </xdr:to>
    <xdr:cxnSp macro="">
      <xdr:nvCxnSpPr>
        <xdr:cNvPr id="246" name="直線コネクタ 245"/>
        <xdr:cNvCxnSpPr/>
      </xdr:nvCxnSpPr>
      <xdr:spPr>
        <a:xfrm>
          <a:off x="2019300" y="17013727"/>
          <a:ext cx="889000" cy="3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133445</xdr:rowOff>
    </xdr:from>
    <xdr:to>
      <xdr:col>4</xdr:col>
      <xdr:colOff>206375</xdr:colOff>
      <xdr:row>97</xdr:row>
      <xdr:rowOff>63595</xdr:rowOff>
    </xdr:to>
    <xdr:sp macro="" textlink="">
      <xdr:nvSpPr>
        <xdr:cNvPr id="247" name="フローチャート : 判断 246"/>
        <xdr:cNvSpPr/>
      </xdr:nvSpPr>
      <xdr:spPr>
        <a:xfrm>
          <a:off x="2857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80122</xdr:rowOff>
    </xdr:from>
    <xdr:ext cx="534377" cy="259045"/>
    <xdr:sp macro="" textlink="">
      <xdr:nvSpPr>
        <xdr:cNvPr id="248" name="テキスト ボックス 247"/>
        <xdr:cNvSpPr txBox="1"/>
      </xdr:nvSpPr>
      <xdr:spPr>
        <a:xfrm>
          <a:off x="2641111" y="1636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957</xdr:rowOff>
    </xdr:from>
    <xdr:to>
      <xdr:col>2</xdr:col>
      <xdr:colOff>638175</xdr:colOff>
      <xdr:row>99</xdr:row>
      <xdr:rowOff>40177</xdr:rowOff>
    </xdr:to>
    <xdr:cxnSp macro="">
      <xdr:nvCxnSpPr>
        <xdr:cNvPr id="249" name="直線コネクタ 248"/>
        <xdr:cNvCxnSpPr/>
      </xdr:nvCxnSpPr>
      <xdr:spPr>
        <a:xfrm>
          <a:off x="1130300" y="16974507"/>
          <a:ext cx="889000" cy="3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121197</xdr:rowOff>
    </xdr:from>
    <xdr:to>
      <xdr:col>3</xdr:col>
      <xdr:colOff>3175</xdr:colOff>
      <xdr:row>97</xdr:row>
      <xdr:rowOff>51347</xdr:rowOff>
    </xdr:to>
    <xdr:sp macro="" textlink="">
      <xdr:nvSpPr>
        <xdr:cNvPr id="250" name="フローチャート : 判断 249"/>
        <xdr:cNvSpPr/>
      </xdr:nvSpPr>
      <xdr:spPr>
        <a:xfrm>
          <a:off x="1968500" y="165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67874</xdr:rowOff>
    </xdr:from>
    <xdr:ext cx="534377" cy="259045"/>
    <xdr:sp macro="" textlink="">
      <xdr:nvSpPr>
        <xdr:cNvPr id="251" name="テキスト ボックス 250"/>
        <xdr:cNvSpPr txBox="1"/>
      </xdr:nvSpPr>
      <xdr:spPr>
        <a:xfrm>
          <a:off x="1752111" y="1635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165774</xdr:rowOff>
    </xdr:from>
    <xdr:to>
      <xdr:col>1</xdr:col>
      <xdr:colOff>485775</xdr:colOff>
      <xdr:row>97</xdr:row>
      <xdr:rowOff>95924</xdr:rowOff>
    </xdr:to>
    <xdr:sp macro="" textlink="">
      <xdr:nvSpPr>
        <xdr:cNvPr id="252" name="フローチャート : 判断 251"/>
        <xdr:cNvSpPr/>
      </xdr:nvSpPr>
      <xdr:spPr>
        <a:xfrm>
          <a:off x="1079500" y="166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112451</xdr:rowOff>
    </xdr:from>
    <xdr:ext cx="534377" cy="259045"/>
    <xdr:sp macro="" textlink="">
      <xdr:nvSpPr>
        <xdr:cNvPr id="253" name="テキスト ボックス 252"/>
        <xdr:cNvSpPr txBox="1"/>
      </xdr:nvSpPr>
      <xdr:spPr>
        <a:xfrm>
          <a:off x="863111" y="1640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44,292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99</xdr:row>
      <xdr:rowOff>16695</xdr:rowOff>
    </xdr:from>
    <xdr:to>
      <xdr:col>6</xdr:col>
      <xdr:colOff>561975</xdr:colOff>
      <xdr:row>99</xdr:row>
      <xdr:rowOff>118295</xdr:rowOff>
    </xdr:to>
    <xdr:sp macro="" textlink="">
      <xdr:nvSpPr>
        <xdr:cNvPr id="259" name="円/楕円 258"/>
        <xdr:cNvSpPr/>
      </xdr:nvSpPr>
      <xdr:spPr>
        <a:xfrm>
          <a:off x="4584700" y="1699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103072</xdr:rowOff>
    </xdr:from>
    <xdr:ext cx="534377" cy="259045"/>
    <xdr:sp macro="" textlink="">
      <xdr:nvSpPr>
        <xdr:cNvPr id="260" name="衛生費該当値テキスト"/>
        <xdr:cNvSpPr txBox="1"/>
      </xdr:nvSpPr>
      <xdr:spPr>
        <a:xfrm>
          <a:off x="4686300" y="1690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21,922</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11943</xdr:rowOff>
    </xdr:from>
    <xdr:to>
      <xdr:col>5</xdr:col>
      <xdr:colOff>409575</xdr:colOff>
      <xdr:row>99</xdr:row>
      <xdr:rowOff>113543</xdr:rowOff>
    </xdr:to>
    <xdr:sp macro="" textlink="">
      <xdr:nvSpPr>
        <xdr:cNvPr id="261" name="円/楕円 260"/>
        <xdr:cNvSpPr/>
      </xdr:nvSpPr>
      <xdr:spPr>
        <a:xfrm>
          <a:off x="3746500" y="1698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104670</xdr:rowOff>
    </xdr:from>
    <xdr:ext cx="534377" cy="259045"/>
    <xdr:sp macro="" textlink="">
      <xdr:nvSpPr>
        <xdr:cNvPr id="262" name="テキスト ボックス 261"/>
        <xdr:cNvSpPr txBox="1"/>
      </xdr:nvSpPr>
      <xdr:spPr>
        <a:xfrm>
          <a:off x="3530111" y="1707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22,213</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22899</xdr:rowOff>
    </xdr:from>
    <xdr:to>
      <xdr:col>4</xdr:col>
      <xdr:colOff>206375</xdr:colOff>
      <xdr:row>99</xdr:row>
      <xdr:rowOff>124499</xdr:rowOff>
    </xdr:to>
    <xdr:sp macro="" textlink="">
      <xdr:nvSpPr>
        <xdr:cNvPr id="263" name="円/楕円 262"/>
        <xdr:cNvSpPr/>
      </xdr:nvSpPr>
      <xdr:spPr>
        <a:xfrm>
          <a:off x="2857500" y="1699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115626</xdr:rowOff>
    </xdr:from>
    <xdr:ext cx="534377" cy="259045"/>
    <xdr:sp macro="" textlink="">
      <xdr:nvSpPr>
        <xdr:cNvPr id="264" name="テキスト ボックス 263"/>
        <xdr:cNvSpPr txBox="1"/>
      </xdr:nvSpPr>
      <xdr:spPr>
        <a:xfrm>
          <a:off x="2641111" y="1708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21,542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160827</xdr:rowOff>
    </xdr:from>
    <xdr:to>
      <xdr:col>3</xdr:col>
      <xdr:colOff>3175</xdr:colOff>
      <xdr:row>99</xdr:row>
      <xdr:rowOff>90977</xdr:rowOff>
    </xdr:to>
    <xdr:sp macro="" textlink="">
      <xdr:nvSpPr>
        <xdr:cNvPr id="265" name="円/楕円 264"/>
        <xdr:cNvSpPr/>
      </xdr:nvSpPr>
      <xdr:spPr>
        <a:xfrm>
          <a:off x="1968500" y="1696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82104</xdr:rowOff>
    </xdr:from>
    <xdr:ext cx="534377" cy="259045"/>
    <xdr:sp macro="" textlink="">
      <xdr:nvSpPr>
        <xdr:cNvPr id="266" name="テキスト ボックス 265"/>
        <xdr:cNvSpPr txBox="1"/>
      </xdr:nvSpPr>
      <xdr:spPr>
        <a:xfrm>
          <a:off x="1752111" y="1705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23,595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121607</xdr:rowOff>
    </xdr:from>
    <xdr:to>
      <xdr:col>1</xdr:col>
      <xdr:colOff>485775</xdr:colOff>
      <xdr:row>99</xdr:row>
      <xdr:rowOff>51757</xdr:rowOff>
    </xdr:to>
    <xdr:sp macro="" textlink="">
      <xdr:nvSpPr>
        <xdr:cNvPr id="267" name="円/楕円 266"/>
        <xdr:cNvSpPr/>
      </xdr:nvSpPr>
      <xdr:spPr>
        <a:xfrm>
          <a:off x="1079500" y="1692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42884</xdr:rowOff>
    </xdr:from>
    <xdr:ext cx="534377" cy="259045"/>
    <xdr:sp macro="" textlink="">
      <xdr:nvSpPr>
        <xdr:cNvPr id="268" name="テキスト ボックス 267"/>
        <xdr:cNvSpPr txBox="1"/>
      </xdr:nvSpPr>
      <xdr:spPr>
        <a:xfrm>
          <a:off x="863111" y="1701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2" name="テキスト ボックス 28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4" name="テキスト ボックス 28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6" name="テキスト ボックス 28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8" name="テキスト ボックス 28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90" name="テキスト ボックス 28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114745</xdr:rowOff>
    </xdr:from>
    <xdr:to>
      <xdr:col>15</xdr:col>
      <xdr:colOff>180340</xdr:colOff>
      <xdr:row>39</xdr:row>
      <xdr:rowOff>44450</xdr:rowOff>
    </xdr:to>
    <xdr:cxnSp macro="">
      <xdr:nvCxnSpPr>
        <xdr:cNvPr id="292" name="直線コネクタ 291"/>
        <xdr:cNvCxnSpPr/>
      </xdr:nvCxnSpPr>
      <xdr:spPr>
        <a:xfrm flipV="1">
          <a:off x="10475595" y="5258245"/>
          <a:ext cx="1270" cy="147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4" name="直線コネクタ 29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61422</xdr:rowOff>
    </xdr:from>
    <xdr:ext cx="469744" cy="259045"/>
    <xdr:sp macro="" textlink="">
      <xdr:nvSpPr>
        <xdr:cNvPr id="295" name="労働費最大値テキスト"/>
        <xdr:cNvSpPr txBox="1"/>
      </xdr:nvSpPr>
      <xdr:spPr>
        <a:xfrm>
          <a:off x="10528300" y="503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7,731</a:t>
          </a:r>
          <a:endParaRPr kumimoji="1" lang="ja-JP" altLang="en-US" sz="1000" b="1">
            <a:latin typeface="ＭＳ Ｐゴシック"/>
          </a:endParaRPr>
        </a:p>
      </xdr:txBody>
    </xdr:sp>
    <xdr:clientData/>
  </xdr:oneCellAnchor>
  <xdr:twoCellAnchor>
    <xdr:from>
      <xdr:col>15</xdr:col>
      <xdr:colOff>92075</xdr:colOff>
      <xdr:row>30</xdr:row>
      <xdr:rowOff>114745</xdr:rowOff>
    </xdr:from>
    <xdr:to>
      <xdr:col>15</xdr:col>
      <xdr:colOff>269875</xdr:colOff>
      <xdr:row>30</xdr:row>
      <xdr:rowOff>114745</xdr:rowOff>
    </xdr:to>
    <xdr:cxnSp macro="">
      <xdr:nvCxnSpPr>
        <xdr:cNvPr id="296" name="直線コネクタ 295"/>
        <xdr:cNvCxnSpPr/>
      </xdr:nvCxnSpPr>
      <xdr:spPr>
        <a:xfrm>
          <a:off x="10388600" y="52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113602</xdr:rowOff>
    </xdr:from>
    <xdr:to>
      <xdr:col>15</xdr:col>
      <xdr:colOff>180975</xdr:colOff>
      <xdr:row>38</xdr:row>
      <xdr:rowOff>113792</xdr:rowOff>
    </xdr:to>
    <xdr:cxnSp macro="">
      <xdr:nvCxnSpPr>
        <xdr:cNvPr id="297" name="直線コネクタ 296"/>
        <xdr:cNvCxnSpPr/>
      </xdr:nvCxnSpPr>
      <xdr:spPr>
        <a:xfrm flipV="1">
          <a:off x="9639300" y="6628702"/>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122064</xdr:rowOff>
    </xdr:from>
    <xdr:ext cx="469744" cy="259045"/>
    <xdr:sp macro="" textlink="">
      <xdr:nvSpPr>
        <xdr:cNvPr id="298" name="労働費平均値テキスト"/>
        <xdr:cNvSpPr txBox="1"/>
      </xdr:nvSpPr>
      <xdr:spPr>
        <a:xfrm>
          <a:off x="10528300" y="6294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99187</xdr:rowOff>
    </xdr:from>
    <xdr:to>
      <xdr:col>15</xdr:col>
      <xdr:colOff>231775</xdr:colOff>
      <xdr:row>38</xdr:row>
      <xdr:rowOff>29337</xdr:rowOff>
    </xdr:to>
    <xdr:sp macro="" textlink="">
      <xdr:nvSpPr>
        <xdr:cNvPr id="299" name="フローチャート : 判断 298"/>
        <xdr:cNvSpPr/>
      </xdr:nvSpPr>
      <xdr:spPr>
        <a:xfrm>
          <a:off x="104267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83503</xdr:rowOff>
    </xdr:from>
    <xdr:to>
      <xdr:col>14</xdr:col>
      <xdr:colOff>28575</xdr:colOff>
      <xdr:row>38</xdr:row>
      <xdr:rowOff>113792</xdr:rowOff>
    </xdr:to>
    <xdr:cxnSp macro="">
      <xdr:nvCxnSpPr>
        <xdr:cNvPr id="300" name="直線コネクタ 299"/>
        <xdr:cNvCxnSpPr/>
      </xdr:nvCxnSpPr>
      <xdr:spPr>
        <a:xfrm>
          <a:off x="8750300" y="6598603"/>
          <a:ext cx="8890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18986</xdr:rowOff>
    </xdr:from>
    <xdr:to>
      <xdr:col>14</xdr:col>
      <xdr:colOff>79375</xdr:colOff>
      <xdr:row>37</xdr:row>
      <xdr:rowOff>120586</xdr:rowOff>
    </xdr:to>
    <xdr:sp macro="" textlink="">
      <xdr:nvSpPr>
        <xdr:cNvPr id="301" name="フローチャート : 判断 300"/>
        <xdr:cNvSpPr/>
      </xdr:nvSpPr>
      <xdr:spPr>
        <a:xfrm>
          <a:off x="9588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137113</xdr:rowOff>
    </xdr:from>
    <xdr:ext cx="469744" cy="259045"/>
    <xdr:sp macro="" textlink="">
      <xdr:nvSpPr>
        <xdr:cNvPr id="302" name="テキスト ボックス 301"/>
        <xdr:cNvSpPr txBox="1"/>
      </xdr:nvSpPr>
      <xdr:spPr>
        <a:xfrm>
          <a:off x="9404427"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74358</xdr:rowOff>
    </xdr:from>
    <xdr:to>
      <xdr:col>12</xdr:col>
      <xdr:colOff>511175</xdr:colOff>
      <xdr:row>38</xdr:row>
      <xdr:rowOff>83503</xdr:rowOff>
    </xdr:to>
    <xdr:cxnSp macro="">
      <xdr:nvCxnSpPr>
        <xdr:cNvPr id="303" name="直線コネクタ 302"/>
        <xdr:cNvCxnSpPr/>
      </xdr:nvCxnSpPr>
      <xdr:spPr>
        <a:xfrm>
          <a:off x="7861300" y="658945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64897</xdr:rowOff>
    </xdr:from>
    <xdr:to>
      <xdr:col>12</xdr:col>
      <xdr:colOff>561975</xdr:colOff>
      <xdr:row>36</xdr:row>
      <xdr:rowOff>166497</xdr:rowOff>
    </xdr:to>
    <xdr:sp macro="" textlink="">
      <xdr:nvSpPr>
        <xdr:cNvPr id="304" name="フローチャート : 判断 303"/>
        <xdr:cNvSpPr/>
      </xdr:nvSpPr>
      <xdr:spPr>
        <a:xfrm>
          <a:off x="8699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11574</xdr:rowOff>
    </xdr:from>
    <xdr:ext cx="469744" cy="259045"/>
    <xdr:sp macro="" textlink="">
      <xdr:nvSpPr>
        <xdr:cNvPr id="305" name="テキスト ボックス 304"/>
        <xdr:cNvSpPr txBox="1"/>
      </xdr:nvSpPr>
      <xdr:spPr>
        <a:xfrm>
          <a:off x="8515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159893</xdr:rowOff>
    </xdr:from>
    <xdr:to>
      <xdr:col>11</xdr:col>
      <xdr:colOff>307975</xdr:colOff>
      <xdr:row>38</xdr:row>
      <xdr:rowOff>74358</xdr:rowOff>
    </xdr:to>
    <xdr:cxnSp macro="">
      <xdr:nvCxnSpPr>
        <xdr:cNvPr id="306" name="直線コネクタ 305"/>
        <xdr:cNvCxnSpPr/>
      </xdr:nvCxnSpPr>
      <xdr:spPr>
        <a:xfrm>
          <a:off x="6972300" y="6503543"/>
          <a:ext cx="889000" cy="8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163004</xdr:rowOff>
    </xdr:from>
    <xdr:to>
      <xdr:col>11</xdr:col>
      <xdr:colOff>358775</xdr:colOff>
      <xdr:row>36</xdr:row>
      <xdr:rowOff>93154</xdr:rowOff>
    </xdr:to>
    <xdr:sp macro="" textlink="">
      <xdr:nvSpPr>
        <xdr:cNvPr id="307" name="フローチャート : 判断 306"/>
        <xdr:cNvSpPr/>
      </xdr:nvSpPr>
      <xdr:spPr>
        <a:xfrm>
          <a:off x="7810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109681</xdr:rowOff>
    </xdr:from>
    <xdr:ext cx="469744" cy="259045"/>
    <xdr:sp macro="" textlink="">
      <xdr:nvSpPr>
        <xdr:cNvPr id="308" name="テキスト ボックス 307"/>
        <xdr:cNvSpPr txBox="1"/>
      </xdr:nvSpPr>
      <xdr:spPr>
        <a:xfrm>
          <a:off x="7626427"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53467</xdr:rowOff>
    </xdr:from>
    <xdr:to>
      <xdr:col>10</xdr:col>
      <xdr:colOff>155575</xdr:colOff>
      <xdr:row>34</xdr:row>
      <xdr:rowOff>155067</xdr:rowOff>
    </xdr:to>
    <xdr:sp macro="" textlink="">
      <xdr:nvSpPr>
        <xdr:cNvPr id="309" name="フローチャート : 判断 308"/>
        <xdr:cNvSpPr/>
      </xdr:nvSpPr>
      <xdr:spPr>
        <a:xfrm>
          <a:off x="6921500" y="58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144</xdr:rowOff>
    </xdr:from>
    <xdr:ext cx="469744" cy="259045"/>
    <xdr:sp macro="" textlink="">
      <xdr:nvSpPr>
        <xdr:cNvPr id="310" name="テキスト ボックス 309"/>
        <xdr:cNvSpPr txBox="1"/>
      </xdr:nvSpPr>
      <xdr:spPr>
        <a:xfrm>
          <a:off x="6737427" y="565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62802</xdr:rowOff>
    </xdr:from>
    <xdr:to>
      <xdr:col>15</xdr:col>
      <xdr:colOff>231775</xdr:colOff>
      <xdr:row>38</xdr:row>
      <xdr:rowOff>164402</xdr:rowOff>
    </xdr:to>
    <xdr:sp macro="" textlink="">
      <xdr:nvSpPr>
        <xdr:cNvPr id="316" name="円/楕円 315"/>
        <xdr:cNvSpPr/>
      </xdr:nvSpPr>
      <xdr:spPr>
        <a:xfrm>
          <a:off x="10426700" y="657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149179</xdr:rowOff>
    </xdr:from>
    <xdr:ext cx="378565" cy="259045"/>
    <xdr:sp macro="" textlink="">
      <xdr:nvSpPr>
        <xdr:cNvPr id="317" name="労働費該当値テキスト"/>
        <xdr:cNvSpPr txBox="1"/>
      </xdr:nvSpPr>
      <xdr:spPr>
        <a:xfrm>
          <a:off x="10528300" y="649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62992</xdr:rowOff>
    </xdr:from>
    <xdr:to>
      <xdr:col>14</xdr:col>
      <xdr:colOff>79375</xdr:colOff>
      <xdr:row>38</xdr:row>
      <xdr:rowOff>164592</xdr:rowOff>
    </xdr:to>
    <xdr:sp macro="" textlink="">
      <xdr:nvSpPr>
        <xdr:cNvPr id="318" name="円/楕円 317"/>
        <xdr:cNvSpPr/>
      </xdr:nvSpPr>
      <xdr:spPr>
        <a:xfrm>
          <a:off x="9588500" y="65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155719</xdr:rowOff>
    </xdr:from>
    <xdr:ext cx="378565" cy="259045"/>
    <xdr:sp macro="" textlink="">
      <xdr:nvSpPr>
        <xdr:cNvPr id="319" name="テキスト ボックス 318"/>
        <xdr:cNvSpPr txBox="1"/>
      </xdr:nvSpPr>
      <xdr:spPr>
        <a:xfrm>
          <a:off x="9450017" y="6670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32703</xdr:rowOff>
    </xdr:from>
    <xdr:to>
      <xdr:col>12</xdr:col>
      <xdr:colOff>561975</xdr:colOff>
      <xdr:row>38</xdr:row>
      <xdr:rowOff>134303</xdr:rowOff>
    </xdr:to>
    <xdr:sp macro="" textlink="">
      <xdr:nvSpPr>
        <xdr:cNvPr id="320" name="円/楕円 319"/>
        <xdr:cNvSpPr/>
      </xdr:nvSpPr>
      <xdr:spPr>
        <a:xfrm>
          <a:off x="8699500" y="654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125430</xdr:rowOff>
    </xdr:from>
    <xdr:ext cx="378565" cy="259045"/>
    <xdr:sp macro="" textlink="">
      <xdr:nvSpPr>
        <xdr:cNvPr id="321" name="テキスト ボックス 320"/>
        <xdr:cNvSpPr txBox="1"/>
      </xdr:nvSpPr>
      <xdr:spPr>
        <a:xfrm>
          <a:off x="8561017" y="6640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23558</xdr:rowOff>
    </xdr:from>
    <xdr:to>
      <xdr:col>11</xdr:col>
      <xdr:colOff>358775</xdr:colOff>
      <xdr:row>38</xdr:row>
      <xdr:rowOff>125158</xdr:rowOff>
    </xdr:to>
    <xdr:sp macro="" textlink="">
      <xdr:nvSpPr>
        <xdr:cNvPr id="322" name="円/楕円 321"/>
        <xdr:cNvSpPr/>
      </xdr:nvSpPr>
      <xdr:spPr>
        <a:xfrm>
          <a:off x="7810500" y="653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116285</xdr:rowOff>
    </xdr:from>
    <xdr:ext cx="378565" cy="259045"/>
    <xdr:sp macro="" textlink="">
      <xdr:nvSpPr>
        <xdr:cNvPr id="323" name="テキスト ボックス 322"/>
        <xdr:cNvSpPr txBox="1"/>
      </xdr:nvSpPr>
      <xdr:spPr>
        <a:xfrm>
          <a:off x="7672017" y="6631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109093</xdr:rowOff>
    </xdr:from>
    <xdr:to>
      <xdr:col>10</xdr:col>
      <xdr:colOff>155575</xdr:colOff>
      <xdr:row>38</xdr:row>
      <xdr:rowOff>39243</xdr:rowOff>
    </xdr:to>
    <xdr:sp macro="" textlink="">
      <xdr:nvSpPr>
        <xdr:cNvPr id="324" name="円/楕円 323"/>
        <xdr:cNvSpPr/>
      </xdr:nvSpPr>
      <xdr:spPr>
        <a:xfrm>
          <a:off x="6921500" y="645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30370</xdr:rowOff>
    </xdr:from>
    <xdr:ext cx="469744" cy="259045"/>
    <xdr:sp macro="" textlink="">
      <xdr:nvSpPr>
        <xdr:cNvPr id="325" name="テキスト ボックス 324"/>
        <xdr:cNvSpPr txBox="1"/>
      </xdr:nvSpPr>
      <xdr:spPr>
        <a:xfrm>
          <a:off x="6737427" y="654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1" name="テキスト ボックス 34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3" name="テキスト ボックス 34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28816</xdr:rowOff>
    </xdr:from>
    <xdr:to>
      <xdr:col>15</xdr:col>
      <xdr:colOff>180340</xdr:colOff>
      <xdr:row>58</xdr:row>
      <xdr:rowOff>128092</xdr:rowOff>
    </xdr:to>
    <xdr:cxnSp macro="">
      <xdr:nvCxnSpPr>
        <xdr:cNvPr id="349" name="直線コネクタ 348"/>
        <xdr:cNvCxnSpPr/>
      </xdr:nvCxnSpPr>
      <xdr:spPr>
        <a:xfrm flipV="1">
          <a:off x="10475595" y="8601316"/>
          <a:ext cx="1270" cy="14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131919</xdr:rowOff>
    </xdr:from>
    <xdr:ext cx="469744" cy="259045"/>
    <xdr:sp macro="" textlink="">
      <xdr:nvSpPr>
        <xdr:cNvPr id="350" name="農林水産業費最小値テキスト"/>
        <xdr:cNvSpPr txBox="1"/>
      </xdr:nvSpPr>
      <xdr:spPr>
        <a:xfrm>
          <a:off x="10528300" y="100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6,914</a:t>
          </a:r>
          <a:endParaRPr kumimoji="1" lang="ja-JP" altLang="en-US" sz="1000" b="1">
            <a:latin typeface="ＭＳ Ｐゴシック"/>
          </a:endParaRPr>
        </a:p>
      </xdr:txBody>
    </xdr:sp>
    <xdr:clientData/>
  </xdr:oneCellAnchor>
  <xdr:twoCellAnchor>
    <xdr:from>
      <xdr:col>15</xdr:col>
      <xdr:colOff>92075</xdr:colOff>
      <xdr:row>58</xdr:row>
      <xdr:rowOff>128092</xdr:rowOff>
    </xdr:from>
    <xdr:to>
      <xdr:col>15</xdr:col>
      <xdr:colOff>269875</xdr:colOff>
      <xdr:row>58</xdr:row>
      <xdr:rowOff>128092</xdr:rowOff>
    </xdr:to>
    <xdr:cxnSp macro="">
      <xdr:nvCxnSpPr>
        <xdr:cNvPr id="351" name="直線コネクタ 350"/>
        <xdr:cNvCxnSpPr/>
      </xdr:nvCxnSpPr>
      <xdr:spPr>
        <a:xfrm>
          <a:off x="10388600" y="1007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146943</xdr:rowOff>
    </xdr:from>
    <xdr:ext cx="599010" cy="259045"/>
    <xdr:sp macro="" textlink="">
      <xdr:nvSpPr>
        <xdr:cNvPr id="352" name="農林水産業費最大値テキスト"/>
        <xdr:cNvSpPr txBox="1"/>
      </xdr:nvSpPr>
      <xdr:spPr>
        <a:xfrm>
          <a:off x="10528300" y="837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122,731</a:t>
          </a:r>
          <a:endParaRPr kumimoji="1" lang="ja-JP" altLang="en-US" sz="1000" b="1">
            <a:latin typeface="ＭＳ Ｐゴシック"/>
          </a:endParaRPr>
        </a:p>
      </xdr:txBody>
    </xdr:sp>
    <xdr:clientData/>
  </xdr:oneCellAnchor>
  <xdr:twoCellAnchor>
    <xdr:from>
      <xdr:col>15</xdr:col>
      <xdr:colOff>92075</xdr:colOff>
      <xdr:row>50</xdr:row>
      <xdr:rowOff>28816</xdr:rowOff>
    </xdr:from>
    <xdr:to>
      <xdr:col>15</xdr:col>
      <xdr:colOff>269875</xdr:colOff>
      <xdr:row>50</xdr:row>
      <xdr:rowOff>28816</xdr:rowOff>
    </xdr:to>
    <xdr:cxnSp macro="">
      <xdr:nvCxnSpPr>
        <xdr:cNvPr id="353" name="直線コネクタ 352"/>
        <xdr:cNvCxnSpPr/>
      </xdr:nvCxnSpPr>
      <xdr:spPr>
        <a:xfrm>
          <a:off x="10388600" y="860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4649</xdr:rowOff>
    </xdr:from>
    <xdr:to>
      <xdr:col>15</xdr:col>
      <xdr:colOff>180975</xdr:colOff>
      <xdr:row>58</xdr:row>
      <xdr:rowOff>37947</xdr:rowOff>
    </xdr:to>
    <xdr:cxnSp macro="">
      <xdr:nvCxnSpPr>
        <xdr:cNvPr id="354" name="直線コネクタ 353"/>
        <xdr:cNvCxnSpPr/>
      </xdr:nvCxnSpPr>
      <xdr:spPr>
        <a:xfrm flipV="1">
          <a:off x="9639300" y="9948749"/>
          <a:ext cx="838200" cy="3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107663</xdr:rowOff>
    </xdr:from>
    <xdr:ext cx="534377" cy="259045"/>
    <xdr:sp macro="" textlink="">
      <xdr:nvSpPr>
        <xdr:cNvPr id="355" name="農林水産業費平均値テキスト"/>
        <xdr:cNvSpPr txBox="1"/>
      </xdr:nvSpPr>
      <xdr:spPr>
        <a:xfrm>
          <a:off x="10528300" y="9537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84786</xdr:rowOff>
    </xdr:from>
    <xdr:to>
      <xdr:col>15</xdr:col>
      <xdr:colOff>231775</xdr:colOff>
      <xdr:row>57</xdr:row>
      <xdr:rowOff>14936</xdr:rowOff>
    </xdr:to>
    <xdr:sp macro="" textlink="">
      <xdr:nvSpPr>
        <xdr:cNvPr id="356" name="フローチャート : 判断 355"/>
        <xdr:cNvSpPr/>
      </xdr:nvSpPr>
      <xdr:spPr>
        <a:xfrm>
          <a:off x="104267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10846</xdr:rowOff>
    </xdr:from>
    <xdr:to>
      <xdr:col>14</xdr:col>
      <xdr:colOff>28575</xdr:colOff>
      <xdr:row>58</xdr:row>
      <xdr:rowOff>37947</xdr:rowOff>
    </xdr:to>
    <xdr:cxnSp macro="">
      <xdr:nvCxnSpPr>
        <xdr:cNvPr id="357" name="直線コネクタ 356"/>
        <xdr:cNvCxnSpPr/>
      </xdr:nvCxnSpPr>
      <xdr:spPr>
        <a:xfrm>
          <a:off x="8750300" y="9954946"/>
          <a:ext cx="889000" cy="2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148704</xdr:rowOff>
    </xdr:from>
    <xdr:to>
      <xdr:col>14</xdr:col>
      <xdr:colOff>79375</xdr:colOff>
      <xdr:row>57</xdr:row>
      <xdr:rowOff>78854</xdr:rowOff>
    </xdr:to>
    <xdr:sp macro="" textlink="">
      <xdr:nvSpPr>
        <xdr:cNvPr id="358" name="フローチャート : 判断 357"/>
        <xdr:cNvSpPr/>
      </xdr:nvSpPr>
      <xdr:spPr>
        <a:xfrm>
          <a:off x="9588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95381</xdr:rowOff>
    </xdr:from>
    <xdr:ext cx="534377" cy="259045"/>
    <xdr:sp macro="" textlink="">
      <xdr:nvSpPr>
        <xdr:cNvPr id="359" name="テキスト ボックス 358"/>
        <xdr:cNvSpPr txBox="1"/>
      </xdr:nvSpPr>
      <xdr:spPr>
        <a:xfrm>
          <a:off x="9372111" y="95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10846</xdr:rowOff>
    </xdr:from>
    <xdr:to>
      <xdr:col>12</xdr:col>
      <xdr:colOff>511175</xdr:colOff>
      <xdr:row>58</xdr:row>
      <xdr:rowOff>31356</xdr:rowOff>
    </xdr:to>
    <xdr:cxnSp macro="">
      <xdr:nvCxnSpPr>
        <xdr:cNvPr id="360" name="直線コネクタ 359"/>
        <xdr:cNvCxnSpPr/>
      </xdr:nvCxnSpPr>
      <xdr:spPr>
        <a:xfrm flipV="1">
          <a:off x="7861300" y="9954946"/>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151333</xdr:rowOff>
    </xdr:from>
    <xdr:to>
      <xdr:col>12</xdr:col>
      <xdr:colOff>561975</xdr:colOff>
      <xdr:row>57</xdr:row>
      <xdr:rowOff>81483</xdr:rowOff>
    </xdr:to>
    <xdr:sp macro="" textlink="">
      <xdr:nvSpPr>
        <xdr:cNvPr id="361" name="フローチャート : 判断 360"/>
        <xdr:cNvSpPr/>
      </xdr:nvSpPr>
      <xdr:spPr>
        <a:xfrm>
          <a:off x="8699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98010</xdr:rowOff>
    </xdr:from>
    <xdr:ext cx="534377" cy="259045"/>
    <xdr:sp macro="" textlink="">
      <xdr:nvSpPr>
        <xdr:cNvPr id="362" name="テキスト ボックス 361"/>
        <xdr:cNvSpPr txBox="1"/>
      </xdr:nvSpPr>
      <xdr:spPr>
        <a:xfrm>
          <a:off x="8483111" y="952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31356</xdr:rowOff>
    </xdr:from>
    <xdr:to>
      <xdr:col>11</xdr:col>
      <xdr:colOff>307975</xdr:colOff>
      <xdr:row>58</xdr:row>
      <xdr:rowOff>37833</xdr:rowOff>
    </xdr:to>
    <xdr:cxnSp macro="">
      <xdr:nvCxnSpPr>
        <xdr:cNvPr id="363" name="直線コネクタ 362"/>
        <xdr:cNvCxnSpPr/>
      </xdr:nvCxnSpPr>
      <xdr:spPr>
        <a:xfrm flipV="1">
          <a:off x="6972300" y="9975456"/>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166675</xdr:rowOff>
    </xdr:from>
    <xdr:to>
      <xdr:col>11</xdr:col>
      <xdr:colOff>358775</xdr:colOff>
      <xdr:row>57</xdr:row>
      <xdr:rowOff>96825</xdr:rowOff>
    </xdr:to>
    <xdr:sp macro="" textlink="">
      <xdr:nvSpPr>
        <xdr:cNvPr id="364" name="フローチャート : 判断 363"/>
        <xdr:cNvSpPr/>
      </xdr:nvSpPr>
      <xdr:spPr>
        <a:xfrm>
          <a:off x="7810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113352</xdr:rowOff>
    </xdr:from>
    <xdr:ext cx="534377" cy="259045"/>
    <xdr:sp macro="" textlink="">
      <xdr:nvSpPr>
        <xdr:cNvPr id="365" name="テキスト ボックス 364"/>
        <xdr:cNvSpPr txBox="1"/>
      </xdr:nvSpPr>
      <xdr:spPr>
        <a:xfrm>
          <a:off x="7594111" y="954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7582</xdr:rowOff>
    </xdr:from>
    <xdr:to>
      <xdr:col>10</xdr:col>
      <xdr:colOff>155575</xdr:colOff>
      <xdr:row>57</xdr:row>
      <xdr:rowOff>109182</xdr:rowOff>
    </xdr:to>
    <xdr:sp macro="" textlink="">
      <xdr:nvSpPr>
        <xdr:cNvPr id="366" name="フローチャート : 判断 365"/>
        <xdr:cNvSpPr/>
      </xdr:nvSpPr>
      <xdr:spPr>
        <a:xfrm>
          <a:off x="6921500" y="97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125709</xdr:rowOff>
    </xdr:from>
    <xdr:ext cx="534377" cy="259045"/>
    <xdr:sp macro="" textlink="">
      <xdr:nvSpPr>
        <xdr:cNvPr id="367" name="テキスト ボックス 366"/>
        <xdr:cNvSpPr txBox="1"/>
      </xdr:nvSpPr>
      <xdr:spPr>
        <a:xfrm>
          <a:off x="6705111" y="95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125299</xdr:rowOff>
    </xdr:from>
    <xdr:to>
      <xdr:col>15</xdr:col>
      <xdr:colOff>231775</xdr:colOff>
      <xdr:row>58</xdr:row>
      <xdr:rowOff>55449</xdr:rowOff>
    </xdr:to>
    <xdr:sp macro="" textlink="">
      <xdr:nvSpPr>
        <xdr:cNvPr id="373" name="円/楕円 372"/>
        <xdr:cNvSpPr/>
      </xdr:nvSpPr>
      <xdr:spPr>
        <a:xfrm>
          <a:off x="10426700" y="989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40226</xdr:rowOff>
    </xdr:from>
    <xdr:ext cx="534377" cy="259045"/>
    <xdr:sp macro="" textlink="">
      <xdr:nvSpPr>
        <xdr:cNvPr id="374" name="農林水産業費該当値テキスト"/>
        <xdr:cNvSpPr txBox="1"/>
      </xdr:nvSpPr>
      <xdr:spPr>
        <a:xfrm>
          <a:off x="10528300" y="981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16,634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158597</xdr:rowOff>
    </xdr:from>
    <xdr:to>
      <xdr:col>14</xdr:col>
      <xdr:colOff>79375</xdr:colOff>
      <xdr:row>58</xdr:row>
      <xdr:rowOff>88747</xdr:rowOff>
    </xdr:to>
    <xdr:sp macro="" textlink="">
      <xdr:nvSpPr>
        <xdr:cNvPr id="375" name="円/楕円 374"/>
        <xdr:cNvSpPr/>
      </xdr:nvSpPr>
      <xdr:spPr>
        <a:xfrm>
          <a:off x="9588500" y="993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79874</xdr:rowOff>
    </xdr:from>
    <xdr:ext cx="534377" cy="259045"/>
    <xdr:sp macro="" textlink="">
      <xdr:nvSpPr>
        <xdr:cNvPr id="376" name="テキスト ボックス 375"/>
        <xdr:cNvSpPr txBox="1"/>
      </xdr:nvSpPr>
      <xdr:spPr>
        <a:xfrm>
          <a:off x="9372111" y="1002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131496</xdr:rowOff>
    </xdr:from>
    <xdr:to>
      <xdr:col>12</xdr:col>
      <xdr:colOff>561975</xdr:colOff>
      <xdr:row>58</xdr:row>
      <xdr:rowOff>61646</xdr:rowOff>
    </xdr:to>
    <xdr:sp macro="" textlink="">
      <xdr:nvSpPr>
        <xdr:cNvPr id="377" name="円/楕円 376"/>
        <xdr:cNvSpPr/>
      </xdr:nvSpPr>
      <xdr:spPr>
        <a:xfrm>
          <a:off x="8699500" y="990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52773</xdr:rowOff>
    </xdr:from>
    <xdr:ext cx="534377" cy="259045"/>
    <xdr:sp macro="" textlink="">
      <xdr:nvSpPr>
        <xdr:cNvPr id="378" name="テキスト ボックス 377"/>
        <xdr:cNvSpPr txBox="1"/>
      </xdr:nvSpPr>
      <xdr:spPr>
        <a:xfrm>
          <a:off x="8483111" y="999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16,146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152006</xdr:rowOff>
    </xdr:from>
    <xdr:to>
      <xdr:col>11</xdr:col>
      <xdr:colOff>358775</xdr:colOff>
      <xdr:row>58</xdr:row>
      <xdr:rowOff>82156</xdr:rowOff>
    </xdr:to>
    <xdr:sp macro="" textlink="">
      <xdr:nvSpPr>
        <xdr:cNvPr id="379" name="円/楕円 378"/>
        <xdr:cNvSpPr/>
      </xdr:nvSpPr>
      <xdr:spPr>
        <a:xfrm>
          <a:off x="7810500" y="99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73283</xdr:rowOff>
    </xdr:from>
    <xdr:ext cx="534377" cy="259045"/>
    <xdr:sp macro="" textlink="">
      <xdr:nvSpPr>
        <xdr:cNvPr id="380" name="テキスト ボックス 379"/>
        <xdr:cNvSpPr txBox="1"/>
      </xdr:nvSpPr>
      <xdr:spPr>
        <a:xfrm>
          <a:off x="7594111" y="100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158483</xdr:rowOff>
    </xdr:from>
    <xdr:to>
      <xdr:col>10</xdr:col>
      <xdr:colOff>155575</xdr:colOff>
      <xdr:row>58</xdr:row>
      <xdr:rowOff>88633</xdr:rowOff>
    </xdr:to>
    <xdr:sp macro="" textlink="">
      <xdr:nvSpPr>
        <xdr:cNvPr id="381" name="円/楕円 380"/>
        <xdr:cNvSpPr/>
      </xdr:nvSpPr>
      <xdr:spPr>
        <a:xfrm>
          <a:off x="6921500" y="993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79760</xdr:rowOff>
    </xdr:from>
    <xdr:ext cx="534377" cy="259045"/>
    <xdr:sp macro="" textlink="">
      <xdr:nvSpPr>
        <xdr:cNvPr id="382" name="テキスト ボックス 381"/>
        <xdr:cNvSpPr txBox="1"/>
      </xdr:nvSpPr>
      <xdr:spPr>
        <a:xfrm>
          <a:off x="6705111" y="1002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153112</xdr:rowOff>
    </xdr:from>
    <xdr:to>
      <xdr:col>15</xdr:col>
      <xdr:colOff>180340</xdr:colOff>
      <xdr:row>78</xdr:row>
      <xdr:rowOff>93218</xdr:rowOff>
    </xdr:to>
    <xdr:cxnSp macro="">
      <xdr:nvCxnSpPr>
        <xdr:cNvPr id="406" name="直線コネクタ 405"/>
        <xdr:cNvCxnSpPr/>
      </xdr:nvCxnSpPr>
      <xdr:spPr>
        <a:xfrm flipV="1">
          <a:off x="10475595" y="11983162"/>
          <a:ext cx="1270" cy="1483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97045</xdr:rowOff>
    </xdr:from>
    <xdr:ext cx="469744" cy="259045"/>
    <xdr:sp macro="" textlink="">
      <xdr:nvSpPr>
        <xdr:cNvPr id="407" name="商工費最小値テキスト"/>
        <xdr:cNvSpPr txBox="1"/>
      </xdr:nvSpPr>
      <xdr:spPr>
        <a:xfrm>
          <a:off x="10528300" y="134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3,220</a:t>
          </a:r>
          <a:endParaRPr kumimoji="1" lang="ja-JP" altLang="en-US" sz="1000" b="1">
            <a:latin typeface="ＭＳ Ｐゴシック"/>
          </a:endParaRPr>
        </a:p>
      </xdr:txBody>
    </xdr:sp>
    <xdr:clientData/>
  </xdr:oneCellAnchor>
  <xdr:twoCellAnchor>
    <xdr:from>
      <xdr:col>15</xdr:col>
      <xdr:colOff>92075</xdr:colOff>
      <xdr:row>78</xdr:row>
      <xdr:rowOff>93218</xdr:rowOff>
    </xdr:from>
    <xdr:to>
      <xdr:col>15</xdr:col>
      <xdr:colOff>269875</xdr:colOff>
      <xdr:row>78</xdr:row>
      <xdr:rowOff>93218</xdr:rowOff>
    </xdr:to>
    <xdr:cxnSp macro="">
      <xdr:nvCxnSpPr>
        <xdr:cNvPr id="408" name="直線コネクタ 407"/>
        <xdr:cNvCxnSpPr/>
      </xdr:nvCxnSpPr>
      <xdr:spPr>
        <a:xfrm>
          <a:off x="10388600" y="1346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99789</xdr:rowOff>
    </xdr:from>
    <xdr:ext cx="534377" cy="259045"/>
    <xdr:sp macro="" textlink="">
      <xdr:nvSpPr>
        <xdr:cNvPr id="409" name="商工費最大値テキスト"/>
        <xdr:cNvSpPr txBox="1"/>
      </xdr:nvSpPr>
      <xdr:spPr>
        <a:xfrm>
          <a:off x="10528300" y="1175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42,148</a:t>
          </a:r>
          <a:endParaRPr kumimoji="1" lang="ja-JP" altLang="en-US" sz="1000" b="1">
            <a:latin typeface="ＭＳ Ｐゴシック"/>
          </a:endParaRPr>
        </a:p>
      </xdr:txBody>
    </xdr:sp>
    <xdr:clientData/>
  </xdr:oneCellAnchor>
  <xdr:twoCellAnchor>
    <xdr:from>
      <xdr:col>15</xdr:col>
      <xdr:colOff>92075</xdr:colOff>
      <xdr:row>69</xdr:row>
      <xdr:rowOff>153112</xdr:rowOff>
    </xdr:from>
    <xdr:to>
      <xdr:col>15</xdr:col>
      <xdr:colOff>269875</xdr:colOff>
      <xdr:row>69</xdr:row>
      <xdr:rowOff>153112</xdr:rowOff>
    </xdr:to>
    <xdr:cxnSp macro="">
      <xdr:nvCxnSpPr>
        <xdr:cNvPr id="410" name="直線コネクタ 409"/>
        <xdr:cNvCxnSpPr/>
      </xdr:nvCxnSpPr>
      <xdr:spPr>
        <a:xfrm>
          <a:off x="10388600" y="1198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31801</xdr:rowOff>
    </xdr:from>
    <xdr:to>
      <xdr:col>15</xdr:col>
      <xdr:colOff>180975</xdr:colOff>
      <xdr:row>76</xdr:row>
      <xdr:rowOff>76073</xdr:rowOff>
    </xdr:to>
    <xdr:cxnSp macro="">
      <xdr:nvCxnSpPr>
        <xdr:cNvPr id="411" name="直線コネクタ 410"/>
        <xdr:cNvCxnSpPr/>
      </xdr:nvCxnSpPr>
      <xdr:spPr>
        <a:xfrm>
          <a:off x="9639300" y="13062001"/>
          <a:ext cx="838200" cy="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95128</xdr:rowOff>
    </xdr:from>
    <xdr:ext cx="534377" cy="259045"/>
    <xdr:sp macro="" textlink="">
      <xdr:nvSpPr>
        <xdr:cNvPr id="412" name="商工費平均値テキスト"/>
        <xdr:cNvSpPr txBox="1"/>
      </xdr:nvSpPr>
      <xdr:spPr>
        <a:xfrm>
          <a:off x="10528300" y="12782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72251</xdr:rowOff>
    </xdr:from>
    <xdr:to>
      <xdr:col>15</xdr:col>
      <xdr:colOff>231775</xdr:colOff>
      <xdr:row>76</xdr:row>
      <xdr:rowOff>2400</xdr:rowOff>
    </xdr:to>
    <xdr:sp macro="" textlink="">
      <xdr:nvSpPr>
        <xdr:cNvPr id="413" name="フローチャート : 判断 412"/>
        <xdr:cNvSpPr/>
      </xdr:nvSpPr>
      <xdr:spPr>
        <a:xfrm>
          <a:off x="104267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31801</xdr:rowOff>
    </xdr:from>
    <xdr:to>
      <xdr:col>14</xdr:col>
      <xdr:colOff>28575</xdr:colOff>
      <xdr:row>76</xdr:row>
      <xdr:rowOff>49061</xdr:rowOff>
    </xdr:to>
    <xdr:cxnSp macro="">
      <xdr:nvCxnSpPr>
        <xdr:cNvPr id="414" name="直線コネクタ 413"/>
        <xdr:cNvCxnSpPr/>
      </xdr:nvCxnSpPr>
      <xdr:spPr>
        <a:xfrm flipV="1">
          <a:off x="8750300" y="13062001"/>
          <a:ext cx="8890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2490</xdr:rowOff>
    </xdr:from>
    <xdr:to>
      <xdr:col>14</xdr:col>
      <xdr:colOff>79375</xdr:colOff>
      <xdr:row>76</xdr:row>
      <xdr:rowOff>104090</xdr:rowOff>
    </xdr:to>
    <xdr:sp macro="" textlink="">
      <xdr:nvSpPr>
        <xdr:cNvPr id="415" name="フローチャート : 判断 414"/>
        <xdr:cNvSpPr/>
      </xdr:nvSpPr>
      <xdr:spPr>
        <a:xfrm>
          <a:off x="9588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95217</xdr:rowOff>
    </xdr:from>
    <xdr:ext cx="534377" cy="259045"/>
    <xdr:sp macro="" textlink="">
      <xdr:nvSpPr>
        <xdr:cNvPr id="416" name="テキスト ボックス 415"/>
        <xdr:cNvSpPr txBox="1"/>
      </xdr:nvSpPr>
      <xdr:spPr>
        <a:xfrm>
          <a:off x="9372111" y="1312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7607</xdr:rowOff>
    </xdr:from>
    <xdr:to>
      <xdr:col>12</xdr:col>
      <xdr:colOff>511175</xdr:colOff>
      <xdr:row>76</xdr:row>
      <xdr:rowOff>49061</xdr:rowOff>
    </xdr:to>
    <xdr:cxnSp macro="">
      <xdr:nvCxnSpPr>
        <xdr:cNvPr id="417" name="直線コネクタ 416"/>
        <xdr:cNvCxnSpPr/>
      </xdr:nvCxnSpPr>
      <xdr:spPr>
        <a:xfrm>
          <a:off x="7861300" y="13037807"/>
          <a:ext cx="889000" cy="4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14987</xdr:rowOff>
    </xdr:from>
    <xdr:to>
      <xdr:col>12</xdr:col>
      <xdr:colOff>561975</xdr:colOff>
      <xdr:row>76</xdr:row>
      <xdr:rowOff>116587</xdr:rowOff>
    </xdr:to>
    <xdr:sp macro="" textlink="">
      <xdr:nvSpPr>
        <xdr:cNvPr id="418" name="フローチャート : 判断 417"/>
        <xdr:cNvSpPr/>
      </xdr:nvSpPr>
      <xdr:spPr>
        <a:xfrm>
          <a:off x="8699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107714</xdr:rowOff>
    </xdr:from>
    <xdr:ext cx="534377" cy="259045"/>
    <xdr:sp macro="" textlink="">
      <xdr:nvSpPr>
        <xdr:cNvPr id="419" name="テキスト ボックス 418"/>
        <xdr:cNvSpPr txBox="1"/>
      </xdr:nvSpPr>
      <xdr:spPr>
        <a:xfrm>
          <a:off x="8483111" y="1313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163131</xdr:rowOff>
    </xdr:from>
    <xdr:to>
      <xdr:col>11</xdr:col>
      <xdr:colOff>307975</xdr:colOff>
      <xdr:row>76</xdr:row>
      <xdr:rowOff>7607</xdr:rowOff>
    </xdr:to>
    <xdr:cxnSp macro="">
      <xdr:nvCxnSpPr>
        <xdr:cNvPr id="420" name="直線コネクタ 419"/>
        <xdr:cNvCxnSpPr/>
      </xdr:nvCxnSpPr>
      <xdr:spPr>
        <a:xfrm>
          <a:off x="6972300" y="13021881"/>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9537</xdr:rowOff>
    </xdr:from>
    <xdr:to>
      <xdr:col>11</xdr:col>
      <xdr:colOff>358775</xdr:colOff>
      <xdr:row>76</xdr:row>
      <xdr:rowOff>111137</xdr:rowOff>
    </xdr:to>
    <xdr:sp macro="" textlink="">
      <xdr:nvSpPr>
        <xdr:cNvPr id="421" name="フローチャート : 判断 420"/>
        <xdr:cNvSpPr/>
      </xdr:nvSpPr>
      <xdr:spPr>
        <a:xfrm>
          <a:off x="7810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102264</xdr:rowOff>
    </xdr:from>
    <xdr:ext cx="534377" cy="259045"/>
    <xdr:sp macro="" textlink="">
      <xdr:nvSpPr>
        <xdr:cNvPr id="422" name="テキスト ボックス 421"/>
        <xdr:cNvSpPr txBox="1"/>
      </xdr:nvSpPr>
      <xdr:spPr>
        <a:xfrm>
          <a:off x="7594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166663</xdr:rowOff>
    </xdr:from>
    <xdr:to>
      <xdr:col>10</xdr:col>
      <xdr:colOff>155575</xdr:colOff>
      <xdr:row>76</xdr:row>
      <xdr:rowOff>96813</xdr:rowOff>
    </xdr:to>
    <xdr:sp macro="" textlink="">
      <xdr:nvSpPr>
        <xdr:cNvPr id="423" name="フローチャート : 判断 422"/>
        <xdr:cNvSpPr/>
      </xdr:nvSpPr>
      <xdr:spPr>
        <a:xfrm>
          <a:off x="6921500" y="1302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87940</xdr:rowOff>
    </xdr:from>
    <xdr:ext cx="534377" cy="259045"/>
    <xdr:sp macro="" textlink="">
      <xdr:nvSpPr>
        <xdr:cNvPr id="424" name="テキスト ボックス 423"/>
        <xdr:cNvSpPr txBox="1"/>
      </xdr:nvSpPr>
      <xdr:spPr>
        <a:xfrm>
          <a:off x="6705111" y="1311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25273</xdr:rowOff>
    </xdr:from>
    <xdr:to>
      <xdr:col>15</xdr:col>
      <xdr:colOff>231775</xdr:colOff>
      <xdr:row>76</xdr:row>
      <xdr:rowOff>126873</xdr:rowOff>
    </xdr:to>
    <xdr:sp macro="" textlink="">
      <xdr:nvSpPr>
        <xdr:cNvPr id="430" name="円/楕円 429"/>
        <xdr:cNvSpPr/>
      </xdr:nvSpPr>
      <xdr:spPr>
        <a:xfrm>
          <a:off x="10426700" y="1305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3700</xdr:rowOff>
    </xdr:from>
    <xdr:ext cx="534377" cy="259045"/>
    <xdr:sp macro="" textlink="">
      <xdr:nvSpPr>
        <xdr:cNvPr id="431" name="商工費該当値テキスト"/>
        <xdr:cNvSpPr txBox="1"/>
      </xdr:nvSpPr>
      <xdr:spPr>
        <a:xfrm>
          <a:off x="10528300" y="1303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12,670</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152451</xdr:rowOff>
    </xdr:from>
    <xdr:to>
      <xdr:col>14</xdr:col>
      <xdr:colOff>79375</xdr:colOff>
      <xdr:row>76</xdr:row>
      <xdr:rowOff>82601</xdr:rowOff>
    </xdr:to>
    <xdr:sp macro="" textlink="">
      <xdr:nvSpPr>
        <xdr:cNvPr id="432" name="円/楕円 431"/>
        <xdr:cNvSpPr/>
      </xdr:nvSpPr>
      <xdr:spPr>
        <a:xfrm>
          <a:off x="9588500" y="1301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99128</xdr:rowOff>
    </xdr:from>
    <xdr:ext cx="534377" cy="259045"/>
    <xdr:sp macro="" textlink="">
      <xdr:nvSpPr>
        <xdr:cNvPr id="433" name="テキスト ボックス 432"/>
        <xdr:cNvSpPr txBox="1"/>
      </xdr:nvSpPr>
      <xdr:spPr>
        <a:xfrm>
          <a:off x="9372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13,832</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169711</xdr:rowOff>
    </xdr:from>
    <xdr:to>
      <xdr:col>12</xdr:col>
      <xdr:colOff>561975</xdr:colOff>
      <xdr:row>76</xdr:row>
      <xdr:rowOff>99861</xdr:rowOff>
    </xdr:to>
    <xdr:sp macro="" textlink="">
      <xdr:nvSpPr>
        <xdr:cNvPr id="434" name="円/楕円 433"/>
        <xdr:cNvSpPr/>
      </xdr:nvSpPr>
      <xdr:spPr>
        <a:xfrm>
          <a:off x="8699500" y="1302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116387</xdr:rowOff>
    </xdr:from>
    <xdr:ext cx="534377" cy="259045"/>
    <xdr:sp macro="" textlink="">
      <xdr:nvSpPr>
        <xdr:cNvPr id="435" name="テキスト ボックス 434"/>
        <xdr:cNvSpPr txBox="1"/>
      </xdr:nvSpPr>
      <xdr:spPr>
        <a:xfrm>
          <a:off x="8483111" y="1280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13,379</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128257</xdr:rowOff>
    </xdr:from>
    <xdr:to>
      <xdr:col>11</xdr:col>
      <xdr:colOff>358775</xdr:colOff>
      <xdr:row>76</xdr:row>
      <xdr:rowOff>58407</xdr:rowOff>
    </xdr:to>
    <xdr:sp macro="" textlink="">
      <xdr:nvSpPr>
        <xdr:cNvPr id="436" name="円/楕円 435"/>
        <xdr:cNvSpPr/>
      </xdr:nvSpPr>
      <xdr:spPr>
        <a:xfrm>
          <a:off x="7810500" y="1298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74934</xdr:rowOff>
    </xdr:from>
    <xdr:ext cx="534377" cy="259045"/>
    <xdr:sp macro="" textlink="">
      <xdr:nvSpPr>
        <xdr:cNvPr id="437" name="テキスト ボックス 436"/>
        <xdr:cNvSpPr txBox="1"/>
      </xdr:nvSpPr>
      <xdr:spPr>
        <a:xfrm>
          <a:off x="7594111" y="1276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14,467</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112331</xdr:rowOff>
    </xdr:from>
    <xdr:to>
      <xdr:col>10</xdr:col>
      <xdr:colOff>155575</xdr:colOff>
      <xdr:row>76</xdr:row>
      <xdr:rowOff>42481</xdr:rowOff>
    </xdr:to>
    <xdr:sp macro="" textlink="">
      <xdr:nvSpPr>
        <xdr:cNvPr id="438" name="円/楕円 437"/>
        <xdr:cNvSpPr/>
      </xdr:nvSpPr>
      <xdr:spPr>
        <a:xfrm>
          <a:off x="6921500" y="1297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59008</xdr:rowOff>
    </xdr:from>
    <xdr:ext cx="534377" cy="259045"/>
    <xdr:sp macro="" textlink="">
      <xdr:nvSpPr>
        <xdr:cNvPr id="439" name="テキスト ボックス 438"/>
        <xdr:cNvSpPr txBox="1"/>
      </xdr:nvSpPr>
      <xdr:spPr>
        <a:xfrm>
          <a:off x="6705111" y="1274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41,986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125915</xdr:rowOff>
    </xdr:from>
    <xdr:to>
      <xdr:col>15</xdr:col>
      <xdr:colOff>180340</xdr:colOff>
      <xdr:row>98</xdr:row>
      <xdr:rowOff>32083</xdr:rowOff>
    </xdr:to>
    <xdr:cxnSp macro="">
      <xdr:nvCxnSpPr>
        <xdr:cNvPr id="463" name="直線コネクタ 462"/>
        <xdr:cNvCxnSpPr/>
      </xdr:nvCxnSpPr>
      <xdr:spPr>
        <a:xfrm flipV="1">
          <a:off x="10475595" y="15384965"/>
          <a:ext cx="1270" cy="1449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35910</xdr:rowOff>
    </xdr:from>
    <xdr:ext cx="534377" cy="259045"/>
    <xdr:sp macro="" textlink="">
      <xdr:nvSpPr>
        <xdr:cNvPr id="464" name="土木費最小値テキスト"/>
        <xdr:cNvSpPr txBox="1"/>
      </xdr:nvSpPr>
      <xdr:spPr>
        <a:xfrm>
          <a:off x="10528300" y="1683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24,123</a:t>
          </a:r>
          <a:endParaRPr kumimoji="1" lang="ja-JP" altLang="en-US" sz="1000" b="1">
            <a:latin typeface="ＭＳ Ｐゴシック"/>
          </a:endParaRPr>
        </a:p>
      </xdr:txBody>
    </xdr:sp>
    <xdr:clientData/>
  </xdr:oneCellAnchor>
  <xdr:twoCellAnchor>
    <xdr:from>
      <xdr:col>15</xdr:col>
      <xdr:colOff>92075</xdr:colOff>
      <xdr:row>98</xdr:row>
      <xdr:rowOff>32083</xdr:rowOff>
    </xdr:from>
    <xdr:to>
      <xdr:col>15</xdr:col>
      <xdr:colOff>269875</xdr:colOff>
      <xdr:row>98</xdr:row>
      <xdr:rowOff>32083</xdr:rowOff>
    </xdr:to>
    <xdr:cxnSp macro="">
      <xdr:nvCxnSpPr>
        <xdr:cNvPr id="465" name="直線コネクタ 464"/>
        <xdr:cNvCxnSpPr/>
      </xdr:nvCxnSpPr>
      <xdr:spPr>
        <a:xfrm>
          <a:off x="10388600" y="168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72592</xdr:rowOff>
    </xdr:from>
    <xdr:ext cx="599010" cy="259045"/>
    <xdr:sp macro="" textlink="">
      <xdr:nvSpPr>
        <xdr:cNvPr id="466" name="土木費最大値テキスト"/>
        <xdr:cNvSpPr txBox="1"/>
      </xdr:nvSpPr>
      <xdr:spPr>
        <a:xfrm>
          <a:off x="10528300" y="1516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214,309</a:t>
          </a:r>
          <a:endParaRPr kumimoji="1" lang="ja-JP" altLang="en-US" sz="1000" b="1">
            <a:latin typeface="ＭＳ Ｐゴシック"/>
          </a:endParaRPr>
        </a:p>
      </xdr:txBody>
    </xdr:sp>
    <xdr:clientData/>
  </xdr:oneCellAnchor>
  <xdr:twoCellAnchor>
    <xdr:from>
      <xdr:col>15</xdr:col>
      <xdr:colOff>92075</xdr:colOff>
      <xdr:row>89</xdr:row>
      <xdr:rowOff>125915</xdr:rowOff>
    </xdr:from>
    <xdr:to>
      <xdr:col>15</xdr:col>
      <xdr:colOff>269875</xdr:colOff>
      <xdr:row>89</xdr:row>
      <xdr:rowOff>125915</xdr:rowOff>
    </xdr:to>
    <xdr:cxnSp macro="">
      <xdr:nvCxnSpPr>
        <xdr:cNvPr id="467" name="直線コネクタ 466"/>
        <xdr:cNvCxnSpPr/>
      </xdr:nvCxnSpPr>
      <xdr:spPr>
        <a:xfrm>
          <a:off x="10388600" y="1538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127699</xdr:rowOff>
    </xdr:from>
    <xdr:to>
      <xdr:col>15</xdr:col>
      <xdr:colOff>180975</xdr:colOff>
      <xdr:row>97</xdr:row>
      <xdr:rowOff>22833</xdr:rowOff>
    </xdr:to>
    <xdr:cxnSp macro="">
      <xdr:nvCxnSpPr>
        <xdr:cNvPr id="468" name="直線コネクタ 467"/>
        <xdr:cNvCxnSpPr/>
      </xdr:nvCxnSpPr>
      <xdr:spPr>
        <a:xfrm>
          <a:off x="9639300" y="16415449"/>
          <a:ext cx="838200" cy="23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106238</xdr:rowOff>
    </xdr:from>
    <xdr:ext cx="534377" cy="259045"/>
    <xdr:sp macro="" textlink="">
      <xdr:nvSpPr>
        <xdr:cNvPr id="469" name="土木費平均値テキスト"/>
        <xdr:cNvSpPr txBox="1"/>
      </xdr:nvSpPr>
      <xdr:spPr>
        <a:xfrm>
          <a:off x="10528300" y="16393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83361</xdr:rowOff>
    </xdr:from>
    <xdr:to>
      <xdr:col>15</xdr:col>
      <xdr:colOff>231775</xdr:colOff>
      <xdr:row>97</xdr:row>
      <xdr:rowOff>13511</xdr:rowOff>
    </xdr:to>
    <xdr:sp macro="" textlink="">
      <xdr:nvSpPr>
        <xdr:cNvPr id="470" name="フローチャート : 判断 469"/>
        <xdr:cNvSpPr/>
      </xdr:nvSpPr>
      <xdr:spPr>
        <a:xfrm>
          <a:off x="104267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127699</xdr:rowOff>
    </xdr:from>
    <xdr:to>
      <xdr:col>14</xdr:col>
      <xdr:colOff>28575</xdr:colOff>
      <xdr:row>96</xdr:row>
      <xdr:rowOff>104076</xdr:rowOff>
    </xdr:to>
    <xdr:cxnSp macro="">
      <xdr:nvCxnSpPr>
        <xdr:cNvPr id="471" name="直線コネクタ 470"/>
        <xdr:cNvCxnSpPr/>
      </xdr:nvCxnSpPr>
      <xdr:spPr>
        <a:xfrm flipV="1">
          <a:off x="8750300" y="16415449"/>
          <a:ext cx="889000" cy="14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97000</xdr:rowOff>
    </xdr:from>
    <xdr:to>
      <xdr:col>14</xdr:col>
      <xdr:colOff>79375</xdr:colOff>
      <xdr:row>97</xdr:row>
      <xdr:rowOff>27150</xdr:rowOff>
    </xdr:to>
    <xdr:sp macro="" textlink="">
      <xdr:nvSpPr>
        <xdr:cNvPr id="472" name="フローチャート : 判断 471"/>
        <xdr:cNvSpPr/>
      </xdr:nvSpPr>
      <xdr:spPr>
        <a:xfrm>
          <a:off x="9588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18277</xdr:rowOff>
    </xdr:from>
    <xdr:ext cx="534377" cy="259045"/>
    <xdr:sp macro="" textlink="">
      <xdr:nvSpPr>
        <xdr:cNvPr id="473" name="テキスト ボックス 472"/>
        <xdr:cNvSpPr txBox="1"/>
      </xdr:nvSpPr>
      <xdr:spPr>
        <a:xfrm>
          <a:off x="9372111" y="1664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104076</xdr:rowOff>
    </xdr:from>
    <xdr:to>
      <xdr:col>12</xdr:col>
      <xdr:colOff>511175</xdr:colOff>
      <xdr:row>97</xdr:row>
      <xdr:rowOff>101623</xdr:rowOff>
    </xdr:to>
    <xdr:cxnSp macro="">
      <xdr:nvCxnSpPr>
        <xdr:cNvPr id="474" name="直線コネクタ 473"/>
        <xdr:cNvCxnSpPr/>
      </xdr:nvCxnSpPr>
      <xdr:spPr>
        <a:xfrm flipV="1">
          <a:off x="7861300" y="16563276"/>
          <a:ext cx="889000" cy="16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76060</xdr:rowOff>
    </xdr:from>
    <xdr:to>
      <xdr:col>12</xdr:col>
      <xdr:colOff>561975</xdr:colOff>
      <xdr:row>97</xdr:row>
      <xdr:rowOff>6210</xdr:rowOff>
    </xdr:to>
    <xdr:sp macro="" textlink="">
      <xdr:nvSpPr>
        <xdr:cNvPr id="475" name="フローチャート : 判断 474"/>
        <xdr:cNvSpPr/>
      </xdr:nvSpPr>
      <xdr:spPr>
        <a:xfrm>
          <a:off x="8699500" y="165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168787</xdr:rowOff>
    </xdr:from>
    <xdr:ext cx="534377" cy="259045"/>
    <xdr:sp macro="" textlink="">
      <xdr:nvSpPr>
        <xdr:cNvPr id="476" name="テキスト ボックス 475"/>
        <xdr:cNvSpPr txBox="1"/>
      </xdr:nvSpPr>
      <xdr:spPr>
        <a:xfrm>
          <a:off x="8483111" y="1662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149690</xdr:rowOff>
    </xdr:from>
    <xdr:to>
      <xdr:col>11</xdr:col>
      <xdr:colOff>307975</xdr:colOff>
      <xdr:row>97</xdr:row>
      <xdr:rowOff>101623</xdr:rowOff>
    </xdr:to>
    <xdr:cxnSp macro="">
      <xdr:nvCxnSpPr>
        <xdr:cNvPr id="477" name="直線コネクタ 476"/>
        <xdr:cNvCxnSpPr/>
      </xdr:nvCxnSpPr>
      <xdr:spPr>
        <a:xfrm>
          <a:off x="6972300" y="16608890"/>
          <a:ext cx="889000" cy="12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133500</xdr:rowOff>
    </xdr:from>
    <xdr:to>
      <xdr:col>11</xdr:col>
      <xdr:colOff>358775</xdr:colOff>
      <xdr:row>97</xdr:row>
      <xdr:rowOff>63650</xdr:rowOff>
    </xdr:to>
    <xdr:sp macro="" textlink="">
      <xdr:nvSpPr>
        <xdr:cNvPr id="478" name="フローチャート : 判断 477"/>
        <xdr:cNvSpPr/>
      </xdr:nvSpPr>
      <xdr:spPr>
        <a:xfrm>
          <a:off x="7810500" y="165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80177</xdr:rowOff>
    </xdr:from>
    <xdr:ext cx="534377" cy="259045"/>
    <xdr:sp macro="" textlink="">
      <xdr:nvSpPr>
        <xdr:cNvPr id="479" name="テキスト ボックス 478"/>
        <xdr:cNvSpPr txBox="1"/>
      </xdr:nvSpPr>
      <xdr:spPr>
        <a:xfrm>
          <a:off x="7594111" y="163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132944</xdr:rowOff>
    </xdr:from>
    <xdr:to>
      <xdr:col>10</xdr:col>
      <xdr:colOff>155575</xdr:colOff>
      <xdr:row>97</xdr:row>
      <xdr:rowOff>63094</xdr:rowOff>
    </xdr:to>
    <xdr:sp macro="" textlink="">
      <xdr:nvSpPr>
        <xdr:cNvPr id="480" name="フローチャート : 判断 479"/>
        <xdr:cNvSpPr/>
      </xdr:nvSpPr>
      <xdr:spPr>
        <a:xfrm>
          <a:off x="6921500" y="1659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54221</xdr:rowOff>
    </xdr:from>
    <xdr:ext cx="534377" cy="259045"/>
    <xdr:sp macro="" textlink="">
      <xdr:nvSpPr>
        <xdr:cNvPr id="481" name="テキスト ボックス 480"/>
        <xdr:cNvSpPr txBox="1"/>
      </xdr:nvSpPr>
      <xdr:spPr>
        <a:xfrm>
          <a:off x="6705111" y="1668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143483</xdr:rowOff>
    </xdr:from>
    <xdr:to>
      <xdr:col>15</xdr:col>
      <xdr:colOff>231775</xdr:colOff>
      <xdr:row>97</xdr:row>
      <xdr:rowOff>73633</xdr:rowOff>
    </xdr:to>
    <xdr:sp macro="" textlink="">
      <xdr:nvSpPr>
        <xdr:cNvPr id="487" name="円/楕円 486"/>
        <xdr:cNvSpPr/>
      </xdr:nvSpPr>
      <xdr:spPr>
        <a:xfrm>
          <a:off x="10426700" y="1660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121910</xdr:rowOff>
    </xdr:from>
    <xdr:ext cx="534377" cy="259045"/>
    <xdr:sp macro="" textlink="">
      <xdr:nvSpPr>
        <xdr:cNvPr id="488" name="土木費該当値テキスト"/>
        <xdr:cNvSpPr txBox="1"/>
      </xdr:nvSpPr>
      <xdr:spPr>
        <a:xfrm>
          <a:off x="10528300" y="1658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47,837</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76899</xdr:rowOff>
    </xdr:from>
    <xdr:to>
      <xdr:col>14</xdr:col>
      <xdr:colOff>79375</xdr:colOff>
      <xdr:row>96</xdr:row>
      <xdr:rowOff>7049</xdr:rowOff>
    </xdr:to>
    <xdr:sp macro="" textlink="">
      <xdr:nvSpPr>
        <xdr:cNvPr id="489" name="円/楕円 488"/>
        <xdr:cNvSpPr/>
      </xdr:nvSpPr>
      <xdr:spPr>
        <a:xfrm>
          <a:off x="9588500" y="1636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23576</xdr:rowOff>
    </xdr:from>
    <xdr:ext cx="534377" cy="259045"/>
    <xdr:sp macro="" textlink="">
      <xdr:nvSpPr>
        <xdr:cNvPr id="490" name="テキスト ボックス 489"/>
        <xdr:cNvSpPr txBox="1"/>
      </xdr:nvSpPr>
      <xdr:spPr>
        <a:xfrm>
          <a:off x="9372111" y="1613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79,075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53276</xdr:rowOff>
    </xdr:from>
    <xdr:to>
      <xdr:col>12</xdr:col>
      <xdr:colOff>561975</xdr:colOff>
      <xdr:row>96</xdr:row>
      <xdr:rowOff>154876</xdr:rowOff>
    </xdr:to>
    <xdr:sp macro="" textlink="">
      <xdr:nvSpPr>
        <xdr:cNvPr id="491" name="円/楕円 490"/>
        <xdr:cNvSpPr/>
      </xdr:nvSpPr>
      <xdr:spPr>
        <a:xfrm>
          <a:off x="8699500" y="1651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171403</xdr:rowOff>
    </xdr:from>
    <xdr:ext cx="534377" cy="259045"/>
    <xdr:sp macro="" textlink="">
      <xdr:nvSpPr>
        <xdr:cNvPr id="492" name="テキスト ボックス 491"/>
        <xdr:cNvSpPr txBox="1"/>
      </xdr:nvSpPr>
      <xdr:spPr>
        <a:xfrm>
          <a:off x="8483111" y="1628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59,675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50823</xdr:rowOff>
    </xdr:from>
    <xdr:to>
      <xdr:col>11</xdr:col>
      <xdr:colOff>358775</xdr:colOff>
      <xdr:row>97</xdr:row>
      <xdr:rowOff>152423</xdr:rowOff>
    </xdr:to>
    <xdr:sp macro="" textlink="">
      <xdr:nvSpPr>
        <xdr:cNvPr id="493" name="円/楕円 492"/>
        <xdr:cNvSpPr/>
      </xdr:nvSpPr>
      <xdr:spPr>
        <a:xfrm>
          <a:off x="7810500" y="1668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143550</xdr:rowOff>
    </xdr:from>
    <xdr:ext cx="534377" cy="259045"/>
    <xdr:sp macro="" textlink="">
      <xdr:nvSpPr>
        <xdr:cNvPr id="494" name="テキスト ボックス 493"/>
        <xdr:cNvSpPr txBox="1"/>
      </xdr:nvSpPr>
      <xdr:spPr>
        <a:xfrm>
          <a:off x="7594111" y="1677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37,497</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98890</xdr:rowOff>
    </xdr:from>
    <xdr:to>
      <xdr:col>10</xdr:col>
      <xdr:colOff>155575</xdr:colOff>
      <xdr:row>97</xdr:row>
      <xdr:rowOff>29040</xdr:rowOff>
    </xdr:to>
    <xdr:sp macro="" textlink="">
      <xdr:nvSpPr>
        <xdr:cNvPr id="495" name="円/楕円 494"/>
        <xdr:cNvSpPr/>
      </xdr:nvSpPr>
      <xdr:spPr>
        <a:xfrm>
          <a:off x="6921500" y="1655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45567</xdr:rowOff>
    </xdr:from>
    <xdr:ext cx="534377" cy="259045"/>
    <xdr:sp macro="" textlink="">
      <xdr:nvSpPr>
        <xdr:cNvPr id="496" name="テキスト ボックス 495"/>
        <xdr:cNvSpPr txBox="1"/>
      </xdr:nvSpPr>
      <xdr:spPr>
        <a:xfrm>
          <a:off x="6705111" y="1633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53,689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37135</xdr:rowOff>
    </xdr:from>
    <xdr:to>
      <xdr:col>23</xdr:col>
      <xdr:colOff>516889</xdr:colOff>
      <xdr:row>38</xdr:row>
      <xdr:rowOff>1625</xdr:rowOff>
    </xdr:to>
    <xdr:cxnSp macro="">
      <xdr:nvCxnSpPr>
        <xdr:cNvPr id="520" name="直線コネクタ 519"/>
        <xdr:cNvCxnSpPr/>
      </xdr:nvCxnSpPr>
      <xdr:spPr>
        <a:xfrm flipV="1">
          <a:off x="16317595" y="5352085"/>
          <a:ext cx="1269" cy="11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5452</xdr:rowOff>
    </xdr:from>
    <xdr:ext cx="534377" cy="259045"/>
    <xdr:sp macro="" textlink="">
      <xdr:nvSpPr>
        <xdr:cNvPr id="521" name="消防費最小値テキスト"/>
        <xdr:cNvSpPr txBox="1"/>
      </xdr:nvSpPr>
      <xdr:spPr>
        <a:xfrm>
          <a:off x="16370300" y="65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11,248</a:t>
          </a:r>
          <a:endParaRPr kumimoji="1" lang="ja-JP" altLang="en-US" sz="1000" b="1">
            <a:latin typeface="ＭＳ Ｐゴシック"/>
          </a:endParaRPr>
        </a:p>
      </xdr:txBody>
    </xdr:sp>
    <xdr:clientData/>
  </xdr:oneCellAnchor>
  <xdr:twoCellAnchor>
    <xdr:from>
      <xdr:col>23</xdr:col>
      <xdr:colOff>428625</xdr:colOff>
      <xdr:row>38</xdr:row>
      <xdr:rowOff>1625</xdr:rowOff>
    </xdr:from>
    <xdr:to>
      <xdr:col>23</xdr:col>
      <xdr:colOff>606425</xdr:colOff>
      <xdr:row>38</xdr:row>
      <xdr:rowOff>1625</xdr:rowOff>
    </xdr:to>
    <xdr:cxnSp macro="">
      <xdr:nvCxnSpPr>
        <xdr:cNvPr id="522" name="直線コネクタ 521"/>
        <xdr:cNvCxnSpPr/>
      </xdr:nvCxnSpPr>
      <xdr:spPr>
        <a:xfrm>
          <a:off x="16230600" y="651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155262</xdr:rowOff>
    </xdr:from>
    <xdr:ext cx="534377" cy="259045"/>
    <xdr:sp macro="" textlink="">
      <xdr:nvSpPr>
        <xdr:cNvPr id="523" name="消防費最大値テキスト"/>
        <xdr:cNvSpPr txBox="1"/>
      </xdr:nvSpPr>
      <xdr:spPr>
        <a:xfrm>
          <a:off x="16370300" y="512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72,384</a:t>
          </a:r>
          <a:endParaRPr kumimoji="1" lang="ja-JP" altLang="en-US" sz="1000" b="1">
            <a:latin typeface="ＭＳ Ｐゴシック"/>
          </a:endParaRPr>
        </a:p>
      </xdr:txBody>
    </xdr:sp>
    <xdr:clientData/>
  </xdr:oneCellAnchor>
  <xdr:twoCellAnchor>
    <xdr:from>
      <xdr:col>23</xdr:col>
      <xdr:colOff>428625</xdr:colOff>
      <xdr:row>31</xdr:row>
      <xdr:rowOff>37135</xdr:rowOff>
    </xdr:from>
    <xdr:to>
      <xdr:col>23</xdr:col>
      <xdr:colOff>606425</xdr:colOff>
      <xdr:row>31</xdr:row>
      <xdr:rowOff>37135</xdr:rowOff>
    </xdr:to>
    <xdr:cxnSp macro="">
      <xdr:nvCxnSpPr>
        <xdr:cNvPr id="524" name="直線コネクタ 523"/>
        <xdr:cNvCxnSpPr/>
      </xdr:nvCxnSpPr>
      <xdr:spPr>
        <a:xfrm>
          <a:off x="16230600" y="5352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117545</xdr:rowOff>
    </xdr:from>
    <xdr:to>
      <xdr:col>23</xdr:col>
      <xdr:colOff>517525</xdr:colOff>
      <xdr:row>37</xdr:row>
      <xdr:rowOff>122612</xdr:rowOff>
    </xdr:to>
    <xdr:cxnSp macro="">
      <xdr:nvCxnSpPr>
        <xdr:cNvPr id="525" name="直線コネクタ 524"/>
        <xdr:cNvCxnSpPr/>
      </xdr:nvCxnSpPr>
      <xdr:spPr>
        <a:xfrm>
          <a:off x="15481300" y="6461195"/>
          <a:ext cx="8382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75449</xdr:rowOff>
    </xdr:from>
    <xdr:ext cx="534377" cy="259045"/>
    <xdr:sp macro="" textlink="">
      <xdr:nvSpPr>
        <xdr:cNvPr id="526" name="消防費平均値テキスト"/>
        <xdr:cNvSpPr txBox="1"/>
      </xdr:nvSpPr>
      <xdr:spPr>
        <a:xfrm>
          <a:off x="16370300" y="6076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52572</xdr:rowOff>
    </xdr:from>
    <xdr:to>
      <xdr:col>23</xdr:col>
      <xdr:colOff>568325</xdr:colOff>
      <xdr:row>36</xdr:row>
      <xdr:rowOff>154172</xdr:rowOff>
    </xdr:to>
    <xdr:sp macro="" textlink="">
      <xdr:nvSpPr>
        <xdr:cNvPr id="527" name="フローチャート : 判断 526"/>
        <xdr:cNvSpPr/>
      </xdr:nvSpPr>
      <xdr:spPr>
        <a:xfrm>
          <a:off x="162687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137357</xdr:rowOff>
    </xdr:from>
    <xdr:to>
      <xdr:col>22</xdr:col>
      <xdr:colOff>365125</xdr:colOff>
      <xdr:row>37</xdr:row>
      <xdr:rowOff>117545</xdr:rowOff>
    </xdr:to>
    <xdr:cxnSp macro="">
      <xdr:nvCxnSpPr>
        <xdr:cNvPr id="528" name="直線コネクタ 527"/>
        <xdr:cNvCxnSpPr/>
      </xdr:nvCxnSpPr>
      <xdr:spPr>
        <a:xfrm>
          <a:off x="14592300" y="6309557"/>
          <a:ext cx="889000" cy="15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34722</xdr:rowOff>
    </xdr:from>
    <xdr:to>
      <xdr:col>22</xdr:col>
      <xdr:colOff>415925</xdr:colOff>
      <xdr:row>36</xdr:row>
      <xdr:rowOff>136322</xdr:rowOff>
    </xdr:to>
    <xdr:sp macro="" textlink="">
      <xdr:nvSpPr>
        <xdr:cNvPr id="529" name="フローチャート : 判断 528"/>
        <xdr:cNvSpPr/>
      </xdr:nvSpPr>
      <xdr:spPr>
        <a:xfrm>
          <a:off x="15430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152849</xdr:rowOff>
    </xdr:from>
    <xdr:ext cx="534377" cy="259045"/>
    <xdr:sp macro="" textlink="">
      <xdr:nvSpPr>
        <xdr:cNvPr id="530" name="テキスト ボックス 529"/>
        <xdr:cNvSpPr txBox="1"/>
      </xdr:nvSpPr>
      <xdr:spPr>
        <a:xfrm>
          <a:off x="15214111" y="59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171266</xdr:rowOff>
    </xdr:from>
    <xdr:to>
      <xdr:col>21</xdr:col>
      <xdr:colOff>161925</xdr:colOff>
      <xdr:row>36</xdr:row>
      <xdr:rowOff>137357</xdr:rowOff>
    </xdr:to>
    <xdr:cxnSp macro="">
      <xdr:nvCxnSpPr>
        <xdr:cNvPr id="531" name="直線コネクタ 530"/>
        <xdr:cNvCxnSpPr/>
      </xdr:nvCxnSpPr>
      <xdr:spPr>
        <a:xfrm>
          <a:off x="13703300" y="6172016"/>
          <a:ext cx="8890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46038</xdr:rowOff>
    </xdr:from>
    <xdr:to>
      <xdr:col>21</xdr:col>
      <xdr:colOff>212725</xdr:colOff>
      <xdr:row>36</xdr:row>
      <xdr:rowOff>147638</xdr:rowOff>
    </xdr:to>
    <xdr:sp macro="" textlink="">
      <xdr:nvSpPr>
        <xdr:cNvPr id="532" name="フローチャート : 判断 531"/>
        <xdr:cNvSpPr/>
      </xdr:nvSpPr>
      <xdr:spPr>
        <a:xfrm>
          <a:off x="14541500" y="6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164165</xdr:rowOff>
    </xdr:from>
    <xdr:ext cx="534377" cy="259045"/>
    <xdr:sp macro="" textlink="">
      <xdr:nvSpPr>
        <xdr:cNvPr id="533" name="テキスト ボックス 532"/>
        <xdr:cNvSpPr txBox="1"/>
      </xdr:nvSpPr>
      <xdr:spPr>
        <a:xfrm>
          <a:off x="14325111" y="599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171266</xdr:rowOff>
    </xdr:from>
    <xdr:to>
      <xdr:col>19</xdr:col>
      <xdr:colOff>644525</xdr:colOff>
      <xdr:row>37</xdr:row>
      <xdr:rowOff>133109</xdr:rowOff>
    </xdr:to>
    <xdr:cxnSp macro="">
      <xdr:nvCxnSpPr>
        <xdr:cNvPr id="534" name="直線コネクタ 533"/>
        <xdr:cNvCxnSpPr/>
      </xdr:nvCxnSpPr>
      <xdr:spPr>
        <a:xfrm flipV="1">
          <a:off x="12814300" y="6172016"/>
          <a:ext cx="889000" cy="30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86252</xdr:rowOff>
    </xdr:from>
    <xdr:to>
      <xdr:col>20</xdr:col>
      <xdr:colOff>9525</xdr:colOff>
      <xdr:row>37</xdr:row>
      <xdr:rowOff>16402</xdr:rowOff>
    </xdr:to>
    <xdr:sp macro="" textlink="">
      <xdr:nvSpPr>
        <xdr:cNvPr id="535" name="フローチャート : 判断 534"/>
        <xdr:cNvSpPr/>
      </xdr:nvSpPr>
      <xdr:spPr>
        <a:xfrm>
          <a:off x="13652500" y="625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7529</xdr:rowOff>
    </xdr:from>
    <xdr:ext cx="534377" cy="259045"/>
    <xdr:sp macro="" textlink="">
      <xdr:nvSpPr>
        <xdr:cNvPr id="536" name="テキスト ボックス 535"/>
        <xdr:cNvSpPr txBox="1"/>
      </xdr:nvSpPr>
      <xdr:spPr>
        <a:xfrm>
          <a:off x="13436111" y="635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96615</xdr:rowOff>
    </xdr:from>
    <xdr:to>
      <xdr:col>18</xdr:col>
      <xdr:colOff>492125</xdr:colOff>
      <xdr:row>37</xdr:row>
      <xdr:rowOff>26765</xdr:rowOff>
    </xdr:to>
    <xdr:sp macro="" textlink="">
      <xdr:nvSpPr>
        <xdr:cNvPr id="537" name="フローチャート : 判断 536"/>
        <xdr:cNvSpPr/>
      </xdr:nvSpPr>
      <xdr:spPr>
        <a:xfrm>
          <a:off x="12763500" y="626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43292</xdr:rowOff>
    </xdr:from>
    <xdr:ext cx="534377" cy="259045"/>
    <xdr:sp macro="" textlink="">
      <xdr:nvSpPr>
        <xdr:cNvPr id="538" name="テキスト ボックス 537"/>
        <xdr:cNvSpPr txBox="1"/>
      </xdr:nvSpPr>
      <xdr:spPr>
        <a:xfrm>
          <a:off x="12547111" y="604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71812</xdr:rowOff>
    </xdr:from>
    <xdr:to>
      <xdr:col>23</xdr:col>
      <xdr:colOff>568325</xdr:colOff>
      <xdr:row>38</xdr:row>
      <xdr:rowOff>1963</xdr:rowOff>
    </xdr:to>
    <xdr:sp macro="" textlink="">
      <xdr:nvSpPr>
        <xdr:cNvPr id="544" name="円/楕円 543"/>
        <xdr:cNvSpPr/>
      </xdr:nvSpPr>
      <xdr:spPr>
        <a:xfrm>
          <a:off x="16268700" y="64154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158189</xdr:rowOff>
    </xdr:from>
    <xdr:ext cx="534377" cy="259045"/>
    <xdr:sp macro="" textlink="">
      <xdr:nvSpPr>
        <xdr:cNvPr id="545" name="消防費該当値テキスト"/>
        <xdr:cNvSpPr txBox="1"/>
      </xdr:nvSpPr>
      <xdr:spPr>
        <a:xfrm>
          <a:off x="16370300" y="633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13,897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66745</xdr:rowOff>
    </xdr:from>
    <xdr:to>
      <xdr:col>22</xdr:col>
      <xdr:colOff>415925</xdr:colOff>
      <xdr:row>37</xdr:row>
      <xdr:rowOff>168345</xdr:rowOff>
    </xdr:to>
    <xdr:sp macro="" textlink="">
      <xdr:nvSpPr>
        <xdr:cNvPr id="546" name="円/楕円 545"/>
        <xdr:cNvSpPr/>
      </xdr:nvSpPr>
      <xdr:spPr>
        <a:xfrm>
          <a:off x="15430500" y="641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159472</xdr:rowOff>
    </xdr:from>
    <xdr:ext cx="534377" cy="259045"/>
    <xdr:sp macro="" textlink="">
      <xdr:nvSpPr>
        <xdr:cNvPr id="547" name="テキスト ボックス 546"/>
        <xdr:cNvSpPr txBox="1"/>
      </xdr:nvSpPr>
      <xdr:spPr>
        <a:xfrm>
          <a:off x="15214111" y="65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86557</xdr:rowOff>
    </xdr:from>
    <xdr:to>
      <xdr:col>21</xdr:col>
      <xdr:colOff>212725</xdr:colOff>
      <xdr:row>37</xdr:row>
      <xdr:rowOff>16707</xdr:rowOff>
    </xdr:to>
    <xdr:sp macro="" textlink="">
      <xdr:nvSpPr>
        <xdr:cNvPr id="548" name="円/楕円 547"/>
        <xdr:cNvSpPr/>
      </xdr:nvSpPr>
      <xdr:spPr>
        <a:xfrm>
          <a:off x="14541500" y="625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7834</xdr:rowOff>
    </xdr:from>
    <xdr:ext cx="534377" cy="259045"/>
    <xdr:sp macro="" textlink="">
      <xdr:nvSpPr>
        <xdr:cNvPr id="549" name="テキスト ボックス 548"/>
        <xdr:cNvSpPr txBox="1"/>
      </xdr:nvSpPr>
      <xdr:spPr>
        <a:xfrm>
          <a:off x="14325111" y="635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22,123</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120466</xdr:rowOff>
    </xdr:from>
    <xdr:to>
      <xdr:col>20</xdr:col>
      <xdr:colOff>9525</xdr:colOff>
      <xdr:row>36</xdr:row>
      <xdr:rowOff>50616</xdr:rowOff>
    </xdr:to>
    <xdr:sp macro="" textlink="">
      <xdr:nvSpPr>
        <xdr:cNvPr id="550" name="円/楕円 549"/>
        <xdr:cNvSpPr/>
      </xdr:nvSpPr>
      <xdr:spPr>
        <a:xfrm>
          <a:off x="13652500" y="612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67143</xdr:rowOff>
    </xdr:from>
    <xdr:ext cx="534377" cy="259045"/>
    <xdr:sp macro="" textlink="">
      <xdr:nvSpPr>
        <xdr:cNvPr id="551" name="テキスト ボックス 550"/>
        <xdr:cNvSpPr txBox="1"/>
      </xdr:nvSpPr>
      <xdr:spPr>
        <a:xfrm>
          <a:off x="13436111" y="589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82309</xdr:rowOff>
    </xdr:from>
    <xdr:to>
      <xdr:col>18</xdr:col>
      <xdr:colOff>492125</xdr:colOff>
      <xdr:row>38</xdr:row>
      <xdr:rowOff>12458</xdr:rowOff>
    </xdr:to>
    <xdr:sp macro="" textlink="">
      <xdr:nvSpPr>
        <xdr:cNvPr id="552" name="円/楕円 551"/>
        <xdr:cNvSpPr/>
      </xdr:nvSpPr>
      <xdr:spPr>
        <a:xfrm>
          <a:off x="12763500" y="64259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3586</xdr:rowOff>
    </xdr:from>
    <xdr:ext cx="534377" cy="259045"/>
    <xdr:sp macro="" textlink="">
      <xdr:nvSpPr>
        <xdr:cNvPr id="553" name="テキスト ボックス 552"/>
        <xdr:cNvSpPr txBox="1"/>
      </xdr:nvSpPr>
      <xdr:spPr>
        <a:xfrm>
          <a:off x="12547111" y="65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45,833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2" name="テキスト ボックス 57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120122</xdr:rowOff>
    </xdr:from>
    <xdr:to>
      <xdr:col>23</xdr:col>
      <xdr:colOff>516889</xdr:colOff>
      <xdr:row>58</xdr:row>
      <xdr:rowOff>74010</xdr:rowOff>
    </xdr:to>
    <xdr:cxnSp macro="">
      <xdr:nvCxnSpPr>
        <xdr:cNvPr id="580" name="直線コネクタ 579"/>
        <xdr:cNvCxnSpPr/>
      </xdr:nvCxnSpPr>
      <xdr:spPr>
        <a:xfrm flipV="1">
          <a:off x="16317595" y="8521172"/>
          <a:ext cx="1269" cy="14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77837</xdr:rowOff>
    </xdr:from>
    <xdr:ext cx="534377" cy="259045"/>
    <xdr:sp macro="" textlink="">
      <xdr:nvSpPr>
        <xdr:cNvPr id="581" name="教育費最小値テキスト"/>
        <xdr:cNvSpPr txBox="1"/>
      </xdr:nvSpPr>
      <xdr:spPr>
        <a:xfrm>
          <a:off x="16370300" y="100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32,023</a:t>
          </a:r>
          <a:endParaRPr kumimoji="1" lang="ja-JP" altLang="en-US" sz="1000" b="1">
            <a:latin typeface="ＭＳ Ｐゴシック"/>
          </a:endParaRPr>
        </a:p>
      </xdr:txBody>
    </xdr:sp>
    <xdr:clientData/>
  </xdr:oneCellAnchor>
  <xdr:twoCellAnchor>
    <xdr:from>
      <xdr:col>23</xdr:col>
      <xdr:colOff>428625</xdr:colOff>
      <xdr:row>58</xdr:row>
      <xdr:rowOff>74010</xdr:rowOff>
    </xdr:from>
    <xdr:to>
      <xdr:col>23</xdr:col>
      <xdr:colOff>606425</xdr:colOff>
      <xdr:row>58</xdr:row>
      <xdr:rowOff>74010</xdr:rowOff>
    </xdr:to>
    <xdr:cxnSp macro="">
      <xdr:nvCxnSpPr>
        <xdr:cNvPr id="582" name="直線コネクタ 581"/>
        <xdr:cNvCxnSpPr/>
      </xdr:nvCxnSpPr>
      <xdr:spPr>
        <a:xfrm>
          <a:off x="16230600" y="10018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66799</xdr:rowOff>
    </xdr:from>
    <xdr:ext cx="599010" cy="259045"/>
    <xdr:sp macro="" textlink="">
      <xdr:nvSpPr>
        <xdr:cNvPr id="583" name="教育費最大値テキスト"/>
        <xdr:cNvSpPr txBox="1"/>
      </xdr:nvSpPr>
      <xdr:spPr>
        <a:xfrm>
          <a:off x="16370300" y="82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123,699</a:t>
          </a:r>
          <a:endParaRPr kumimoji="1" lang="ja-JP" altLang="en-US" sz="1000" b="1">
            <a:latin typeface="ＭＳ Ｐゴシック"/>
          </a:endParaRPr>
        </a:p>
      </xdr:txBody>
    </xdr:sp>
    <xdr:clientData/>
  </xdr:oneCellAnchor>
  <xdr:twoCellAnchor>
    <xdr:from>
      <xdr:col>23</xdr:col>
      <xdr:colOff>428625</xdr:colOff>
      <xdr:row>49</xdr:row>
      <xdr:rowOff>120122</xdr:rowOff>
    </xdr:from>
    <xdr:to>
      <xdr:col>23</xdr:col>
      <xdr:colOff>606425</xdr:colOff>
      <xdr:row>49</xdr:row>
      <xdr:rowOff>120122</xdr:rowOff>
    </xdr:to>
    <xdr:cxnSp macro="">
      <xdr:nvCxnSpPr>
        <xdr:cNvPr id="584" name="直線コネクタ 583"/>
        <xdr:cNvCxnSpPr/>
      </xdr:nvCxnSpPr>
      <xdr:spPr>
        <a:xfrm>
          <a:off x="16230600" y="852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17187</xdr:rowOff>
    </xdr:from>
    <xdr:to>
      <xdr:col>23</xdr:col>
      <xdr:colOff>517525</xdr:colOff>
      <xdr:row>58</xdr:row>
      <xdr:rowOff>19717</xdr:rowOff>
    </xdr:to>
    <xdr:cxnSp macro="">
      <xdr:nvCxnSpPr>
        <xdr:cNvPr id="585" name="直線コネクタ 584"/>
        <xdr:cNvCxnSpPr/>
      </xdr:nvCxnSpPr>
      <xdr:spPr>
        <a:xfrm flipV="1">
          <a:off x="15481300" y="9789837"/>
          <a:ext cx="838200" cy="17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83969</xdr:rowOff>
    </xdr:from>
    <xdr:ext cx="534377" cy="259045"/>
    <xdr:sp macro="" textlink="">
      <xdr:nvSpPr>
        <xdr:cNvPr id="586" name="教育費平均値テキスト"/>
        <xdr:cNvSpPr txBox="1"/>
      </xdr:nvSpPr>
      <xdr:spPr>
        <a:xfrm>
          <a:off x="16370300" y="934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61092</xdr:rowOff>
    </xdr:from>
    <xdr:to>
      <xdr:col>23</xdr:col>
      <xdr:colOff>568325</xdr:colOff>
      <xdr:row>55</xdr:row>
      <xdr:rowOff>162692</xdr:rowOff>
    </xdr:to>
    <xdr:sp macro="" textlink="">
      <xdr:nvSpPr>
        <xdr:cNvPr id="587" name="フローチャート : 判断 586"/>
        <xdr:cNvSpPr/>
      </xdr:nvSpPr>
      <xdr:spPr>
        <a:xfrm>
          <a:off x="16268700" y="949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5528</xdr:rowOff>
    </xdr:from>
    <xdr:to>
      <xdr:col>22</xdr:col>
      <xdr:colOff>365125</xdr:colOff>
      <xdr:row>58</xdr:row>
      <xdr:rowOff>19717</xdr:rowOff>
    </xdr:to>
    <xdr:cxnSp macro="">
      <xdr:nvCxnSpPr>
        <xdr:cNvPr id="588" name="直線コネクタ 587"/>
        <xdr:cNvCxnSpPr/>
      </xdr:nvCxnSpPr>
      <xdr:spPr>
        <a:xfrm>
          <a:off x="14592300" y="9778178"/>
          <a:ext cx="889000" cy="18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5641</xdr:rowOff>
    </xdr:from>
    <xdr:to>
      <xdr:col>22</xdr:col>
      <xdr:colOff>415925</xdr:colOff>
      <xdr:row>56</xdr:row>
      <xdr:rowOff>107241</xdr:rowOff>
    </xdr:to>
    <xdr:sp macro="" textlink="">
      <xdr:nvSpPr>
        <xdr:cNvPr id="589" name="フローチャート : 判断 588"/>
        <xdr:cNvSpPr/>
      </xdr:nvSpPr>
      <xdr:spPr>
        <a:xfrm>
          <a:off x="15430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123768</xdr:rowOff>
    </xdr:from>
    <xdr:ext cx="534377" cy="259045"/>
    <xdr:sp macro="" textlink="">
      <xdr:nvSpPr>
        <xdr:cNvPr id="590" name="テキスト ボックス 589"/>
        <xdr:cNvSpPr txBox="1"/>
      </xdr:nvSpPr>
      <xdr:spPr>
        <a:xfrm>
          <a:off x="15214111" y="938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5528</xdr:rowOff>
    </xdr:from>
    <xdr:to>
      <xdr:col>21</xdr:col>
      <xdr:colOff>161925</xdr:colOff>
      <xdr:row>57</xdr:row>
      <xdr:rowOff>123894</xdr:rowOff>
    </xdr:to>
    <xdr:cxnSp macro="">
      <xdr:nvCxnSpPr>
        <xdr:cNvPr id="591" name="直線コネクタ 590"/>
        <xdr:cNvCxnSpPr/>
      </xdr:nvCxnSpPr>
      <xdr:spPr>
        <a:xfrm flipV="1">
          <a:off x="13703300" y="9778178"/>
          <a:ext cx="889000" cy="11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132807</xdr:rowOff>
    </xdr:from>
    <xdr:to>
      <xdr:col>21</xdr:col>
      <xdr:colOff>212725</xdr:colOff>
      <xdr:row>56</xdr:row>
      <xdr:rowOff>62957</xdr:rowOff>
    </xdr:to>
    <xdr:sp macro="" textlink="">
      <xdr:nvSpPr>
        <xdr:cNvPr id="592" name="フローチャート : 判断 591"/>
        <xdr:cNvSpPr/>
      </xdr:nvSpPr>
      <xdr:spPr>
        <a:xfrm>
          <a:off x="14541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79484</xdr:rowOff>
    </xdr:from>
    <xdr:ext cx="534377" cy="259045"/>
    <xdr:sp macro="" textlink="">
      <xdr:nvSpPr>
        <xdr:cNvPr id="593" name="テキスト ボックス 592"/>
        <xdr:cNvSpPr txBox="1"/>
      </xdr:nvSpPr>
      <xdr:spPr>
        <a:xfrm>
          <a:off x="14325111" y="933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103320</xdr:rowOff>
    </xdr:from>
    <xdr:to>
      <xdr:col>19</xdr:col>
      <xdr:colOff>644525</xdr:colOff>
      <xdr:row>57</xdr:row>
      <xdr:rowOff>123894</xdr:rowOff>
    </xdr:to>
    <xdr:cxnSp macro="">
      <xdr:nvCxnSpPr>
        <xdr:cNvPr id="594" name="直線コネクタ 593"/>
        <xdr:cNvCxnSpPr/>
      </xdr:nvCxnSpPr>
      <xdr:spPr>
        <a:xfrm>
          <a:off x="12814300" y="987597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160615</xdr:rowOff>
    </xdr:from>
    <xdr:to>
      <xdr:col>20</xdr:col>
      <xdr:colOff>9525</xdr:colOff>
      <xdr:row>56</xdr:row>
      <xdr:rowOff>90765</xdr:rowOff>
    </xdr:to>
    <xdr:sp macro="" textlink="">
      <xdr:nvSpPr>
        <xdr:cNvPr id="595" name="フローチャート : 判断 594"/>
        <xdr:cNvSpPr/>
      </xdr:nvSpPr>
      <xdr:spPr>
        <a:xfrm>
          <a:off x="13652500" y="95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107292</xdr:rowOff>
    </xdr:from>
    <xdr:ext cx="534377" cy="259045"/>
    <xdr:sp macro="" textlink="">
      <xdr:nvSpPr>
        <xdr:cNvPr id="596" name="テキスト ボックス 595"/>
        <xdr:cNvSpPr txBox="1"/>
      </xdr:nvSpPr>
      <xdr:spPr>
        <a:xfrm>
          <a:off x="13436111" y="936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13739</xdr:rowOff>
    </xdr:from>
    <xdr:to>
      <xdr:col>18</xdr:col>
      <xdr:colOff>492125</xdr:colOff>
      <xdr:row>56</xdr:row>
      <xdr:rowOff>115339</xdr:rowOff>
    </xdr:to>
    <xdr:sp macro="" textlink="">
      <xdr:nvSpPr>
        <xdr:cNvPr id="597" name="フローチャート : 判断 596"/>
        <xdr:cNvSpPr/>
      </xdr:nvSpPr>
      <xdr:spPr>
        <a:xfrm>
          <a:off x="12763500" y="961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131866</xdr:rowOff>
    </xdr:from>
    <xdr:ext cx="534377" cy="259045"/>
    <xdr:sp macro="" textlink="">
      <xdr:nvSpPr>
        <xdr:cNvPr id="598" name="テキスト ボックス 597"/>
        <xdr:cNvSpPr txBox="1"/>
      </xdr:nvSpPr>
      <xdr:spPr>
        <a:xfrm>
          <a:off x="12547111" y="939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137837</xdr:rowOff>
    </xdr:from>
    <xdr:to>
      <xdr:col>23</xdr:col>
      <xdr:colOff>568325</xdr:colOff>
      <xdr:row>57</xdr:row>
      <xdr:rowOff>67987</xdr:rowOff>
    </xdr:to>
    <xdr:sp macro="" textlink="">
      <xdr:nvSpPr>
        <xdr:cNvPr id="604" name="円/楕円 603"/>
        <xdr:cNvSpPr/>
      </xdr:nvSpPr>
      <xdr:spPr>
        <a:xfrm>
          <a:off x="16268700" y="973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116264</xdr:rowOff>
    </xdr:from>
    <xdr:ext cx="534377" cy="259045"/>
    <xdr:sp macro="" textlink="">
      <xdr:nvSpPr>
        <xdr:cNvPr id="605" name="教育費該当値テキスト"/>
        <xdr:cNvSpPr txBox="1"/>
      </xdr:nvSpPr>
      <xdr:spPr>
        <a:xfrm>
          <a:off x="16370300" y="971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46,003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140367</xdr:rowOff>
    </xdr:from>
    <xdr:to>
      <xdr:col>22</xdr:col>
      <xdr:colOff>415925</xdr:colOff>
      <xdr:row>58</xdr:row>
      <xdr:rowOff>70517</xdr:rowOff>
    </xdr:to>
    <xdr:sp macro="" textlink="">
      <xdr:nvSpPr>
        <xdr:cNvPr id="606" name="円/楕円 605"/>
        <xdr:cNvSpPr/>
      </xdr:nvSpPr>
      <xdr:spPr>
        <a:xfrm>
          <a:off x="15430500" y="991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61644</xdr:rowOff>
    </xdr:from>
    <xdr:ext cx="534377" cy="259045"/>
    <xdr:sp macro="" textlink="">
      <xdr:nvSpPr>
        <xdr:cNvPr id="607" name="テキスト ボックス 606"/>
        <xdr:cNvSpPr txBox="1"/>
      </xdr:nvSpPr>
      <xdr:spPr>
        <a:xfrm>
          <a:off x="15214111" y="1000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35,348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126178</xdr:rowOff>
    </xdr:from>
    <xdr:to>
      <xdr:col>21</xdr:col>
      <xdr:colOff>212725</xdr:colOff>
      <xdr:row>57</xdr:row>
      <xdr:rowOff>56328</xdr:rowOff>
    </xdr:to>
    <xdr:sp macro="" textlink="">
      <xdr:nvSpPr>
        <xdr:cNvPr id="608" name="円/楕円 607"/>
        <xdr:cNvSpPr/>
      </xdr:nvSpPr>
      <xdr:spPr>
        <a:xfrm>
          <a:off x="14541500" y="972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47455</xdr:rowOff>
    </xdr:from>
    <xdr:ext cx="534377" cy="259045"/>
    <xdr:sp macro="" textlink="">
      <xdr:nvSpPr>
        <xdr:cNvPr id="609" name="テキスト ボックス 608"/>
        <xdr:cNvSpPr txBox="1"/>
      </xdr:nvSpPr>
      <xdr:spPr>
        <a:xfrm>
          <a:off x="14325111" y="982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46,717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73094</xdr:rowOff>
    </xdr:from>
    <xdr:to>
      <xdr:col>20</xdr:col>
      <xdr:colOff>9525</xdr:colOff>
      <xdr:row>58</xdr:row>
      <xdr:rowOff>3244</xdr:rowOff>
    </xdr:to>
    <xdr:sp macro="" textlink="">
      <xdr:nvSpPr>
        <xdr:cNvPr id="610" name="円/楕円 609"/>
        <xdr:cNvSpPr/>
      </xdr:nvSpPr>
      <xdr:spPr>
        <a:xfrm>
          <a:off x="13652500" y="984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165821</xdr:rowOff>
    </xdr:from>
    <xdr:ext cx="534377" cy="259045"/>
    <xdr:sp macro="" textlink="">
      <xdr:nvSpPr>
        <xdr:cNvPr id="611" name="テキスト ボックス 610"/>
        <xdr:cNvSpPr txBox="1"/>
      </xdr:nvSpPr>
      <xdr:spPr>
        <a:xfrm>
          <a:off x="13436111" y="993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39,468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52520</xdr:rowOff>
    </xdr:from>
    <xdr:to>
      <xdr:col>18</xdr:col>
      <xdr:colOff>492125</xdr:colOff>
      <xdr:row>57</xdr:row>
      <xdr:rowOff>154120</xdr:rowOff>
    </xdr:to>
    <xdr:sp macro="" textlink="">
      <xdr:nvSpPr>
        <xdr:cNvPr id="612" name="円/楕円 611"/>
        <xdr:cNvSpPr/>
      </xdr:nvSpPr>
      <xdr:spPr>
        <a:xfrm>
          <a:off x="12763500" y="982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145247</xdr:rowOff>
    </xdr:from>
    <xdr:ext cx="534377" cy="259045"/>
    <xdr:sp macro="" textlink="">
      <xdr:nvSpPr>
        <xdr:cNvPr id="613" name="テキスト ボックス 612"/>
        <xdr:cNvSpPr txBox="1"/>
      </xdr:nvSpPr>
      <xdr:spPr>
        <a:xfrm>
          <a:off x="12547111" y="991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40,728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4" name="直線コネクタ 62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5" name="テキスト ボックス 62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6" name="直線コネクタ 62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7" name="テキスト ボックス 62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8" name="直線コネクタ 62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9" name="テキスト ボックス 62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30" name="直線コネクタ 62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31" name="テキスト ボックス 63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12507</xdr:rowOff>
    </xdr:from>
    <xdr:to>
      <xdr:col>23</xdr:col>
      <xdr:colOff>516889</xdr:colOff>
      <xdr:row>78</xdr:row>
      <xdr:rowOff>139700</xdr:rowOff>
    </xdr:to>
    <xdr:cxnSp macro="">
      <xdr:nvCxnSpPr>
        <xdr:cNvPr id="635" name="直線コネクタ 634"/>
        <xdr:cNvCxnSpPr/>
      </xdr:nvCxnSpPr>
      <xdr:spPr>
        <a:xfrm flipV="1">
          <a:off x="16317595" y="12356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7" name="直線コネクタ 63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130634</xdr:rowOff>
    </xdr:from>
    <xdr:ext cx="534377" cy="259045"/>
    <xdr:sp macro="" textlink="">
      <xdr:nvSpPr>
        <xdr:cNvPr id="638" name="災害復旧費最大値テキスト"/>
        <xdr:cNvSpPr txBox="1"/>
      </xdr:nvSpPr>
      <xdr:spPr>
        <a:xfrm>
          <a:off x="16370300" y="121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72</xdr:row>
      <xdr:rowOff>12507</xdr:rowOff>
    </xdr:from>
    <xdr:to>
      <xdr:col>23</xdr:col>
      <xdr:colOff>606425</xdr:colOff>
      <xdr:row>72</xdr:row>
      <xdr:rowOff>12507</xdr:rowOff>
    </xdr:to>
    <xdr:cxnSp macro="">
      <xdr:nvCxnSpPr>
        <xdr:cNvPr id="639" name="直線コネクタ 638"/>
        <xdr:cNvCxnSpPr/>
      </xdr:nvCxnSpPr>
      <xdr:spPr>
        <a:xfrm>
          <a:off x="16230600" y="12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50454</xdr:rowOff>
    </xdr:from>
    <xdr:to>
      <xdr:col>23</xdr:col>
      <xdr:colOff>517525</xdr:colOff>
      <xdr:row>78</xdr:row>
      <xdr:rowOff>132248</xdr:rowOff>
    </xdr:to>
    <xdr:cxnSp macro="">
      <xdr:nvCxnSpPr>
        <xdr:cNvPr id="640" name="直線コネクタ 639"/>
        <xdr:cNvCxnSpPr/>
      </xdr:nvCxnSpPr>
      <xdr:spPr>
        <a:xfrm flipV="1">
          <a:off x="15481300" y="13423554"/>
          <a:ext cx="838200" cy="8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170116</xdr:rowOff>
    </xdr:from>
    <xdr:ext cx="469744" cy="259045"/>
    <xdr:sp macro="" textlink="">
      <xdr:nvSpPr>
        <xdr:cNvPr id="641" name="災害復旧費平均値テキスト"/>
        <xdr:cNvSpPr txBox="1"/>
      </xdr:nvSpPr>
      <xdr:spPr>
        <a:xfrm>
          <a:off x="16370300" y="13200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147239</xdr:rowOff>
    </xdr:from>
    <xdr:to>
      <xdr:col>23</xdr:col>
      <xdr:colOff>568325</xdr:colOff>
      <xdr:row>78</xdr:row>
      <xdr:rowOff>77389</xdr:rowOff>
    </xdr:to>
    <xdr:sp macro="" textlink="">
      <xdr:nvSpPr>
        <xdr:cNvPr id="642" name="フローチャート : 判断 641"/>
        <xdr:cNvSpPr/>
      </xdr:nvSpPr>
      <xdr:spPr>
        <a:xfrm>
          <a:off x="162687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132248</xdr:rowOff>
    </xdr:from>
    <xdr:to>
      <xdr:col>22</xdr:col>
      <xdr:colOff>365125</xdr:colOff>
      <xdr:row>78</xdr:row>
      <xdr:rowOff>139700</xdr:rowOff>
    </xdr:to>
    <xdr:cxnSp macro="">
      <xdr:nvCxnSpPr>
        <xdr:cNvPr id="643" name="直線コネクタ 642"/>
        <xdr:cNvCxnSpPr/>
      </xdr:nvCxnSpPr>
      <xdr:spPr>
        <a:xfrm flipV="1">
          <a:off x="14592300" y="13505348"/>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56302</xdr:rowOff>
    </xdr:from>
    <xdr:to>
      <xdr:col>22</xdr:col>
      <xdr:colOff>415925</xdr:colOff>
      <xdr:row>77</xdr:row>
      <xdr:rowOff>157902</xdr:rowOff>
    </xdr:to>
    <xdr:sp macro="" textlink="">
      <xdr:nvSpPr>
        <xdr:cNvPr id="644" name="フローチャート : 判断 643"/>
        <xdr:cNvSpPr/>
      </xdr:nvSpPr>
      <xdr:spPr>
        <a:xfrm>
          <a:off x="15430500" y="132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2979</xdr:rowOff>
    </xdr:from>
    <xdr:ext cx="469744" cy="259045"/>
    <xdr:sp macro="" textlink="">
      <xdr:nvSpPr>
        <xdr:cNvPr id="645" name="テキスト ボックス 644"/>
        <xdr:cNvSpPr txBox="1"/>
      </xdr:nvSpPr>
      <xdr:spPr>
        <a:xfrm>
          <a:off x="15246427" y="130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125893</xdr:rowOff>
    </xdr:from>
    <xdr:to>
      <xdr:col>21</xdr:col>
      <xdr:colOff>161925</xdr:colOff>
      <xdr:row>78</xdr:row>
      <xdr:rowOff>139700</xdr:rowOff>
    </xdr:to>
    <xdr:cxnSp macro="">
      <xdr:nvCxnSpPr>
        <xdr:cNvPr id="646" name="直線コネクタ 645"/>
        <xdr:cNvCxnSpPr/>
      </xdr:nvCxnSpPr>
      <xdr:spPr>
        <a:xfrm>
          <a:off x="13703300" y="13498993"/>
          <a:ext cx="8890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113818</xdr:rowOff>
    </xdr:from>
    <xdr:to>
      <xdr:col>21</xdr:col>
      <xdr:colOff>212725</xdr:colOff>
      <xdr:row>77</xdr:row>
      <xdr:rowOff>43968</xdr:rowOff>
    </xdr:to>
    <xdr:sp macro="" textlink="">
      <xdr:nvSpPr>
        <xdr:cNvPr id="647" name="フローチャート : 判断 646"/>
        <xdr:cNvSpPr/>
      </xdr:nvSpPr>
      <xdr:spPr>
        <a:xfrm>
          <a:off x="14541500" y="1314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60494</xdr:rowOff>
    </xdr:from>
    <xdr:ext cx="469744" cy="259045"/>
    <xdr:sp macro="" textlink="">
      <xdr:nvSpPr>
        <xdr:cNvPr id="648" name="テキスト ボックス 647"/>
        <xdr:cNvSpPr txBox="1"/>
      </xdr:nvSpPr>
      <xdr:spPr>
        <a:xfrm>
          <a:off x="14357427" y="1291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98963</xdr:rowOff>
    </xdr:from>
    <xdr:to>
      <xdr:col>19</xdr:col>
      <xdr:colOff>644525</xdr:colOff>
      <xdr:row>78</xdr:row>
      <xdr:rowOff>125893</xdr:rowOff>
    </xdr:to>
    <xdr:cxnSp macro="">
      <xdr:nvCxnSpPr>
        <xdr:cNvPr id="649" name="直線コネクタ 648"/>
        <xdr:cNvCxnSpPr/>
      </xdr:nvCxnSpPr>
      <xdr:spPr>
        <a:xfrm>
          <a:off x="12814300" y="13129163"/>
          <a:ext cx="889000" cy="36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60827</xdr:rowOff>
    </xdr:from>
    <xdr:to>
      <xdr:col>20</xdr:col>
      <xdr:colOff>9525</xdr:colOff>
      <xdr:row>76</xdr:row>
      <xdr:rowOff>162427</xdr:rowOff>
    </xdr:to>
    <xdr:sp macro="" textlink="">
      <xdr:nvSpPr>
        <xdr:cNvPr id="650" name="フローチャート : 判断 649"/>
        <xdr:cNvSpPr/>
      </xdr:nvSpPr>
      <xdr:spPr>
        <a:xfrm>
          <a:off x="13652500" y="1309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7505</xdr:rowOff>
    </xdr:from>
    <xdr:ext cx="469744" cy="259045"/>
    <xdr:sp macro="" textlink="">
      <xdr:nvSpPr>
        <xdr:cNvPr id="651" name="テキスト ボックス 650"/>
        <xdr:cNvSpPr txBox="1"/>
      </xdr:nvSpPr>
      <xdr:spPr>
        <a:xfrm>
          <a:off x="13468427" y="1286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99918</xdr:rowOff>
    </xdr:from>
    <xdr:to>
      <xdr:col>18</xdr:col>
      <xdr:colOff>492125</xdr:colOff>
      <xdr:row>77</xdr:row>
      <xdr:rowOff>30068</xdr:rowOff>
    </xdr:to>
    <xdr:sp macro="" textlink="">
      <xdr:nvSpPr>
        <xdr:cNvPr id="652" name="フローチャート : 判断 651"/>
        <xdr:cNvSpPr/>
      </xdr:nvSpPr>
      <xdr:spPr>
        <a:xfrm>
          <a:off x="12763500" y="131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21195</xdr:rowOff>
    </xdr:from>
    <xdr:ext cx="469744" cy="259045"/>
    <xdr:sp macro="" textlink="">
      <xdr:nvSpPr>
        <xdr:cNvPr id="653" name="テキスト ボックス 652"/>
        <xdr:cNvSpPr txBox="1"/>
      </xdr:nvSpPr>
      <xdr:spPr>
        <a:xfrm>
          <a:off x="12579427" y="1322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171104</xdr:rowOff>
    </xdr:from>
    <xdr:to>
      <xdr:col>23</xdr:col>
      <xdr:colOff>568325</xdr:colOff>
      <xdr:row>78</xdr:row>
      <xdr:rowOff>101254</xdr:rowOff>
    </xdr:to>
    <xdr:sp macro="" textlink="">
      <xdr:nvSpPr>
        <xdr:cNvPr id="659" name="円/楕円 658"/>
        <xdr:cNvSpPr/>
      </xdr:nvSpPr>
      <xdr:spPr>
        <a:xfrm>
          <a:off x="16268700" y="1337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125665</xdr:rowOff>
    </xdr:from>
    <xdr:ext cx="469744" cy="259045"/>
    <xdr:sp macro="" textlink="">
      <xdr:nvSpPr>
        <xdr:cNvPr id="660" name="災害復旧費該当値テキスト"/>
        <xdr:cNvSpPr txBox="1"/>
      </xdr:nvSpPr>
      <xdr:spPr>
        <a:xfrm>
          <a:off x="16370300" y="1332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81448</xdr:rowOff>
    </xdr:from>
    <xdr:to>
      <xdr:col>22</xdr:col>
      <xdr:colOff>415925</xdr:colOff>
      <xdr:row>79</xdr:row>
      <xdr:rowOff>11598</xdr:rowOff>
    </xdr:to>
    <xdr:sp macro="" textlink="">
      <xdr:nvSpPr>
        <xdr:cNvPr id="661" name="円/楕円 660"/>
        <xdr:cNvSpPr/>
      </xdr:nvSpPr>
      <xdr:spPr>
        <a:xfrm>
          <a:off x="15430500" y="134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2725</xdr:rowOff>
    </xdr:from>
    <xdr:ext cx="378565" cy="259045"/>
    <xdr:sp macro="" textlink="">
      <xdr:nvSpPr>
        <xdr:cNvPr id="662" name="テキスト ボックス 661"/>
        <xdr:cNvSpPr txBox="1"/>
      </xdr:nvSpPr>
      <xdr:spPr>
        <a:xfrm>
          <a:off x="15292017" y="13547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63" name="円/楕円 662"/>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64" name="テキスト ボックス 663"/>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75093</xdr:rowOff>
    </xdr:from>
    <xdr:to>
      <xdr:col>20</xdr:col>
      <xdr:colOff>9525</xdr:colOff>
      <xdr:row>79</xdr:row>
      <xdr:rowOff>5243</xdr:rowOff>
    </xdr:to>
    <xdr:sp macro="" textlink="">
      <xdr:nvSpPr>
        <xdr:cNvPr id="665" name="円/楕円 664"/>
        <xdr:cNvSpPr/>
      </xdr:nvSpPr>
      <xdr:spPr>
        <a:xfrm>
          <a:off x="13652500" y="1344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167820</xdr:rowOff>
    </xdr:from>
    <xdr:ext cx="378565" cy="259045"/>
    <xdr:sp macro="" textlink="">
      <xdr:nvSpPr>
        <xdr:cNvPr id="666" name="テキスト ボックス 665"/>
        <xdr:cNvSpPr txBox="1"/>
      </xdr:nvSpPr>
      <xdr:spPr>
        <a:xfrm>
          <a:off x="13514017" y="13540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48163</xdr:rowOff>
    </xdr:from>
    <xdr:to>
      <xdr:col>18</xdr:col>
      <xdr:colOff>492125</xdr:colOff>
      <xdr:row>76</xdr:row>
      <xdr:rowOff>149763</xdr:rowOff>
    </xdr:to>
    <xdr:sp macro="" textlink="">
      <xdr:nvSpPr>
        <xdr:cNvPr id="667" name="円/楕円 666"/>
        <xdr:cNvSpPr/>
      </xdr:nvSpPr>
      <xdr:spPr>
        <a:xfrm>
          <a:off x="12763500" y="1307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166291</xdr:rowOff>
    </xdr:from>
    <xdr:ext cx="469744" cy="259045"/>
    <xdr:sp macro="" textlink="">
      <xdr:nvSpPr>
        <xdr:cNvPr id="668" name="テキスト ボックス 667"/>
        <xdr:cNvSpPr txBox="1"/>
      </xdr:nvSpPr>
      <xdr:spPr>
        <a:xfrm>
          <a:off x="12579427" y="1285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8" name="テキスト ボックス 68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143511</xdr:rowOff>
    </xdr:from>
    <xdr:to>
      <xdr:col>23</xdr:col>
      <xdr:colOff>516889</xdr:colOff>
      <xdr:row>98</xdr:row>
      <xdr:rowOff>122293</xdr:rowOff>
    </xdr:to>
    <xdr:cxnSp macro="">
      <xdr:nvCxnSpPr>
        <xdr:cNvPr id="694" name="直線コネクタ 693"/>
        <xdr:cNvCxnSpPr/>
      </xdr:nvCxnSpPr>
      <xdr:spPr>
        <a:xfrm flipV="1">
          <a:off x="16317595" y="15574011"/>
          <a:ext cx="1269" cy="135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126120</xdr:rowOff>
    </xdr:from>
    <xdr:ext cx="534377" cy="259045"/>
    <xdr:sp macro="" textlink="">
      <xdr:nvSpPr>
        <xdr:cNvPr id="695" name="公債費最小値テキスト"/>
        <xdr:cNvSpPr txBox="1"/>
      </xdr:nvSpPr>
      <xdr:spPr>
        <a:xfrm>
          <a:off x="16370300" y="169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98</xdr:row>
      <xdr:rowOff>122293</xdr:rowOff>
    </xdr:from>
    <xdr:to>
      <xdr:col>23</xdr:col>
      <xdr:colOff>606425</xdr:colOff>
      <xdr:row>98</xdr:row>
      <xdr:rowOff>122293</xdr:rowOff>
    </xdr:to>
    <xdr:cxnSp macro="">
      <xdr:nvCxnSpPr>
        <xdr:cNvPr id="696" name="直線コネクタ 695"/>
        <xdr:cNvCxnSpPr/>
      </xdr:nvCxnSpPr>
      <xdr:spPr>
        <a:xfrm>
          <a:off x="16230600" y="1692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90188</xdr:rowOff>
    </xdr:from>
    <xdr:ext cx="599010" cy="259045"/>
    <xdr:sp macro="" textlink="">
      <xdr:nvSpPr>
        <xdr:cNvPr id="697" name="公債費最大値テキスト"/>
        <xdr:cNvSpPr txBox="1"/>
      </xdr:nvSpPr>
      <xdr:spPr>
        <a:xfrm>
          <a:off x="16370300" y="153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137,650</a:t>
          </a:r>
          <a:endParaRPr kumimoji="1" lang="ja-JP" altLang="en-US" sz="1000" b="1">
            <a:latin typeface="ＭＳ Ｐゴシック"/>
          </a:endParaRPr>
        </a:p>
      </xdr:txBody>
    </xdr:sp>
    <xdr:clientData/>
  </xdr:oneCellAnchor>
  <xdr:twoCellAnchor>
    <xdr:from>
      <xdr:col>23</xdr:col>
      <xdr:colOff>428625</xdr:colOff>
      <xdr:row>90</xdr:row>
      <xdr:rowOff>143511</xdr:rowOff>
    </xdr:from>
    <xdr:to>
      <xdr:col>23</xdr:col>
      <xdr:colOff>606425</xdr:colOff>
      <xdr:row>90</xdr:row>
      <xdr:rowOff>143511</xdr:rowOff>
    </xdr:to>
    <xdr:cxnSp macro="">
      <xdr:nvCxnSpPr>
        <xdr:cNvPr id="698" name="直線コネクタ 697"/>
        <xdr:cNvCxnSpPr/>
      </xdr:nvCxnSpPr>
      <xdr:spPr>
        <a:xfrm>
          <a:off x="16230600" y="1557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24583</xdr:rowOff>
    </xdr:from>
    <xdr:to>
      <xdr:col>23</xdr:col>
      <xdr:colOff>517525</xdr:colOff>
      <xdr:row>97</xdr:row>
      <xdr:rowOff>45779</xdr:rowOff>
    </xdr:to>
    <xdr:cxnSp macro="">
      <xdr:nvCxnSpPr>
        <xdr:cNvPr id="699" name="直線コネクタ 698"/>
        <xdr:cNvCxnSpPr/>
      </xdr:nvCxnSpPr>
      <xdr:spPr>
        <a:xfrm>
          <a:off x="15481300" y="16655233"/>
          <a:ext cx="838200" cy="2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36840</xdr:rowOff>
    </xdr:from>
    <xdr:ext cx="534377" cy="259045"/>
    <xdr:sp macro="" textlink="">
      <xdr:nvSpPr>
        <xdr:cNvPr id="700" name="公債費平均値テキスト"/>
        <xdr:cNvSpPr txBox="1"/>
      </xdr:nvSpPr>
      <xdr:spPr>
        <a:xfrm>
          <a:off x="16370300" y="16153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13963</xdr:rowOff>
    </xdr:from>
    <xdr:to>
      <xdr:col>23</xdr:col>
      <xdr:colOff>568325</xdr:colOff>
      <xdr:row>95</xdr:row>
      <xdr:rowOff>115563</xdr:rowOff>
    </xdr:to>
    <xdr:sp macro="" textlink="">
      <xdr:nvSpPr>
        <xdr:cNvPr id="701" name="フローチャート : 判断 700"/>
        <xdr:cNvSpPr/>
      </xdr:nvSpPr>
      <xdr:spPr>
        <a:xfrm>
          <a:off x="162687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23048</xdr:rowOff>
    </xdr:from>
    <xdr:to>
      <xdr:col>22</xdr:col>
      <xdr:colOff>365125</xdr:colOff>
      <xdr:row>97</xdr:row>
      <xdr:rowOff>24583</xdr:rowOff>
    </xdr:to>
    <xdr:cxnSp macro="">
      <xdr:nvCxnSpPr>
        <xdr:cNvPr id="702" name="直線コネクタ 701"/>
        <xdr:cNvCxnSpPr/>
      </xdr:nvCxnSpPr>
      <xdr:spPr>
        <a:xfrm>
          <a:off x="14592300" y="16653698"/>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30096</xdr:rowOff>
    </xdr:from>
    <xdr:to>
      <xdr:col>22</xdr:col>
      <xdr:colOff>415925</xdr:colOff>
      <xdr:row>95</xdr:row>
      <xdr:rowOff>131696</xdr:rowOff>
    </xdr:to>
    <xdr:sp macro="" textlink="">
      <xdr:nvSpPr>
        <xdr:cNvPr id="703" name="フローチャート : 判断 702"/>
        <xdr:cNvSpPr/>
      </xdr:nvSpPr>
      <xdr:spPr>
        <a:xfrm>
          <a:off x="15430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148223</xdr:rowOff>
    </xdr:from>
    <xdr:ext cx="534377" cy="259045"/>
    <xdr:sp macro="" textlink="">
      <xdr:nvSpPr>
        <xdr:cNvPr id="704" name="テキスト ボックス 703"/>
        <xdr:cNvSpPr txBox="1"/>
      </xdr:nvSpPr>
      <xdr:spPr>
        <a:xfrm>
          <a:off x="15214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15658</xdr:rowOff>
    </xdr:from>
    <xdr:to>
      <xdr:col>21</xdr:col>
      <xdr:colOff>161925</xdr:colOff>
      <xdr:row>97</xdr:row>
      <xdr:rowOff>23048</xdr:rowOff>
    </xdr:to>
    <xdr:cxnSp macro="">
      <xdr:nvCxnSpPr>
        <xdr:cNvPr id="705" name="直線コネクタ 704"/>
        <xdr:cNvCxnSpPr/>
      </xdr:nvCxnSpPr>
      <xdr:spPr>
        <a:xfrm>
          <a:off x="13703300" y="16646308"/>
          <a:ext cx="889000" cy="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36430</xdr:rowOff>
    </xdr:from>
    <xdr:to>
      <xdr:col>21</xdr:col>
      <xdr:colOff>212725</xdr:colOff>
      <xdr:row>95</xdr:row>
      <xdr:rowOff>138030</xdr:rowOff>
    </xdr:to>
    <xdr:sp macro="" textlink="">
      <xdr:nvSpPr>
        <xdr:cNvPr id="706" name="フローチャート : 判断 705"/>
        <xdr:cNvSpPr/>
      </xdr:nvSpPr>
      <xdr:spPr>
        <a:xfrm>
          <a:off x="14541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154557</xdr:rowOff>
    </xdr:from>
    <xdr:ext cx="534377" cy="259045"/>
    <xdr:sp macro="" textlink="">
      <xdr:nvSpPr>
        <xdr:cNvPr id="707" name="テキスト ボックス 706"/>
        <xdr:cNvSpPr txBox="1"/>
      </xdr:nvSpPr>
      <xdr:spPr>
        <a:xfrm>
          <a:off x="14325111" y="160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3727</xdr:rowOff>
    </xdr:from>
    <xdr:to>
      <xdr:col>19</xdr:col>
      <xdr:colOff>644525</xdr:colOff>
      <xdr:row>97</xdr:row>
      <xdr:rowOff>15658</xdr:rowOff>
    </xdr:to>
    <xdr:cxnSp macro="">
      <xdr:nvCxnSpPr>
        <xdr:cNvPr id="708" name="直線コネクタ 707"/>
        <xdr:cNvCxnSpPr/>
      </xdr:nvCxnSpPr>
      <xdr:spPr>
        <a:xfrm>
          <a:off x="12814300" y="16634377"/>
          <a:ext cx="889000" cy="1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32534</xdr:rowOff>
    </xdr:from>
    <xdr:to>
      <xdr:col>20</xdr:col>
      <xdr:colOff>9525</xdr:colOff>
      <xdr:row>95</xdr:row>
      <xdr:rowOff>134134</xdr:rowOff>
    </xdr:to>
    <xdr:sp macro="" textlink="">
      <xdr:nvSpPr>
        <xdr:cNvPr id="709" name="フローチャート : 判断 708"/>
        <xdr:cNvSpPr/>
      </xdr:nvSpPr>
      <xdr:spPr>
        <a:xfrm>
          <a:off x="13652500" y="163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150661</xdr:rowOff>
    </xdr:from>
    <xdr:ext cx="534377" cy="259045"/>
    <xdr:sp macro="" textlink="">
      <xdr:nvSpPr>
        <xdr:cNvPr id="710" name="テキスト ボックス 709"/>
        <xdr:cNvSpPr txBox="1"/>
      </xdr:nvSpPr>
      <xdr:spPr>
        <a:xfrm>
          <a:off x="13436111" y="160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6789</xdr:rowOff>
    </xdr:from>
    <xdr:to>
      <xdr:col>18</xdr:col>
      <xdr:colOff>492125</xdr:colOff>
      <xdr:row>95</xdr:row>
      <xdr:rowOff>108389</xdr:rowOff>
    </xdr:to>
    <xdr:sp macro="" textlink="">
      <xdr:nvSpPr>
        <xdr:cNvPr id="711" name="フローチャート : 判断 710"/>
        <xdr:cNvSpPr/>
      </xdr:nvSpPr>
      <xdr:spPr>
        <a:xfrm>
          <a:off x="12763500" y="1629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124916</xdr:rowOff>
    </xdr:from>
    <xdr:ext cx="534377" cy="259045"/>
    <xdr:sp macro="" textlink="">
      <xdr:nvSpPr>
        <xdr:cNvPr id="712" name="テキスト ボックス 711"/>
        <xdr:cNvSpPr txBox="1"/>
      </xdr:nvSpPr>
      <xdr:spPr>
        <a:xfrm>
          <a:off x="12547111" y="1606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166429</xdr:rowOff>
    </xdr:from>
    <xdr:to>
      <xdr:col>23</xdr:col>
      <xdr:colOff>568325</xdr:colOff>
      <xdr:row>97</xdr:row>
      <xdr:rowOff>96579</xdr:rowOff>
    </xdr:to>
    <xdr:sp macro="" textlink="">
      <xdr:nvSpPr>
        <xdr:cNvPr id="718" name="円/楕円 717"/>
        <xdr:cNvSpPr/>
      </xdr:nvSpPr>
      <xdr:spPr>
        <a:xfrm>
          <a:off x="16268700" y="1662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144856</xdr:rowOff>
    </xdr:from>
    <xdr:ext cx="534377" cy="259045"/>
    <xdr:sp macro="" textlink="">
      <xdr:nvSpPr>
        <xdr:cNvPr id="719" name="公債費該当値テキスト"/>
        <xdr:cNvSpPr txBox="1"/>
      </xdr:nvSpPr>
      <xdr:spPr>
        <a:xfrm>
          <a:off x="16370300" y="1660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36,378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145233</xdr:rowOff>
    </xdr:from>
    <xdr:to>
      <xdr:col>22</xdr:col>
      <xdr:colOff>415925</xdr:colOff>
      <xdr:row>97</xdr:row>
      <xdr:rowOff>75383</xdr:rowOff>
    </xdr:to>
    <xdr:sp macro="" textlink="">
      <xdr:nvSpPr>
        <xdr:cNvPr id="720" name="円/楕円 719"/>
        <xdr:cNvSpPr/>
      </xdr:nvSpPr>
      <xdr:spPr>
        <a:xfrm>
          <a:off x="15430500" y="1660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66510</xdr:rowOff>
    </xdr:from>
    <xdr:ext cx="534377" cy="259045"/>
    <xdr:sp macro="" textlink="">
      <xdr:nvSpPr>
        <xdr:cNvPr id="721" name="テキスト ボックス 720"/>
        <xdr:cNvSpPr txBox="1"/>
      </xdr:nvSpPr>
      <xdr:spPr>
        <a:xfrm>
          <a:off x="15214111" y="1669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38,325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143698</xdr:rowOff>
    </xdr:from>
    <xdr:to>
      <xdr:col>21</xdr:col>
      <xdr:colOff>212725</xdr:colOff>
      <xdr:row>97</xdr:row>
      <xdr:rowOff>73848</xdr:rowOff>
    </xdr:to>
    <xdr:sp macro="" textlink="">
      <xdr:nvSpPr>
        <xdr:cNvPr id="722" name="円/楕円 721"/>
        <xdr:cNvSpPr/>
      </xdr:nvSpPr>
      <xdr:spPr>
        <a:xfrm>
          <a:off x="14541500" y="1660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64975</xdr:rowOff>
    </xdr:from>
    <xdr:ext cx="534377" cy="259045"/>
    <xdr:sp macro="" textlink="">
      <xdr:nvSpPr>
        <xdr:cNvPr id="723" name="テキスト ボックス 722"/>
        <xdr:cNvSpPr txBox="1"/>
      </xdr:nvSpPr>
      <xdr:spPr>
        <a:xfrm>
          <a:off x="14325111" y="1669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38,466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136308</xdr:rowOff>
    </xdr:from>
    <xdr:to>
      <xdr:col>20</xdr:col>
      <xdr:colOff>9525</xdr:colOff>
      <xdr:row>97</xdr:row>
      <xdr:rowOff>66458</xdr:rowOff>
    </xdr:to>
    <xdr:sp macro="" textlink="">
      <xdr:nvSpPr>
        <xdr:cNvPr id="724" name="円/楕円 723"/>
        <xdr:cNvSpPr/>
      </xdr:nvSpPr>
      <xdr:spPr>
        <a:xfrm>
          <a:off x="13652500" y="1659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57585</xdr:rowOff>
    </xdr:from>
    <xdr:ext cx="534377" cy="259045"/>
    <xdr:sp macro="" textlink="">
      <xdr:nvSpPr>
        <xdr:cNvPr id="725" name="テキスト ボックス 724"/>
        <xdr:cNvSpPr txBox="1"/>
      </xdr:nvSpPr>
      <xdr:spPr>
        <a:xfrm>
          <a:off x="13436111" y="1668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39,145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124377</xdr:rowOff>
    </xdr:from>
    <xdr:to>
      <xdr:col>18</xdr:col>
      <xdr:colOff>492125</xdr:colOff>
      <xdr:row>97</xdr:row>
      <xdr:rowOff>54527</xdr:rowOff>
    </xdr:to>
    <xdr:sp macro="" textlink="">
      <xdr:nvSpPr>
        <xdr:cNvPr id="726" name="円/楕円 725"/>
        <xdr:cNvSpPr/>
      </xdr:nvSpPr>
      <xdr:spPr>
        <a:xfrm>
          <a:off x="12763500" y="1658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45654</xdr:rowOff>
    </xdr:from>
    <xdr:ext cx="534377" cy="259045"/>
    <xdr:sp macro="" textlink="">
      <xdr:nvSpPr>
        <xdr:cNvPr id="727" name="テキスト ボックス 726"/>
        <xdr:cNvSpPr txBox="1"/>
      </xdr:nvSpPr>
      <xdr:spPr>
        <a:xfrm>
          <a:off x="12547111" y="1667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1" name="テキスト ボックス 74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3" name="テキスト ボックス 74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5" name="テキスト ボックス 74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160020</xdr:rowOff>
    </xdr:from>
    <xdr:to>
      <xdr:col>32</xdr:col>
      <xdr:colOff>186689</xdr:colOff>
      <xdr:row>39</xdr:row>
      <xdr:rowOff>44450</xdr:rowOff>
    </xdr:to>
    <xdr:cxnSp macro="">
      <xdr:nvCxnSpPr>
        <xdr:cNvPr id="751" name="直線コネクタ 750"/>
        <xdr:cNvCxnSpPr/>
      </xdr:nvCxnSpPr>
      <xdr:spPr>
        <a:xfrm flipV="1">
          <a:off x="22159595" y="5132070"/>
          <a:ext cx="1269" cy="1598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53357</xdr:rowOff>
    </xdr:from>
    <xdr:ext cx="249299" cy="259045"/>
    <xdr:sp macro="" textlink="">
      <xdr:nvSpPr>
        <xdr:cNvPr id="752" name="諸支出金最小値テキスト"/>
        <xdr:cNvSpPr txBox="1"/>
      </xdr:nvSpPr>
      <xdr:spPr>
        <a:xfrm>
          <a:off x="22212300" y="67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106697</xdr:rowOff>
    </xdr:from>
    <xdr:ext cx="469744" cy="259045"/>
    <xdr:sp macro="" textlink="">
      <xdr:nvSpPr>
        <xdr:cNvPr id="754" name="諸支出金最大値テキスト"/>
        <xdr:cNvSpPr txBox="1"/>
      </xdr:nvSpPr>
      <xdr:spPr>
        <a:xfrm>
          <a:off x="22212300" y="490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a:t>
          </a:r>
          <a:endParaRPr kumimoji="1" lang="ja-JP" altLang="en-US" sz="1000" b="1">
            <a:latin typeface="ＭＳ Ｐゴシック"/>
          </a:endParaRPr>
        </a:p>
      </xdr:txBody>
    </xdr:sp>
    <xdr:clientData/>
  </xdr:oneCellAnchor>
  <xdr:twoCellAnchor>
    <xdr:from>
      <xdr:col>32</xdr:col>
      <xdr:colOff>98425</xdr:colOff>
      <xdr:row>29</xdr:row>
      <xdr:rowOff>160020</xdr:rowOff>
    </xdr:from>
    <xdr:to>
      <xdr:col>32</xdr:col>
      <xdr:colOff>276225</xdr:colOff>
      <xdr:row>29</xdr:row>
      <xdr:rowOff>160020</xdr:rowOff>
    </xdr:to>
    <xdr:cxnSp macro="">
      <xdr:nvCxnSpPr>
        <xdr:cNvPr id="755" name="直線コネクタ 754"/>
        <xdr:cNvCxnSpPr/>
      </xdr:nvCxnSpPr>
      <xdr:spPr>
        <a:xfrm>
          <a:off x="22072600" y="513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142257</xdr:rowOff>
    </xdr:from>
    <xdr:ext cx="313932" cy="259045"/>
    <xdr:sp macro="" textlink="">
      <xdr:nvSpPr>
        <xdr:cNvPr id="757" name="諸支出金平均値テキスト"/>
        <xdr:cNvSpPr txBox="1"/>
      </xdr:nvSpPr>
      <xdr:spPr>
        <a:xfrm>
          <a:off x="22212300" y="64859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119380</xdr:rowOff>
    </xdr:from>
    <xdr:to>
      <xdr:col>32</xdr:col>
      <xdr:colOff>238125</xdr:colOff>
      <xdr:row>39</xdr:row>
      <xdr:rowOff>49530</xdr:rowOff>
    </xdr:to>
    <xdr:sp macro="" textlink="">
      <xdr:nvSpPr>
        <xdr:cNvPr id="758" name="フローチャート : 判断 757"/>
        <xdr:cNvSpPr/>
      </xdr:nvSpPr>
      <xdr:spPr>
        <a:xfrm>
          <a:off x="221107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24130</xdr:rowOff>
    </xdr:from>
    <xdr:to>
      <xdr:col>31</xdr:col>
      <xdr:colOff>85725</xdr:colOff>
      <xdr:row>37</xdr:row>
      <xdr:rowOff>125730</xdr:rowOff>
    </xdr:to>
    <xdr:sp macro="" textlink="">
      <xdr:nvSpPr>
        <xdr:cNvPr id="760" name="フローチャート : 判断 759"/>
        <xdr:cNvSpPr/>
      </xdr:nvSpPr>
      <xdr:spPr>
        <a:xfrm>
          <a:off x="21272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142257</xdr:rowOff>
    </xdr:from>
    <xdr:ext cx="378565" cy="259045"/>
    <xdr:sp macro="" textlink="">
      <xdr:nvSpPr>
        <xdr:cNvPr id="761" name="テキスト ボックス 760"/>
        <xdr:cNvSpPr txBox="1"/>
      </xdr:nvSpPr>
      <xdr:spPr>
        <a:xfrm>
          <a:off x="21134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114300</xdr:rowOff>
    </xdr:from>
    <xdr:to>
      <xdr:col>29</xdr:col>
      <xdr:colOff>568325</xdr:colOff>
      <xdr:row>36</xdr:row>
      <xdr:rowOff>44450</xdr:rowOff>
    </xdr:to>
    <xdr:sp macro="" textlink="">
      <xdr:nvSpPr>
        <xdr:cNvPr id="763" name="フローチャート : 判断 762"/>
        <xdr:cNvSpPr/>
      </xdr:nvSpPr>
      <xdr:spPr>
        <a:xfrm>
          <a:off x="20383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60977</xdr:rowOff>
    </xdr:from>
    <xdr:ext cx="378565" cy="259045"/>
    <xdr:sp macro="" textlink="">
      <xdr:nvSpPr>
        <xdr:cNvPr id="764" name="テキスト ボックス 763"/>
        <xdr:cNvSpPr txBox="1"/>
      </xdr:nvSpPr>
      <xdr:spPr>
        <a:xfrm>
          <a:off x="20245017" y="589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49530</xdr:rowOff>
    </xdr:from>
    <xdr:to>
      <xdr:col>28</xdr:col>
      <xdr:colOff>365125</xdr:colOff>
      <xdr:row>35</xdr:row>
      <xdr:rowOff>151130</xdr:rowOff>
    </xdr:to>
    <xdr:sp macro="" textlink="">
      <xdr:nvSpPr>
        <xdr:cNvPr id="766" name="フローチャート : 判断 765"/>
        <xdr:cNvSpPr/>
      </xdr:nvSpPr>
      <xdr:spPr>
        <a:xfrm>
          <a:off x="19494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33</xdr:row>
      <xdr:rowOff>167657</xdr:rowOff>
    </xdr:from>
    <xdr:ext cx="378565" cy="259045"/>
    <xdr:sp macro="" textlink="">
      <xdr:nvSpPr>
        <xdr:cNvPr id="767" name="テキスト ボックス 766"/>
        <xdr:cNvSpPr txBox="1"/>
      </xdr:nvSpPr>
      <xdr:spPr>
        <a:xfrm>
          <a:off x="19356017" y="5825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99060</xdr:rowOff>
    </xdr:from>
    <xdr:to>
      <xdr:col>27</xdr:col>
      <xdr:colOff>161925</xdr:colOff>
      <xdr:row>38</xdr:row>
      <xdr:rowOff>29210</xdr:rowOff>
    </xdr:to>
    <xdr:sp macro="" textlink="">
      <xdr:nvSpPr>
        <xdr:cNvPr id="768" name="フローチャート : 判断 767"/>
        <xdr:cNvSpPr/>
      </xdr:nvSpPr>
      <xdr:spPr>
        <a:xfrm>
          <a:off x="18605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45737</xdr:rowOff>
    </xdr:from>
    <xdr:ext cx="378565" cy="259045"/>
    <xdr:sp macro="" textlink="">
      <xdr:nvSpPr>
        <xdr:cNvPr id="769" name="テキスト ボックス 768"/>
        <xdr:cNvSpPr txBox="1"/>
      </xdr:nvSpPr>
      <xdr:spPr>
        <a:xfrm>
          <a:off x="18467017" y="6217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5" name="円/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97807</xdr:rowOff>
    </xdr:from>
    <xdr:ext cx="249299" cy="259045"/>
    <xdr:sp macro="" textlink="">
      <xdr:nvSpPr>
        <xdr:cNvPr id="776" name="諸支出金該当値テキスト"/>
        <xdr:cNvSpPr txBox="1"/>
      </xdr:nvSpPr>
      <xdr:spPr>
        <a:xfrm>
          <a:off x="22212300" y="6612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7" name="円/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8" name="テキスト ボックス 77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9" name="円/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0" name="テキスト ボックス 77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1" name="円/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2" name="テキスト ボックス 78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3" name="円/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4" name="テキスト ボックス 78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歳出決算総額における住民一人当たりコスト</a:t>
          </a:r>
          <a:r>
            <a:rPr kumimoji="1" lang="en-US" altLang="ja-JP" sz="1300">
              <a:latin typeface="ＭＳ Ｐゴシック"/>
            </a:rPr>
            <a:t>37</a:t>
          </a:r>
          <a:r>
            <a:rPr kumimoji="1" lang="ja-JP" altLang="en-US" sz="1300">
              <a:latin typeface="ＭＳ Ｐゴシック"/>
            </a:rPr>
            <a:t>万</a:t>
          </a:r>
          <a:r>
            <a:rPr kumimoji="1" lang="en-US" altLang="ja-JP" sz="1300">
              <a:latin typeface="ＭＳ Ｐゴシック"/>
            </a:rPr>
            <a:t>8</a:t>
          </a:r>
          <a:r>
            <a:rPr kumimoji="1" lang="ja-JP" altLang="en-US" sz="1300">
              <a:latin typeface="ＭＳ Ｐゴシック"/>
            </a:rPr>
            <a:t>千円の内訳を目的別で見てみると、民生費に係るコストが</a:t>
          </a:r>
          <a:r>
            <a:rPr kumimoji="1" lang="en-US" altLang="ja-JP" sz="1300">
              <a:latin typeface="ＭＳ Ｐゴシック"/>
            </a:rPr>
            <a:t>130,664</a:t>
          </a:r>
          <a:r>
            <a:rPr kumimoji="1" lang="ja-JP" altLang="en-US" sz="1300">
              <a:latin typeface="ＭＳ Ｐゴシック"/>
            </a:rPr>
            <a:t>円と最も大きく、歳出総額の</a:t>
          </a:r>
          <a:r>
            <a:rPr kumimoji="1" lang="en-US" altLang="ja-JP" sz="1300">
              <a:latin typeface="ＭＳ Ｐゴシック"/>
            </a:rPr>
            <a:t>1/3</a:t>
          </a:r>
          <a:r>
            <a:rPr kumimoji="1" lang="ja-JP" altLang="en-US" sz="1300">
              <a:latin typeface="ＭＳ Ｐゴシック"/>
            </a:rPr>
            <a:t>にも上る割合を占めているのが分かる。またこの民生費の中でも昨年実施した介護保険施設整備に要する経費が減となったため、老人福祉行政に係る費用は減額となったが、障害者福祉に要する経費が大きく増となったため、民生費に係るコストは微減にどどまった。次いで大きなコストは土木費に係るコストで</a:t>
          </a:r>
          <a:r>
            <a:rPr kumimoji="1" lang="en-US" altLang="ja-JP" sz="1300">
              <a:latin typeface="ＭＳ Ｐゴシック"/>
            </a:rPr>
            <a:t>47,837</a:t>
          </a:r>
          <a:r>
            <a:rPr kumimoji="1" lang="ja-JP" altLang="en-US" sz="1300">
              <a:latin typeface="ＭＳ Ｐゴシック"/>
            </a:rPr>
            <a:t>円となった。土木費については、大型建設事業であった片岡地区市街地整備事業のピークを過ぎたことにより昨年度に比べて大きく減少した。民生費と土木費に係る住民一人当たりコストからも分かるとおり、民生費、中でも扶助費等の義務的経費に多くの費用を要するため、土木費のような投資的経費に十分な予算措置をおこないにくい状況となっているのが現状である。民生費、土木費に次いで大きな割合となったのは、教育費に係るコストであった。Ｈ</a:t>
          </a:r>
          <a:r>
            <a:rPr kumimoji="1" lang="en-US" altLang="ja-JP" sz="1300">
              <a:latin typeface="ＭＳ Ｐゴシック"/>
            </a:rPr>
            <a:t>27</a:t>
          </a:r>
          <a:r>
            <a:rPr kumimoji="1" lang="ja-JP" altLang="en-US" sz="1300">
              <a:latin typeface="ＭＳ Ｐゴシック"/>
            </a:rPr>
            <a:t>年度は</a:t>
          </a:r>
          <a:r>
            <a:rPr kumimoji="1" lang="en-US" altLang="ja-JP" sz="1300">
              <a:latin typeface="ＭＳ Ｐゴシック"/>
            </a:rPr>
            <a:t>46,003</a:t>
          </a:r>
          <a:r>
            <a:rPr kumimoji="1" lang="ja-JP" altLang="en-US" sz="1300">
              <a:latin typeface="ＭＳ Ｐゴシック"/>
            </a:rPr>
            <a:t>円となり昨年度に比べ</a:t>
          </a:r>
          <a:r>
            <a:rPr kumimoji="1" lang="en-US" altLang="ja-JP" sz="1300">
              <a:latin typeface="ＭＳ Ｐゴシック"/>
            </a:rPr>
            <a:t>10,000</a:t>
          </a:r>
          <a:r>
            <a:rPr kumimoji="1" lang="ja-JP" altLang="en-US" sz="1300">
              <a:latin typeface="ＭＳ Ｐゴシック"/>
            </a:rPr>
            <a:t>円近くの増額となったが、これは（仮称）とちぎフットボールセンターの整備に要する事業費が含まれているためである。災害復旧費に関しては、歳出総額に占める割合こそ多くはないが、住民一人当たり</a:t>
          </a:r>
          <a:r>
            <a:rPr kumimoji="1" lang="en-US" altLang="ja-JP" sz="1300">
              <a:latin typeface="ＭＳ Ｐゴシック"/>
            </a:rPr>
            <a:t>1,952</a:t>
          </a:r>
          <a:r>
            <a:rPr kumimoji="1" lang="ja-JP" altLang="en-US" sz="1300">
              <a:latin typeface="ＭＳ Ｐゴシック"/>
            </a:rPr>
            <a:t>円となり、昨年度の</a:t>
          </a:r>
          <a:r>
            <a:rPr kumimoji="1" lang="en-US" altLang="ja-JP" sz="1300">
              <a:latin typeface="ＭＳ Ｐゴシック"/>
            </a:rPr>
            <a:t>163</a:t>
          </a:r>
          <a:r>
            <a:rPr kumimoji="1" lang="ja-JP" altLang="en-US" sz="1300">
              <a:latin typeface="ＭＳ Ｐゴシック"/>
            </a:rPr>
            <a:t>円と比べると大きく増加している。これは、平成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9</a:t>
          </a:r>
          <a:r>
            <a:rPr kumimoji="1" lang="ja-JP" altLang="en-US" sz="1300">
              <a:latin typeface="ＭＳ Ｐゴシック"/>
            </a:rPr>
            <a:t>月</a:t>
          </a:r>
          <a:r>
            <a:rPr kumimoji="1" lang="en-US" altLang="ja-JP" sz="1300">
              <a:latin typeface="ＭＳ Ｐゴシック"/>
            </a:rPr>
            <a:t>6</a:t>
          </a:r>
          <a:r>
            <a:rPr kumimoji="1" lang="ja-JP" altLang="en-US" sz="1300">
              <a:latin typeface="ＭＳ Ｐゴシック"/>
            </a:rPr>
            <a:t>日～</a:t>
          </a:r>
          <a:r>
            <a:rPr kumimoji="1" lang="en-US" altLang="ja-JP" sz="1300">
              <a:latin typeface="ＭＳ Ｐゴシック"/>
            </a:rPr>
            <a:t>11</a:t>
          </a:r>
          <a:r>
            <a:rPr kumimoji="1" lang="ja-JP" altLang="en-US" sz="1300">
              <a:latin typeface="ＭＳ Ｐゴシック"/>
            </a:rPr>
            <a:t>日にかけて発生した台風</a:t>
          </a:r>
          <a:r>
            <a:rPr kumimoji="1" lang="en-US" altLang="ja-JP" sz="1300">
              <a:latin typeface="ＭＳ Ｐゴシック"/>
            </a:rPr>
            <a:t>18</a:t>
          </a:r>
          <a:r>
            <a:rPr kumimoji="1" lang="ja-JP" altLang="en-US" sz="1300">
              <a:latin typeface="ＭＳ Ｐゴシック"/>
            </a:rPr>
            <a:t>号による市道や橋りょうの復旧に費用を要したためである。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栃木県矢板市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片岡地区市街地整備事業や東日本大震災からの復旧事業が終了したことに伴い、歳出規模が減少し、実質収支額が前年度比</a:t>
          </a:r>
          <a:r>
            <a:rPr kumimoji="1" lang="en-US" altLang="ja-JP" sz="1300">
              <a:latin typeface="ＭＳ ゴシック" pitchFamily="49" charset="-128"/>
              <a:ea typeface="ＭＳ ゴシック" pitchFamily="49" charset="-128"/>
            </a:rPr>
            <a:t>20.9</a:t>
          </a:r>
          <a:r>
            <a:rPr kumimoji="1" lang="ja-JP" altLang="en-US" sz="1300">
              <a:latin typeface="ＭＳ ゴシック" pitchFamily="49" charset="-128"/>
              <a:ea typeface="ＭＳ ゴシック" pitchFamily="49" charset="-128"/>
            </a:rPr>
            <a:t>％増加し、単年度収支、実質単年度収支ともに黒字となった。財政調整基金についても、歳出抑制に努め、取崩すことなくわずかに積み増すことができた。今後増え続けるであろう財政需要に対しては、特定目的基金等の有効活用も視野に入れ、財政調整基金残高の確保及び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栃木県矢板市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昨年度に引き続き、全ての会計において黒字決算となった。</a:t>
          </a:r>
        </a:p>
        <a:p>
          <a:r>
            <a:rPr kumimoji="1" lang="ja-JP" altLang="en-US" sz="1400">
              <a:latin typeface="ＭＳ ゴシック" pitchFamily="49" charset="-128"/>
              <a:ea typeface="ＭＳ ゴシック" pitchFamily="49" charset="-128"/>
            </a:rPr>
            <a:t>水道事業会計については、一般会計からの繰入金に依存することなく経営することができている。</a:t>
          </a:r>
        </a:p>
        <a:p>
          <a:r>
            <a:rPr kumimoji="1" lang="ja-JP" altLang="en-US" sz="1400">
              <a:latin typeface="ＭＳ ゴシック" pitchFamily="49" charset="-128"/>
              <a:ea typeface="ＭＳ ゴシック" pitchFamily="49" charset="-128"/>
            </a:rPr>
            <a:t>それぞれ実質収支額の大きいものを見ていくと、一般会計が約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7,800</a:t>
          </a:r>
          <a:r>
            <a:rPr kumimoji="1" lang="ja-JP" altLang="en-US" sz="1400">
              <a:latin typeface="ＭＳ ゴシック" pitchFamily="49" charset="-128"/>
              <a:ea typeface="ＭＳ ゴシック" pitchFamily="49" charset="-128"/>
            </a:rPr>
            <a:t>万円、水道事業会計が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5,800</a:t>
          </a:r>
          <a:r>
            <a:rPr kumimoji="1" lang="ja-JP" altLang="en-US" sz="1400">
              <a:latin typeface="ＭＳ ゴシック" pitchFamily="49" charset="-128"/>
              <a:ea typeface="ＭＳ ゴシック" pitchFamily="49" charset="-128"/>
            </a:rPr>
            <a:t>万円、国民健康保険特別会計が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6,200</a:t>
          </a:r>
          <a:r>
            <a:rPr kumimoji="1" lang="ja-JP" altLang="en-US" sz="1400">
              <a:latin typeface="ＭＳ ゴシック" pitchFamily="49" charset="-128"/>
              <a:ea typeface="ＭＳ ゴシック" pitchFamily="49" charset="-128"/>
            </a:rPr>
            <a:t>万円、介護保険特別会計が</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3,100</a:t>
          </a:r>
          <a:r>
            <a:rPr kumimoji="1" lang="ja-JP" altLang="en-US" sz="1400">
              <a:latin typeface="ＭＳ ゴシック" pitchFamily="49" charset="-128"/>
              <a:ea typeface="ＭＳ ゴシック" pitchFamily="49" charset="-128"/>
            </a:rPr>
            <a:t>万円等といずれも大幅な黒字決算となっており、連結実質黒字額は増加となっている。</a:t>
          </a:r>
        </a:p>
        <a:p>
          <a:r>
            <a:rPr kumimoji="1" lang="ja-JP" altLang="en-US" sz="1400">
              <a:latin typeface="ＭＳ ゴシック" pitchFamily="49" charset="-128"/>
              <a:ea typeface="ＭＳ ゴシック" pitchFamily="49" charset="-128"/>
            </a:rPr>
            <a:t>その他の会計（黒字）には、木幡宅地造成事業特別会計が含まれるが、本会計は事業の完了に向け、繰上償還を実施しており、実質収支が</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となっている。</a:t>
          </a:r>
        </a:p>
        <a:p>
          <a:r>
            <a:rPr kumimoji="1" lang="ja-JP" altLang="en-US" sz="1400">
              <a:latin typeface="ＭＳ ゴシック" pitchFamily="49" charset="-128"/>
              <a:ea typeface="ＭＳ ゴシック" pitchFamily="49" charset="-128"/>
            </a:rPr>
            <a:t>なお、一般会計においては、扶助費や医療・保険系特別会計への操出金、更新時期を迎えている老朽公共施設への投資的経費への対応等により歳出決算規模の拡大が予想されるため、実質黒字額の減少が危惧されるところ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13487047</v>
      </c>
      <c r="BO4" s="409"/>
      <c r="BP4" s="409"/>
      <c r="BQ4" s="409"/>
      <c r="BR4" s="409"/>
      <c r="BS4" s="409"/>
      <c r="BT4" s="409"/>
      <c r="BU4" s="410"/>
      <c r="BV4" s="408">
        <v>13911166</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8.8000000000000007</v>
      </c>
      <c r="CU4" s="586"/>
      <c r="CV4" s="586"/>
      <c r="CW4" s="586"/>
      <c r="CX4" s="586"/>
      <c r="CY4" s="586"/>
      <c r="CZ4" s="586"/>
      <c r="DA4" s="587"/>
      <c r="DB4" s="585">
        <v>6.9</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12803699</v>
      </c>
      <c r="BO5" s="414"/>
      <c r="BP5" s="414"/>
      <c r="BQ5" s="414"/>
      <c r="BR5" s="414"/>
      <c r="BS5" s="414"/>
      <c r="BT5" s="414"/>
      <c r="BU5" s="415"/>
      <c r="BV5" s="413">
        <v>13313183</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89.8</v>
      </c>
      <c r="CU5" s="384"/>
      <c r="CV5" s="384"/>
      <c r="CW5" s="384"/>
      <c r="CX5" s="384"/>
      <c r="CY5" s="384"/>
      <c r="CZ5" s="384"/>
      <c r="DA5" s="385"/>
      <c r="DB5" s="383">
        <v>90.9</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683348</v>
      </c>
      <c r="BO6" s="414"/>
      <c r="BP6" s="414"/>
      <c r="BQ6" s="414"/>
      <c r="BR6" s="414"/>
      <c r="BS6" s="414"/>
      <c r="BT6" s="414"/>
      <c r="BU6" s="415"/>
      <c r="BV6" s="413">
        <v>597983</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96.8</v>
      </c>
      <c r="CU6" s="560"/>
      <c r="CV6" s="560"/>
      <c r="CW6" s="560"/>
      <c r="CX6" s="560"/>
      <c r="CY6" s="560"/>
      <c r="CZ6" s="560"/>
      <c r="DA6" s="561"/>
      <c r="DB6" s="559">
        <v>99.9</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2288</v>
      </c>
      <c r="BO7" s="414"/>
      <c r="BP7" s="414"/>
      <c r="BQ7" s="414"/>
      <c r="BR7" s="414"/>
      <c r="BS7" s="414"/>
      <c r="BT7" s="414"/>
      <c r="BU7" s="415"/>
      <c r="BV7" s="413">
        <v>68894</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7737435</v>
      </c>
      <c r="CU7" s="414"/>
      <c r="CV7" s="414"/>
      <c r="CW7" s="414"/>
      <c r="CX7" s="414"/>
      <c r="CY7" s="414"/>
      <c r="CZ7" s="414"/>
      <c r="DA7" s="415"/>
      <c r="DB7" s="413">
        <v>7645241</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681060</v>
      </c>
      <c r="BO8" s="414"/>
      <c r="BP8" s="414"/>
      <c r="BQ8" s="414"/>
      <c r="BR8" s="414"/>
      <c r="BS8" s="414"/>
      <c r="BT8" s="414"/>
      <c r="BU8" s="415"/>
      <c r="BV8" s="413">
        <v>529089</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0.68</v>
      </c>
      <c r="CU8" s="523"/>
      <c r="CV8" s="523"/>
      <c r="CW8" s="523"/>
      <c r="CX8" s="523"/>
      <c r="CY8" s="523"/>
      <c r="CZ8" s="523"/>
      <c r="DA8" s="524"/>
      <c r="DB8" s="522">
        <v>0.68</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33354</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151971</v>
      </c>
      <c r="BO9" s="414"/>
      <c r="BP9" s="414"/>
      <c r="BQ9" s="414"/>
      <c r="BR9" s="414"/>
      <c r="BS9" s="414"/>
      <c r="BT9" s="414"/>
      <c r="BU9" s="415"/>
      <c r="BV9" s="413">
        <v>-35686</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12.6</v>
      </c>
      <c r="CU9" s="384"/>
      <c r="CV9" s="384"/>
      <c r="CW9" s="384"/>
      <c r="CX9" s="384"/>
      <c r="CY9" s="384"/>
      <c r="CZ9" s="384"/>
      <c r="DA9" s="385"/>
      <c r="DB9" s="383">
        <v>13.5</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35343</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5653</v>
      </c>
      <c r="BO10" s="414"/>
      <c r="BP10" s="414"/>
      <c r="BQ10" s="414"/>
      <c r="BR10" s="414"/>
      <c r="BS10" s="414"/>
      <c r="BT10" s="414"/>
      <c r="BU10" s="415"/>
      <c r="BV10" s="413">
        <v>22985</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106</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33893</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33584</v>
      </c>
      <c r="S13" s="515"/>
      <c r="T13" s="515"/>
      <c r="U13" s="515"/>
      <c r="V13" s="516"/>
      <c r="W13" s="502" t="s">
        <v>120</v>
      </c>
      <c r="X13" s="426"/>
      <c r="Y13" s="426"/>
      <c r="Z13" s="426"/>
      <c r="AA13" s="426"/>
      <c r="AB13" s="427"/>
      <c r="AC13" s="389">
        <v>1079</v>
      </c>
      <c r="AD13" s="390"/>
      <c r="AE13" s="390"/>
      <c r="AF13" s="390"/>
      <c r="AG13" s="391"/>
      <c r="AH13" s="389">
        <v>1396</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157624</v>
      </c>
      <c r="BO13" s="414"/>
      <c r="BP13" s="414"/>
      <c r="BQ13" s="414"/>
      <c r="BR13" s="414"/>
      <c r="BS13" s="414"/>
      <c r="BT13" s="414"/>
      <c r="BU13" s="415"/>
      <c r="BV13" s="413">
        <v>-12701</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11</v>
      </c>
      <c r="CU13" s="384"/>
      <c r="CV13" s="384"/>
      <c r="CW13" s="384"/>
      <c r="CX13" s="384"/>
      <c r="CY13" s="384"/>
      <c r="CZ13" s="384"/>
      <c r="DA13" s="385"/>
      <c r="DB13" s="383">
        <v>11.8</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124</v>
      </c>
      <c r="M14" s="543"/>
      <c r="N14" s="543"/>
      <c r="O14" s="543"/>
      <c r="P14" s="543"/>
      <c r="Q14" s="544"/>
      <c r="R14" s="514">
        <v>34114</v>
      </c>
      <c r="S14" s="515"/>
      <c r="T14" s="515"/>
      <c r="U14" s="515"/>
      <c r="V14" s="516"/>
      <c r="W14" s="517"/>
      <c r="X14" s="429"/>
      <c r="Y14" s="429"/>
      <c r="Z14" s="429"/>
      <c r="AA14" s="429"/>
      <c r="AB14" s="430"/>
      <c r="AC14" s="507">
        <v>6.5</v>
      </c>
      <c r="AD14" s="508"/>
      <c r="AE14" s="508"/>
      <c r="AF14" s="508"/>
      <c r="AG14" s="509"/>
      <c r="AH14" s="507">
        <v>7.8</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60.4</v>
      </c>
      <c r="CU14" s="486"/>
      <c r="CV14" s="486"/>
      <c r="CW14" s="486"/>
      <c r="CX14" s="486"/>
      <c r="CY14" s="486"/>
      <c r="CZ14" s="486"/>
      <c r="DA14" s="487"/>
      <c r="DB14" s="518">
        <v>65.599999999999994</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33806</v>
      </c>
      <c r="S15" s="515"/>
      <c r="T15" s="515"/>
      <c r="U15" s="515"/>
      <c r="V15" s="516"/>
      <c r="W15" s="502" t="s">
        <v>126</v>
      </c>
      <c r="X15" s="426"/>
      <c r="Y15" s="426"/>
      <c r="Z15" s="426"/>
      <c r="AA15" s="426"/>
      <c r="AB15" s="427"/>
      <c r="AC15" s="389">
        <v>6196</v>
      </c>
      <c r="AD15" s="390"/>
      <c r="AE15" s="390"/>
      <c r="AF15" s="390"/>
      <c r="AG15" s="391"/>
      <c r="AH15" s="389">
        <v>6119</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4059300</v>
      </c>
      <c r="BO15" s="409"/>
      <c r="BP15" s="409"/>
      <c r="BQ15" s="409"/>
      <c r="BR15" s="409"/>
      <c r="BS15" s="409"/>
      <c r="BT15" s="409"/>
      <c r="BU15" s="410"/>
      <c r="BV15" s="408">
        <v>3965162</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37.299999999999997</v>
      </c>
      <c r="AD16" s="508"/>
      <c r="AE16" s="508"/>
      <c r="AF16" s="508"/>
      <c r="AG16" s="509"/>
      <c r="AH16" s="507">
        <v>34.1</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6017631</v>
      </c>
      <c r="BO16" s="414"/>
      <c r="BP16" s="414"/>
      <c r="BQ16" s="414"/>
      <c r="BR16" s="414"/>
      <c r="BS16" s="414"/>
      <c r="BT16" s="414"/>
      <c r="BU16" s="415"/>
      <c r="BV16" s="413">
        <v>5811580</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132</v>
      </c>
      <c r="N17" s="497"/>
      <c r="O17" s="497"/>
      <c r="P17" s="497"/>
      <c r="Q17" s="498"/>
      <c r="R17" s="499" t="s">
        <v>133</v>
      </c>
      <c r="S17" s="500"/>
      <c r="T17" s="500"/>
      <c r="U17" s="500"/>
      <c r="V17" s="501"/>
      <c r="W17" s="502" t="s">
        <v>134</v>
      </c>
      <c r="X17" s="426"/>
      <c r="Y17" s="426"/>
      <c r="Z17" s="426"/>
      <c r="AA17" s="426"/>
      <c r="AB17" s="427"/>
      <c r="AC17" s="389">
        <v>9340</v>
      </c>
      <c r="AD17" s="390"/>
      <c r="AE17" s="390"/>
      <c r="AF17" s="390"/>
      <c r="AG17" s="391"/>
      <c r="AH17" s="389">
        <v>10266</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5144705</v>
      </c>
      <c r="BO17" s="414"/>
      <c r="BP17" s="414"/>
      <c r="BQ17" s="414"/>
      <c r="BR17" s="414"/>
      <c r="BS17" s="414"/>
      <c r="BT17" s="414"/>
      <c r="BU17" s="415"/>
      <c r="BV17" s="413">
        <v>5088427</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170.46</v>
      </c>
      <c r="M18" s="478"/>
      <c r="N18" s="478"/>
      <c r="O18" s="478"/>
      <c r="P18" s="478"/>
      <c r="Q18" s="478"/>
      <c r="R18" s="479"/>
      <c r="S18" s="479"/>
      <c r="T18" s="479"/>
      <c r="U18" s="479"/>
      <c r="V18" s="480"/>
      <c r="W18" s="494"/>
      <c r="X18" s="495"/>
      <c r="Y18" s="495"/>
      <c r="Z18" s="495"/>
      <c r="AA18" s="495"/>
      <c r="AB18" s="503"/>
      <c r="AC18" s="377">
        <v>56.2</v>
      </c>
      <c r="AD18" s="378"/>
      <c r="AE18" s="378"/>
      <c r="AF18" s="378"/>
      <c r="AG18" s="481"/>
      <c r="AH18" s="377">
        <v>57.2</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7091981</v>
      </c>
      <c r="BO18" s="414"/>
      <c r="BP18" s="414"/>
      <c r="BQ18" s="414"/>
      <c r="BR18" s="414"/>
      <c r="BS18" s="414"/>
      <c r="BT18" s="414"/>
      <c r="BU18" s="415"/>
      <c r="BV18" s="413">
        <v>7033670</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196</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9129800</v>
      </c>
      <c r="BO19" s="414"/>
      <c r="BP19" s="414"/>
      <c r="BQ19" s="414"/>
      <c r="BR19" s="414"/>
      <c r="BS19" s="414"/>
      <c r="BT19" s="414"/>
      <c r="BU19" s="415"/>
      <c r="BV19" s="413">
        <v>9042081</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12342</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12336128</v>
      </c>
      <c r="BO23" s="414"/>
      <c r="BP23" s="414"/>
      <c r="BQ23" s="414"/>
      <c r="BR23" s="414"/>
      <c r="BS23" s="414"/>
      <c r="BT23" s="414"/>
      <c r="BU23" s="415"/>
      <c r="BV23" s="413">
        <v>12261617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8900</v>
      </c>
      <c r="R24" s="390"/>
      <c r="S24" s="390"/>
      <c r="T24" s="390"/>
      <c r="U24" s="390"/>
      <c r="V24" s="391"/>
      <c r="W24" s="455"/>
      <c r="X24" s="446"/>
      <c r="Y24" s="447"/>
      <c r="Z24" s="386" t="s">
        <v>150</v>
      </c>
      <c r="AA24" s="387"/>
      <c r="AB24" s="387"/>
      <c r="AC24" s="387"/>
      <c r="AD24" s="387"/>
      <c r="AE24" s="387"/>
      <c r="AF24" s="387"/>
      <c r="AG24" s="388"/>
      <c r="AH24" s="389">
        <v>223</v>
      </c>
      <c r="AI24" s="390"/>
      <c r="AJ24" s="390"/>
      <c r="AK24" s="390"/>
      <c r="AL24" s="391"/>
      <c r="AM24" s="389">
        <v>702450</v>
      </c>
      <c r="AN24" s="390"/>
      <c r="AO24" s="390"/>
      <c r="AP24" s="390"/>
      <c r="AQ24" s="390"/>
      <c r="AR24" s="391"/>
      <c r="AS24" s="389">
        <v>3150</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10946911</v>
      </c>
      <c r="BO24" s="414"/>
      <c r="BP24" s="414"/>
      <c r="BQ24" s="414"/>
      <c r="BR24" s="414"/>
      <c r="BS24" s="414"/>
      <c r="BT24" s="414"/>
      <c r="BU24" s="415"/>
      <c r="BV24" s="413">
        <v>10969342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7050</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611116</v>
      </c>
      <c r="BO25" s="409"/>
      <c r="BP25" s="409"/>
      <c r="BQ25" s="409"/>
      <c r="BR25" s="409"/>
      <c r="BS25" s="409"/>
      <c r="BT25" s="409"/>
      <c r="BU25" s="410"/>
      <c r="BV25" s="408">
        <v>537273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6400</v>
      </c>
      <c r="R26" s="390"/>
      <c r="S26" s="390"/>
      <c r="T26" s="390"/>
      <c r="U26" s="390"/>
      <c r="V26" s="391"/>
      <c r="W26" s="455"/>
      <c r="X26" s="446"/>
      <c r="Y26" s="447"/>
      <c r="Z26" s="386" t="s">
        <v>156</v>
      </c>
      <c r="AA26" s="468"/>
      <c r="AB26" s="468"/>
      <c r="AC26" s="468"/>
      <c r="AD26" s="468"/>
      <c r="AE26" s="468"/>
      <c r="AF26" s="468"/>
      <c r="AG26" s="469"/>
      <c r="AH26" s="389">
        <v>25</v>
      </c>
      <c r="AI26" s="390"/>
      <c r="AJ26" s="390"/>
      <c r="AK26" s="390"/>
      <c r="AL26" s="391"/>
      <c r="AM26" s="389">
        <v>76350</v>
      </c>
      <c r="AN26" s="390"/>
      <c r="AO26" s="390"/>
      <c r="AP26" s="390"/>
      <c r="AQ26" s="390"/>
      <c r="AR26" s="391"/>
      <c r="AS26" s="389">
        <v>3054</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4400</v>
      </c>
      <c r="R27" s="390"/>
      <c r="S27" s="390"/>
      <c r="T27" s="390"/>
      <c r="U27" s="390"/>
      <c r="V27" s="391"/>
      <c r="W27" s="455"/>
      <c r="X27" s="446"/>
      <c r="Y27" s="447"/>
      <c r="Z27" s="386" t="s">
        <v>159</v>
      </c>
      <c r="AA27" s="387"/>
      <c r="AB27" s="387"/>
      <c r="AC27" s="387"/>
      <c r="AD27" s="387"/>
      <c r="AE27" s="387"/>
      <c r="AF27" s="387"/>
      <c r="AG27" s="388"/>
      <c r="AH27" s="389">
        <v>3</v>
      </c>
      <c r="AI27" s="390"/>
      <c r="AJ27" s="390"/>
      <c r="AK27" s="390"/>
      <c r="AL27" s="391"/>
      <c r="AM27" s="389">
        <v>11484</v>
      </c>
      <c r="AN27" s="390"/>
      <c r="AO27" s="390"/>
      <c r="AP27" s="390"/>
      <c r="AQ27" s="390"/>
      <c r="AR27" s="391"/>
      <c r="AS27" s="389">
        <v>3828</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278139</v>
      </c>
      <c r="BO27" s="417"/>
      <c r="BP27" s="417"/>
      <c r="BQ27" s="417"/>
      <c r="BR27" s="417"/>
      <c r="BS27" s="417"/>
      <c r="BT27" s="417"/>
      <c r="BU27" s="418"/>
      <c r="BV27" s="416">
        <v>278098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3550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1402034</v>
      </c>
      <c r="BO28" s="409"/>
      <c r="BP28" s="409"/>
      <c r="BQ28" s="409"/>
      <c r="BR28" s="409"/>
      <c r="BS28" s="409"/>
      <c r="BT28" s="409"/>
      <c r="BU28" s="410"/>
      <c r="BV28" s="408">
        <v>1396381</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14</v>
      </c>
      <c r="M29" s="390"/>
      <c r="N29" s="390"/>
      <c r="O29" s="390"/>
      <c r="P29" s="391"/>
      <c r="Q29" s="389">
        <v>3250</v>
      </c>
      <c r="R29" s="390"/>
      <c r="S29" s="390"/>
      <c r="T29" s="390"/>
      <c r="U29" s="390"/>
      <c r="V29" s="391"/>
      <c r="W29" s="456"/>
      <c r="X29" s="457"/>
      <c r="Y29" s="458"/>
      <c r="Z29" s="386" t="s">
        <v>166</v>
      </c>
      <c r="AA29" s="387"/>
      <c r="AB29" s="387"/>
      <c r="AC29" s="387"/>
      <c r="AD29" s="387"/>
      <c r="AE29" s="387"/>
      <c r="AF29" s="387"/>
      <c r="AG29" s="388"/>
      <c r="AH29" s="389">
        <v>226</v>
      </c>
      <c r="AI29" s="390"/>
      <c r="AJ29" s="390"/>
      <c r="AK29" s="390"/>
      <c r="AL29" s="391"/>
      <c r="AM29" s="389">
        <v>713934</v>
      </c>
      <c r="AN29" s="390"/>
      <c r="AO29" s="390"/>
      <c r="AP29" s="390"/>
      <c r="AQ29" s="390"/>
      <c r="AR29" s="391"/>
      <c r="AS29" s="389">
        <v>3159</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259158</v>
      </c>
      <c r="BO29" s="414"/>
      <c r="BP29" s="414"/>
      <c r="BQ29" s="414"/>
      <c r="BR29" s="414"/>
      <c r="BS29" s="414"/>
      <c r="BT29" s="414"/>
      <c r="BU29" s="415"/>
      <c r="BV29" s="413">
        <v>259027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715758</v>
      </c>
      <c r="BO30" s="417"/>
      <c r="BP30" s="417"/>
      <c r="BQ30" s="417"/>
      <c r="BR30" s="417"/>
      <c r="BS30" s="417"/>
      <c r="BT30" s="417"/>
      <c r="BU30" s="418"/>
      <c r="BV30" s="416">
        <v>744654</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介護保険特別会計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農業集落排水事業特別会計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塩谷広域行政組合　一般会計</v>
      </c>
      <c r="BZ34" s="372"/>
      <c r="CA34" s="372"/>
      <c r="CB34" s="372"/>
      <c r="CC34" s="372"/>
      <c r="CD34" s="372"/>
      <c r="CE34" s="372"/>
      <c r="CF34" s="372"/>
      <c r="CG34" s="372"/>
      <c r="CH34" s="372"/>
      <c r="CI34" s="372"/>
      <c r="CJ34" s="372"/>
      <c r="CK34" s="372"/>
      <c r="CL34" s="372"/>
      <c r="CM34" s="372"/>
      <c r="CN34" s="165"/>
      <c r="CO34" s="373">
        <f>IF(CQ34="","",MAX(C34:D43,U34:V43,AM34:AN43,BE34:BF43,BW34:BX43)+1)</f>
        <v>16</v>
      </c>
      <c r="CP34" s="373"/>
      <c r="CQ34" s="372" t="str">
        <f>IF('各会計、関係団体の財政状況及び健全化判断比率'!BS7="","",'各会計、関係団体の財政状況及び健全化判断比率'!BS7)</f>
        <v>矢板市農業公社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コリーナ矢板排水処理事業特別会計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国民健康保険特別会計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IF('各会計、関係団体の財政状況及び健全化判断比率'!B33="","",'各会計、関係団体の財政状況及び健全化判断比率'!B33)</f>
        <v>公共下水道事業特別会計</v>
      </c>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塩谷広域行政組合　塩谷地方ふるさと市町村圏基金特別会計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9</v>
      </c>
      <c r="BF36" s="373"/>
      <c r="BG36" s="372" t="str">
        <f>IF('各会計、関係団体の財政状況及び健全化判断比率'!B34="","",'各会計、関係団体の財政状況及び健全化判断比率'!B34)</f>
        <v>木幡宅地造成事業特別会計</v>
      </c>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栃木県市町村総合事務組合　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栃木県市町村総合事務組合　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栃木県後期高齢者医療広域連合　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栃木県後期高齢者医療広域連合　後期高齢者医療特別会計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529</v>
      </c>
      <c r="G33" s="29" t="s">
        <v>530</v>
      </c>
      <c r="H33" s="29" t="s">
        <v>531</v>
      </c>
      <c r="I33" s="29" t="s">
        <v>532</v>
      </c>
      <c r="J33" s="30" t="s">
        <v>533</v>
      </c>
      <c r="K33" s="22"/>
      <c r="L33" s="22"/>
      <c r="M33" s="22"/>
      <c r="N33" s="22"/>
      <c r="O33" s="22"/>
      <c r="P33" s="22"/>
    </row>
    <row r="34" spans="1:16" ht="39" customHeight="1" x14ac:dyDescent="0.15">
      <c r="A34" s="22"/>
      <c r="B34" s="31"/>
      <c r="C34" s="1181" t="s">
        <v>536</v>
      </c>
      <c r="D34" s="1181"/>
      <c r="E34" s="1182"/>
      <c r="F34" s="32">
        <v>7.73</v>
      </c>
      <c r="G34" s="33">
        <v>4.0999999999999996</v>
      </c>
      <c r="H34" s="33">
        <v>7.35</v>
      </c>
      <c r="I34" s="33">
        <v>6.9</v>
      </c>
      <c r="J34" s="34">
        <v>8.76</v>
      </c>
      <c r="K34" s="22"/>
      <c r="L34" s="22"/>
      <c r="M34" s="22"/>
      <c r="N34" s="22"/>
      <c r="O34" s="22"/>
      <c r="P34" s="22"/>
    </row>
    <row r="35" spans="1:16" ht="39" customHeight="1" x14ac:dyDescent="0.15">
      <c r="A35" s="22"/>
      <c r="B35" s="35"/>
      <c r="C35" s="1175" t="s">
        <v>537</v>
      </c>
      <c r="D35" s="1176"/>
      <c r="E35" s="1177"/>
      <c r="F35" s="36">
        <v>2.4900000000000002</v>
      </c>
      <c r="G35" s="37">
        <v>3.32</v>
      </c>
      <c r="H35" s="37">
        <v>4.1500000000000004</v>
      </c>
      <c r="I35" s="37">
        <v>4.75</v>
      </c>
      <c r="J35" s="38">
        <v>4.63</v>
      </c>
      <c r="K35" s="22"/>
      <c r="L35" s="22"/>
      <c r="M35" s="22"/>
      <c r="N35" s="22"/>
      <c r="O35" s="22"/>
      <c r="P35" s="22"/>
    </row>
    <row r="36" spans="1:16" ht="39" customHeight="1" x14ac:dyDescent="0.15">
      <c r="A36" s="22"/>
      <c r="B36" s="35"/>
      <c r="C36" s="1175" t="s">
        <v>538</v>
      </c>
      <c r="D36" s="1176"/>
      <c r="E36" s="1177"/>
      <c r="F36" s="36">
        <v>1.53</v>
      </c>
      <c r="G36" s="37">
        <v>2.52</v>
      </c>
      <c r="H36" s="37">
        <v>2.0299999999999998</v>
      </c>
      <c r="I36" s="37">
        <v>2.2999999999999998</v>
      </c>
      <c r="J36" s="38">
        <v>3.37</v>
      </c>
      <c r="K36" s="22"/>
      <c r="L36" s="22"/>
      <c r="M36" s="22"/>
      <c r="N36" s="22"/>
      <c r="O36" s="22"/>
      <c r="P36" s="22"/>
    </row>
    <row r="37" spans="1:16" ht="39" customHeight="1" x14ac:dyDescent="0.15">
      <c r="A37" s="22"/>
      <c r="B37" s="35"/>
      <c r="C37" s="1175" t="s">
        <v>539</v>
      </c>
      <c r="D37" s="1176"/>
      <c r="E37" s="1177"/>
      <c r="F37" s="36">
        <v>0.69</v>
      </c>
      <c r="G37" s="37">
        <v>0.65</v>
      </c>
      <c r="H37" s="37">
        <v>0.76</v>
      </c>
      <c r="I37" s="37">
        <v>0.27</v>
      </c>
      <c r="J37" s="38">
        <v>1.69</v>
      </c>
      <c r="K37" s="22"/>
      <c r="L37" s="22"/>
      <c r="M37" s="22"/>
      <c r="N37" s="22"/>
      <c r="O37" s="22"/>
      <c r="P37" s="22"/>
    </row>
    <row r="38" spans="1:16" ht="39" customHeight="1" x14ac:dyDescent="0.15">
      <c r="A38" s="22"/>
      <c r="B38" s="35"/>
      <c r="C38" s="1175" t="s">
        <v>540</v>
      </c>
      <c r="D38" s="1176"/>
      <c r="E38" s="1177"/>
      <c r="F38" s="36">
        <v>0.39</v>
      </c>
      <c r="G38" s="37">
        <v>0.39</v>
      </c>
      <c r="H38" s="37">
        <v>0.49</v>
      </c>
      <c r="I38" s="37">
        <v>0.37</v>
      </c>
      <c r="J38" s="38">
        <v>0.41</v>
      </c>
      <c r="K38" s="22"/>
      <c r="L38" s="22"/>
      <c r="M38" s="22"/>
      <c r="N38" s="22"/>
      <c r="O38" s="22"/>
      <c r="P38" s="22"/>
    </row>
    <row r="39" spans="1:16" ht="39" customHeight="1" x14ac:dyDescent="0.15">
      <c r="A39" s="22"/>
      <c r="B39" s="35"/>
      <c r="C39" s="1175" t="s">
        <v>541</v>
      </c>
      <c r="D39" s="1176"/>
      <c r="E39" s="1177"/>
      <c r="F39" s="36">
        <v>0.11</v>
      </c>
      <c r="G39" s="37">
        <v>0.14000000000000001</v>
      </c>
      <c r="H39" s="37">
        <v>0.13</v>
      </c>
      <c r="I39" s="37">
        <v>0.14000000000000001</v>
      </c>
      <c r="J39" s="38">
        <v>0.14000000000000001</v>
      </c>
      <c r="K39" s="22"/>
      <c r="L39" s="22"/>
      <c r="M39" s="22"/>
      <c r="N39" s="22"/>
      <c r="O39" s="22"/>
      <c r="P39" s="22"/>
    </row>
    <row r="40" spans="1:16" ht="39" customHeight="1" x14ac:dyDescent="0.15">
      <c r="A40" s="22"/>
      <c r="B40" s="35"/>
      <c r="C40" s="1175" t="s">
        <v>542</v>
      </c>
      <c r="D40" s="1176"/>
      <c r="E40" s="1177"/>
      <c r="F40" s="36">
        <v>0.04</v>
      </c>
      <c r="G40" s="37">
        <v>0.06</v>
      </c>
      <c r="H40" s="37">
        <v>0.1</v>
      </c>
      <c r="I40" s="37">
        <v>0.05</v>
      </c>
      <c r="J40" s="38">
        <v>7.0000000000000007E-2</v>
      </c>
      <c r="K40" s="22"/>
      <c r="L40" s="22"/>
      <c r="M40" s="22"/>
      <c r="N40" s="22"/>
      <c r="O40" s="22"/>
      <c r="P40" s="22"/>
    </row>
    <row r="41" spans="1:16" ht="39" customHeight="1" x14ac:dyDescent="0.15">
      <c r="A41" s="22"/>
      <c r="B41" s="35"/>
      <c r="C41" s="1175" t="s">
        <v>543</v>
      </c>
      <c r="D41" s="1176"/>
      <c r="E41" s="1177"/>
      <c r="F41" s="36">
        <v>0.03</v>
      </c>
      <c r="G41" s="37">
        <v>0.01</v>
      </c>
      <c r="H41" s="37">
        <v>0.01</v>
      </c>
      <c r="I41" s="37">
        <v>0.01</v>
      </c>
      <c r="J41" s="38">
        <v>0.03</v>
      </c>
      <c r="K41" s="22"/>
      <c r="L41" s="22"/>
      <c r="M41" s="22"/>
      <c r="N41" s="22"/>
      <c r="O41" s="22"/>
      <c r="P41" s="22"/>
    </row>
    <row r="42" spans="1:16" ht="39" customHeight="1" x14ac:dyDescent="0.15">
      <c r="A42" s="22"/>
      <c r="B42" s="39"/>
      <c r="C42" s="1175" t="s">
        <v>544</v>
      </c>
      <c r="D42" s="1176"/>
      <c r="E42" s="1177"/>
      <c r="F42" s="36" t="s">
        <v>490</v>
      </c>
      <c r="G42" s="37" t="s">
        <v>490</v>
      </c>
      <c r="H42" s="37" t="s">
        <v>490</v>
      </c>
      <c r="I42" s="37" t="s">
        <v>490</v>
      </c>
      <c r="J42" s="38" t="s">
        <v>490</v>
      </c>
      <c r="K42" s="22"/>
      <c r="L42" s="22"/>
      <c r="M42" s="22"/>
      <c r="N42" s="22"/>
      <c r="O42" s="22"/>
      <c r="P42" s="22"/>
    </row>
    <row r="43" spans="1:16" ht="39" customHeight="1" thickBot="1" x14ac:dyDescent="0.2">
      <c r="A43" s="22"/>
      <c r="B43" s="40"/>
      <c r="C43" s="1178" t="s">
        <v>545</v>
      </c>
      <c r="D43" s="1179"/>
      <c r="E43" s="1180"/>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1400</v>
      </c>
      <c r="L45" s="60">
        <v>1331</v>
      </c>
      <c r="M45" s="60">
        <v>1325</v>
      </c>
      <c r="N45" s="60">
        <v>1307</v>
      </c>
      <c r="O45" s="61">
        <v>1233</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490</v>
      </c>
      <c r="L46" s="64" t="s">
        <v>490</v>
      </c>
      <c r="M46" s="64" t="s">
        <v>490</v>
      </c>
      <c r="N46" s="64" t="s">
        <v>490</v>
      </c>
      <c r="O46" s="65" t="s">
        <v>490</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490</v>
      </c>
      <c r="L47" s="64" t="s">
        <v>490</v>
      </c>
      <c r="M47" s="64" t="s">
        <v>490</v>
      </c>
      <c r="N47" s="64" t="s">
        <v>490</v>
      </c>
      <c r="O47" s="65" t="s">
        <v>490</v>
      </c>
      <c r="P47" s="48"/>
      <c r="Q47" s="48"/>
      <c r="R47" s="48"/>
      <c r="S47" s="48"/>
      <c r="T47" s="48"/>
      <c r="U47" s="48"/>
    </row>
    <row r="48" spans="1:21" ht="30.75" customHeight="1" x14ac:dyDescent="0.15">
      <c r="A48" s="48"/>
      <c r="B48" s="1193"/>
      <c r="C48" s="1194"/>
      <c r="D48" s="62"/>
      <c r="E48" s="1185" t="s">
        <v>14</v>
      </c>
      <c r="F48" s="1185"/>
      <c r="G48" s="1185"/>
      <c r="H48" s="1185"/>
      <c r="I48" s="1185"/>
      <c r="J48" s="1186"/>
      <c r="K48" s="63">
        <v>471</v>
      </c>
      <c r="L48" s="64">
        <v>453</v>
      </c>
      <c r="M48" s="64">
        <v>487</v>
      </c>
      <c r="N48" s="64">
        <v>519</v>
      </c>
      <c r="O48" s="65">
        <v>460</v>
      </c>
      <c r="P48" s="48"/>
      <c r="Q48" s="48"/>
      <c r="R48" s="48"/>
      <c r="S48" s="48"/>
      <c r="T48" s="48"/>
      <c r="U48" s="48"/>
    </row>
    <row r="49" spans="1:21" ht="30.75" customHeight="1" x14ac:dyDescent="0.15">
      <c r="A49" s="48"/>
      <c r="B49" s="1193"/>
      <c r="C49" s="1194"/>
      <c r="D49" s="62"/>
      <c r="E49" s="1185" t="s">
        <v>15</v>
      </c>
      <c r="F49" s="1185"/>
      <c r="G49" s="1185"/>
      <c r="H49" s="1185"/>
      <c r="I49" s="1185"/>
      <c r="J49" s="1186"/>
      <c r="K49" s="63">
        <v>103</v>
      </c>
      <c r="L49" s="64">
        <v>93</v>
      </c>
      <c r="M49" s="64">
        <v>38</v>
      </c>
      <c r="N49" s="64">
        <v>39</v>
      </c>
      <c r="O49" s="65">
        <v>43</v>
      </c>
      <c r="P49" s="48"/>
      <c r="Q49" s="48"/>
      <c r="R49" s="48"/>
      <c r="S49" s="48"/>
      <c r="T49" s="48"/>
      <c r="U49" s="48"/>
    </row>
    <row r="50" spans="1:21" ht="30.75" customHeight="1" x14ac:dyDescent="0.15">
      <c r="A50" s="48"/>
      <c r="B50" s="1193"/>
      <c r="C50" s="1194"/>
      <c r="D50" s="62"/>
      <c r="E50" s="1185" t="s">
        <v>16</v>
      </c>
      <c r="F50" s="1185"/>
      <c r="G50" s="1185"/>
      <c r="H50" s="1185"/>
      <c r="I50" s="1185"/>
      <c r="J50" s="1186"/>
      <c r="K50" s="63">
        <v>164</v>
      </c>
      <c r="L50" s="64">
        <v>159</v>
      </c>
      <c r="M50" s="64">
        <v>111</v>
      </c>
      <c r="N50" s="64">
        <v>166</v>
      </c>
      <c r="O50" s="65">
        <v>112</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490</v>
      </c>
      <c r="L51" s="64" t="s">
        <v>490</v>
      </c>
      <c r="M51" s="64" t="s">
        <v>490</v>
      </c>
      <c r="N51" s="64" t="s">
        <v>490</v>
      </c>
      <c r="O51" s="65" t="s">
        <v>490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1250</v>
      </c>
      <c r="L52" s="64">
        <v>1228</v>
      </c>
      <c r="M52" s="64">
        <v>1185</v>
      </c>
      <c r="N52" s="64">
        <v>1234</v>
      </c>
      <c r="O52" s="65">
        <v>1202</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888</v>
      </c>
      <c r="L53" s="69">
        <v>808</v>
      </c>
      <c r="M53" s="69">
        <v>776</v>
      </c>
      <c r="N53" s="69">
        <v>797</v>
      </c>
      <c r="O53" s="70">
        <v>646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529</v>
      </c>
      <c r="J40" s="79" t="s">
        <v>530</v>
      </c>
      <c r="K40" s="79" t="s">
        <v>531</v>
      </c>
      <c r="L40" s="79" t="s">
        <v>532</v>
      </c>
      <c r="M40" s="80" t="s">
        <v>533</v>
      </c>
    </row>
    <row r="41" spans="2:13" ht="27.75" customHeight="1" x14ac:dyDescent="0.15">
      <c r="B41" s="1211" t="s">
        <v>23</v>
      </c>
      <c r="C41" s="1212"/>
      <c r="D41" s="81"/>
      <c r="E41" s="1213" t="s">
        <v>24</v>
      </c>
      <c r="F41" s="1213"/>
      <c r="G41" s="1213"/>
      <c r="H41" s="1214"/>
      <c r="I41" s="82">
        <v>11791</v>
      </c>
      <c r="J41" s="83">
        <v>11800</v>
      </c>
      <c r="K41" s="83">
        <v>12054</v>
      </c>
      <c r="L41" s="83">
        <v>12262</v>
      </c>
      <c r="M41" s="84">
        <v>12336</v>
      </c>
    </row>
    <row r="42" spans="2:13" ht="27.75" customHeight="1" x14ac:dyDescent="0.15">
      <c r="B42" s="1201"/>
      <c r="C42" s="1202"/>
      <c r="D42" s="85"/>
      <c r="E42" s="1205" t="s">
        <v>25</v>
      </c>
      <c r="F42" s="1205"/>
      <c r="G42" s="1205"/>
      <c r="H42" s="1206"/>
      <c r="I42" s="86">
        <v>66</v>
      </c>
      <c r="J42" s="87">
        <v>39</v>
      </c>
      <c r="K42" s="87">
        <v>13</v>
      </c>
      <c r="L42" s="87" t="s">
        <v>490</v>
      </c>
      <c r="M42" s="88" t="s">
        <v>490</v>
      </c>
    </row>
    <row r="43" spans="2:13" ht="27.75" customHeight="1" x14ac:dyDescent="0.15">
      <c r="B43" s="1201"/>
      <c r="C43" s="1202"/>
      <c r="D43" s="85"/>
      <c r="E43" s="1205" t="s">
        <v>26</v>
      </c>
      <c r="F43" s="1205"/>
      <c r="G43" s="1205"/>
      <c r="H43" s="1206"/>
      <c r="I43" s="86">
        <v>4803</v>
      </c>
      <c r="J43" s="87">
        <v>4930</v>
      </c>
      <c r="K43" s="87">
        <v>4802</v>
      </c>
      <c r="L43" s="87">
        <v>4519</v>
      </c>
      <c r="M43" s="88">
        <v>4224</v>
      </c>
    </row>
    <row r="44" spans="2:13" ht="27.75" customHeight="1" x14ac:dyDescent="0.15">
      <c r="B44" s="1201"/>
      <c r="C44" s="1202"/>
      <c r="D44" s="85"/>
      <c r="E44" s="1205" t="s">
        <v>27</v>
      </c>
      <c r="F44" s="1205"/>
      <c r="G44" s="1205"/>
      <c r="H44" s="1206"/>
      <c r="I44" s="86">
        <v>434</v>
      </c>
      <c r="J44" s="87">
        <v>355</v>
      </c>
      <c r="K44" s="87">
        <v>320</v>
      </c>
      <c r="L44" s="87">
        <v>318</v>
      </c>
      <c r="M44" s="88">
        <v>279</v>
      </c>
    </row>
    <row r="45" spans="2:13" ht="27.75" customHeight="1" x14ac:dyDescent="0.15">
      <c r="B45" s="1201"/>
      <c r="C45" s="1202"/>
      <c r="D45" s="85"/>
      <c r="E45" s="1205" t="s">
        <v>28</v>
      </c>
      <c r="F45" s="1205"/>
      <c r="G45" s="1205"/>
      <c r="H45" s="1206"/>
      <c r="I45" s="86">
        <v>2654</v>
      </c>
      <c r="J45" s="87">
        <v>2628</v>
      </c>
      <c r="K45" s="87">
        <v>2537</v>
      </c>
      <c r="L45" s="87">
        <v>2403</v>
      </c>
      <c r="M45" s="88">
        <v>2284</v>
      </c>
    </row>
    <row r="46" spans="2:13" ht="27.75" customHeight="1" x14ac:dyDescent="0.15">
      <c r="B46" s="1201"/>
      <c r="C46" s="1202"/>
      <c r="D46" s="85"/>
      <c r="E46" s="1205" t="s">
        <v>29</v>
      </c>
      <c r="F46" s="1205"/>
      <c r="G46" s="1205"/>
      <c r="H46" s="1206"/>
      <c r="I46" s="86" t="s">
        <v>490</v>
      </c>
      <c r="J46" s="87" t="s">
        <v>490</v>
      </c>
      <c r="K46" s="87" t="s">
        <v>490</v>
      </c>
      <c r="L46" s="87" t="s">
        <v>490</v>
      </c>
      <c r="M46" s="88" t="s">
        <v>490</v>
      </c>
    </row>
    <row r="47" spans="2:13" ht="27.75" customHeight="1" x14ac:dyDescent="0.15">
      <c r="B47" s="1201"/>
      <c r="C47" s="1202"/>
      <c r="D47" s="85"/>
      <c r="E47" s="1205" t="s">
        <v>30</v>
      </c>
      <c r="F47" s="1205"/>
      <c r="G47" s="1205"/>
      <c r="H47" s="1206"/>
      <c r="I47" s="86" t="s">
        <v>490</v>
      </c>
      <c r="J47" s="87" t="s">
        <v>490</v>
      </c>
      <c r="K47" s="87" t="s">
        <v>490</v>
      </c>
      <c r="L47" s="87" t="s">
        <v>490</v>
      </c>
      <c r="M47" s="88" t="s">
        <v>490</v>
      </c>
    </row>
    <row r="48" spans="2:13" ht="27.75" customHeight="1" x14ac:dyDescent="0.15">
      <c r="B48" s="1203"/>
      <c r="C48" s="1204"/>
      <c r="D48" s="85"/>
      <c r="E48" s="1205" t="s">
        <v>31</v>
      </c>
      <c r="F48" s="1205"/>
      <c r="G48" s="1205"/>
      <c r="H48" s="1206"/>
      <c r="I48" s="86" t="s">
        <v>490</v>
      </c>
      <c r="J48" s="87" t="s">
        <v>490</v>
      </c>
      <c r="K48" s="87" t="s">
        <v>490</v>
      </c>
      <c r="L48" s="87" t="s">
        <v>490</v>
      </c>
      <c r="M48" s="88" t="s">
        <v>490</v>
      </c>
    </row>
    <row r="49" spans="2:13" ht="27.75" customHeight="1" x14ac:dyDescent="0.15">
      <c r="B49" s="1199" t="s">
        <v>32</v>
      </c>
      <c r="C49" s="1200"/>
      <c r="D49" s="89"/>
      <c r="E49" s="1205" t="s">
        <v>33</v>
      </c>
      <c r="F49" s="1205"/>
      <c r="G49" s="1205"/>
      <c r="H49" s="1206"/>
      <c r="I49" s="86">
        <v>2503</v>
      </c>
      <c r="J49" s="87">
        <v>2564</v>
      </c>
      <c r="K49" s="87">
        <v>2661</v>
      </c>
      <c r="L49" s="87">
        <v>2696</v>
      </c>
      <c r="M49" s="88">
        <v>2709</v>
      </c>
    </row>
    <row r="50" spans="2:13" ht="27.75" customHeight="1" x14ac:dyDescent="0.15">
      <c r="B50" s="1201"/>
      <c r="C50" s="1202"/>
      <c r="D50" s="85"/>
      <c r="E50" s="1205" t="s">
        <v>34</v>
      </c>
      <c r="F50" s="1205"/>
      <c r="G50" s="1205"/>
      <c r="H50" s="1206"/>
      <c r="I50" s="86">
        <v>1979</v>
      </c>
      <c r="J50" s="87">
        <v>1917</v>
      </c>
      <c r="K50" s="87">
        <v>1780</v>
      </c>
      <c r="L50" s="87">
        <v>1654</v>
      </c>
      <c r="M50" s="88">
        <v>1583</v>
      </c>
    </row>
    <row r="51" spans="2:13" ht="27.75" customHeight="1" x14ac:dyDescent="0.15">
      <c r="B51" s="1203"/>
      <c r="C51" s="1204"/>
      <c r="D51" s="85"/>
      <c r="E51" s="1205" t="s">
        <v>35</v>
      </c>
      <c r="F51" s="1205"/>
      <c r="G51" s="1205"/>
      <c r="H51" s="1206"/>
      <c r="I51" s="86">
        <v>10346</v>
      </c>
      <c r="J51" s="87">
        <v>10551</v>
      </c>
      <c r="K51" s="87">
        <v>10789</v>
      </c>
      <c r="L51" s="87">
        <v>10801</v>
      </c>
      <c r="M51" s="88">
        <v>10737</v>
      </c>
    </row>
    <row r="52" spans="2:13" ht="27.75" customHeight="1" thickBot="1" x14ac:dyDescent="0.2">
      <c r="B52" s="1207" t="s">
        <v>36</v>
      </c>
      <c r="C52" s="1208"/>
      <c r="D52" s="90"/>
      <c r="E52" s="1209" t="s">
        <v>37</v>
      </c>
      <c r="F52" s="1209"/>
      <c r="G52" s="1209"/>
      <c r="H52" s="1210"/>
      <c r="I52" s="91">
        <v>4920</v>
      </c>
      <c r="J52" s="92">
        <v>4721</v>
      </c>
      <c r="K52" s="92">
        <v>4495</v>
      </c>
      <c r="L52" s="92">
        <v>4351</v>
      </c>
      <c r="M52" s="93">
        <v>4093</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554</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554</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555</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556</v>
      </c>
      <c r="I42" s="352"/>
      <c r="J42" s="352"/>
      <c r="K42" s="352"/>
      <c r="L42" s="244"/>
      <c r="M42" s="244"/>
      <c r="N42" s="244"/>
      <c r="O42" s="244"/>
    </row>
    <row r="43" spans="2:17" x14ac:dyDescent="0.15">
      <c r="B43" s="248"/>
      <c r="C43" s="244"/>
      <c r="D43" s="244"/>
      <c r="E43" s="244"/>
      <c r="F43" s="244"/>
      <c r="G43" s="1229"/>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557</v>
      </c>
    </row>
    <row r="50" spans="1:17" x14ac:dyDescent="0.15">
      <c r="B50" s="248"/>
      <c r="C50" s="244"/>
      <c r="D50" s="244"/>
      <c r="E50" s="244"/>
      <c r="F50" s="244"/>
      <c r="G50" s="1238"/>
      <c r="H50" s="1239"/>
      <c r="I50" s="1239"/>
      <c r="J50" s="1240"/>
      <c r="K50" s="354" t="s">
        <v>529</v>
      </c>
      <c r="L50" s="354" t="s">
        <v>530</v>
      </c>
      <c r="M50" s="354" t="s">
        <v>531</v>
      </c>
      <c r="N50" s="354" t="s">
        <v>532</v>
      </c>
      <c r="O50" s="354" t="s">
        <v>533</v>
      </c>
    </row>
    <row r="51" spans="1:17" x14ac:dyDescent="0.15">
      <c r="B51" s="248"/>
      <c r="C51" s="244"/>
      <c r="D51" s="244"/>
      <c r="E51" s="244"/>
      <c r="F51" s="244"/>
      <c r="G51" s="1241" t="s">
        <v>558</v>
      </c>
      <c r="H51" s="1242"/>
      <c r="I51" s="1247" t="s">
        <v>559</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560</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561</v>
      </c>
      <c r="H55" s="1222"/>
      <c r="I55" s="1227" t="s">
        <v>559</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560</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562</v>
      </c>
      <c r="C63" s="244"/>
      <c r="D63" s="244"/>
      <c r="E63" s="244"/>
      <c r="F63" s="244"/>
      <c r="G63" s="244"/>
      <c r="H63" s="244"/>
      <c r="I63" s="244"/>
      <c r="J63" s="244"/>
      <c r="K63" s="244"/>
      <c r="L63" s="244"/>
      <c r="M63" s="244"/>
      <c r="N63" s="244"/>
      <c r="O63" s="244"/>
    </row>
    <row r="64" spans="1:17" x14ac:dyDescent="0.15">
      <c r="B64" s="248"/>
      <c r="C64" s="244"/>
      <c r="D64" s="244"/>
      <c r="E64" s="244"/>
      <c r="F64" s="244"/>
      <c r="G64" s="351" t="s">
        <v>556</v>
      </c>
      <c r="I64" s="352"/>
      <c r="J64" s="352"/>
      <c r="K64" s="352"/>
      <c r="L64" s="244"/>
      <c r="M64" s="244"/>
      <c r="N64" s="244"/>
      <c r="O64" s="244"/>
    </row>
    <row r="65" spans="2:30" x14ac:dyDescent="0.15">
      <c r="B65" s="248"/>
      <c r="C65" s="244"/>
      <c r="D65" s="244"/>
      <c r="E65" s="244"/>
      <c r="F65" s="244"/>
      <c r="G65" s="1251" t="s">
        <v>565</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563</v>
      </c>
      <c r="I71" s="368"/>
      <c r="J71" s="364"/>
      <c r="K71" s="364"/>
      <c r="L71" s="365"/>
      <c r="M71" s="364"/>
      <c r="N71" s="365"/>
      <c r="O71" s="366"/>
    </row>
    <row r="72" spans="2:30" x14ac:dyDescent="0.15">
      <c r="B72" s="248"/>
      <c r="C72" s="244"/>
      <c r="D72" s="244"/>
      <c r="E72" s="244"/>
      <c r="F72" s="244"/>
      <c r="G72" s="1238"/>
      <c r="H72" s="1239"/>
      <c r="I72" s="1239"/>
      <c r="J72" s="1240"/>
      <c r="K72" s="354" t="s">
        <v>529</v>
      </c>
      <c r="L72" s="354" t="s">
        <v>530</v>
      </c>
      <c r="M72" s="354" t="s">
        <v>531</v>
      </c>
      <c r="N72" s="354" t="s">
        <v>532</v>
      </c>
      <c r="O72" s="354" t="s">
        <v>533</v>
      </c>
    </row>
    <row r="73" spans="2:30" x14ac:dyDescent="0.15">
      <c r="B73" s="248"/>
      <c r="C73" s="244"/>
      <c r="D73" s="244"/>
      <c r="E73" s="244"/>
      <c r="F73" s="244"/>
      <c r="G73" s="1241" t="s">
        <v>558</v>
      </c>
      <c r="H73" s="1242"/>
      <c r="I73" s="1247" t="s">
        <v>559</v>
      </c>
      <c r="J73" s="1247"/>
      <c r="K73" s="1228">
        <v>72.900000000000006</v>
      </c>
      <c r="L73" s="1228">
        <v>69.900000000000006</v>
      </c>
      <c r="M73" s="1215">
        <v>67</v>
      </c>
      <c r="N73" s="1215">
        <v>65.599999999999994</v>
      </c>
      <c r="O73" s="1215">
        <v>60.4</v>
      </c>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564</v>
      </c>
      <c r="J75" s="1227"/>
      <c r="K75" s="1219">
        <v>12.2</v>
      </c>
      <c r="L75" s="1219">
        <v>12.3</v>
      </c>
      <c r="M75" s="1219">
        <v>12.2</v>
      </c>
      <c r="N75" s="1219">
        <v>11.8</v>
      </c>
      <c r="O75" s="1219">
        <v>11</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561</v>
      </c>
      <c r="H77" s="1222"/>
      <c r="I77" s="1227" t="s">
        <v>559</v>
      </c>
      <c r="J77" s="1227"/>
      <c r="K77" s="1228">
        <v>75.900000000000006</v>
      </c>
      <c r="L77" s="1228">
        <v>64.599999999999994</v>
      </c>
      <c r="M77" s="1215">
        <v>52.8</v>
      </c>
      <c r="N77" s="1215">
        <v>48.6</v>
      </c>
      <c r="O77" s="1215">
        <v>32.799999999999997</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564</v>
      </c>
      <c r="J79" s="1217"/>
      <c r="K79" s="1218">
        <v>13.5</v>
      </c>
      <c r="L79" s="1218">
        <v>12.4</v>
      </c>
      <c r="M79" s="1218">
        <v>11.5</v>
      </c>
      <c r="N79" s="1218">
        <v>10.4</v>
      </c>
      <c r="O79" s="1218">
        <v>9.5</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528</v>
      </c>
      <c r="G2" s="111"/>
      <c r="H2" s="112"/>
    </row>
    <row r="3" spans="1:8" x14ac:dyDescent="0.15">
      <c r="A3" s="108" t="s">
        <v>521</v>
      </c>
      <c r="B3" s="113"/>
      <c r="C3" s="114"/>
      <c r="D3" s="115">
        <v>30830</v>
      </c>
      <c r="E3" s="116"/>
      <c r="F3" s="117">
        <v>67088</v>
      </c>
      <c r="G3" s="118"/>
      <c r="H3" s="119"/>
    </row>
    <row r="4" spans="1:8" x14ac:dyDescent="0.15">
      <c r="A4" s="120"/>
      <c r="B4" s="121"/>
      <c r="C4" s="122"/>
      <c r="D4" s="123">
        <v>14895</v>
      </c>
      <c r="E4" s="124"/>
      <c r="F4" s="125">
        <v>37146</v>
      </c>
      <c r="G4" s="126"/>
      <c r="H4" s="127"/>
    </row>
    <row r="5" spans="1:8" x14ac:dyDescent="0.15">
      <c r="A5" s="108" t="s">
        <v>523</v>
      </c>
      <c r="B5" s="113"/>
      <c r="C5" s="114"/>
      <c r="D5" s="115">
        <v>45269</v>
      </c>
      <c r="E5" s="116"/>
      <c r="F5" s="117">
        <v>70489</v>
      </c>
      <c r="G5" s="118"/>
      <c r="H5" s="119"/>
    </row>
    <row r="6" spans="1:8" x14ac:dyDescent="0.15">
      <c r="A6" s="120"/>
      <c r="B6" s="121"/>
      <c r="C6" s="122"/>
      <c r="D6" s="123">
        <v>25188</v>
      </c>
      <c r="E6" s="124"/>
      <c r="F6" s="125">
        <v>37817</v>
      </c>
      <c r="G6" s="126"/>
      <c r="H6" s="127"/>
    </row>
    <row r="7" spans="1:8" x14ac:dyDescent="0.15">
      <c r="A7" s="108" t="s">
        <v>524</v>
      </c>
      <c r="B7" s="113"/>
      <c r="C7" s="114"/>
      <c r="D7" s="115">
        <v>66374</v>
      </c>
      <c r="E7" s="116"/>
      <c r="F7" s="117">
        <v>84389</v>
      </c>
      <c r="G7" s="118"/>
      <c r="H7" s="119"/>
    </row>
    <row r="8" spans="1:8" x14ac:dyDescent="0.15">
      <c r="A8" s="120"/>
      <c r="B8" s="121"/>
      <c r="C8" s="122"/>
      <c r="D8" s="123">
        <v>29089</v>
      </c>
      <c r="E8" s="124"/>
      <c r="F8" s="125">
        <v>44339</v>
      </c>
      <c r="G8" s="126"/>
      <c r="H8" s="127"/>
    </row>
    <row r="9" spans="1:8" x14ac:dyDescent="0.15">
      <c r="A9" s="108" t="s">
        <v>525</v>
      </c>
      <c r="B9" s="113"/>
      <c r="C9" s="114"/>
      <c r="D9" s="115">
        <v>70830</v>
      </c>
      <c r="E9" s="116"/>
      <c r="F9" s="117">
        <v>83623</v>
      </c>
      <c r="G9" s="118"/>
      <c r="H9" s="119"/>
    </row>
    <row r="10" spans="1:8" x14ac:dyDescent="0.15">
      <c r="A10" s="120"/>
      <c r="B10" s="121"/>
      <c r="C10" s="122"/>
      <c r="D10" s="123">
        <v>17254</v>
      </c>
      <c r="E10" s="124"/>
      <c r="F10" s="125">
        <v>48787</v>
      </c>
      <c r="G10" s="126"/>
      <c r="H10" s="127"/>
    </row>
    <row r="11" spans="1:8" x14ac:dyDescent="0.15">
      <c r="A11" s="108" t="s">
        <v>526</v>
      </c>
      <c r="B11" s="113"/>
      <c r="C11" s="114"/>
      <c r="D11" s="115">
        <v>46925</v>
      </c>
      <c r="E11" s="116"/>
      <c r="F11" s="117">
        <v>87974</v>
      </c>
      <c r="G11" s="118"/>
      <c r="H11" s="119"/>
    </row>
    <row r="12" spans="1:8" x14ac:dyDescent="0.15">
      <c r="A12" s="120"/>
      <c r="B12" s="121"/>
      <c r="C12" s="128"/>
      <c r="D12" s="123">
        <v>24173</v>
      </c>
      <c r="E12" s="124"/>
      <c r="F12" s="125">
        <v>48183</v>
      </c>
      <c r="G12" s="126"/>
      <c r="H12" s="127"/>
    </row>
    <row r="13" spans="1:8" x14ac:dyDescent="0.15">
      <c r="A13" s="108"/>
      <c r="B13" s="113"/>
      <c r="C13" s="129"/>
      <c r="D13" s="130">
        <v>52046</v>
      </c>
      <c r="E13" s="131"/>
      <c r="F13" s="132">
        <v>78713</v>
      </c>
      <c r="G13" s="133"/>
      <c r="H13" s="119"/>
    </row>
    <row r="14" spans="1:8" x14ac:dyDescent="0.15">
      <c r="A14" s="120"/>
      <c r="B14" s="121"/>
      <c r="C14" s="122"/>
      <c r="D14" s="123">
        <v>22120</v>
      </c>
      <c r="E14" s="124"/>
      <c r="F14" s="125">
        <v>43254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7.76</v>
      </c>
      <c r="C19" s="134">
        <f>ROUND(VALUE(SUBSTITUTE(実質収支比率等に係る経年分析!G$48,"▲","-")),2)</f>
        <v>4.12</v>
      </c>
      <c r="D19" s="134">
        <f>ROUND(VALUE(SUBSTITUTE(実質収支比率等に係る経年分析!H$48,"▲","-")),2)</f>
        <v>7.37</v>
      </c>
      <c r="E19" s="134">
        <f>ROUND(VALUE(SUBSTITUTE(実質収支比率等に係る経年分析!I$48,"▲","-")),2)</f>
        <v>6.92</v>
      </c>
      <c r="F19" s="134">
        <f>ROUND(VALUE(SUBSTITUTE(実質収支比率等に係る経年分析!J$48,"▲","-")),2)</f>
        <v>8.8000000000000007</v>
      </c>
    </row>
    <row r="20" spans="1:11" x14ac:dyDescent="0.15">
      <c r="A20" s="134" t="s">
        <v>42</v>
      </c>
      <c r="B20" s="134">
        <f>ROUND(VALUE(SUBSTITUTE(実質収支比率等に係る経年分析!F$47,"▲","-")),2)</f>
        <v>14.85</v>
      </c>
      <c r="C20" s="134">
        <f>ROUND(VALUE(SUBSTITUTE(実質収支比率等に係る経年分析!G$47,"▲","-")),2)</f>
        <v>17.62</v>
      </c>
      <c r="D20" s="134">
        <f>ROUND(VALUE(SUBSTITUTE(実質収支比率等に係る経年分析!H$47,"▲","-")),2)</f>
        <v>17.920000000000002</v>
      </c>
      <c r="E20" s="134">
        <f>ROUND(VALUE(SUBSTITUTE(実質収支比率等に係る経年分析!I$47,"▲","-")),2)</f>
        <v>18.260000000000002</v>
      </c>
      <c r="F20" s="134">
        <f>ROUND(VALUE(SUBSTITUTE(実質収支比率等に係る経年分析!J$47,"▲","-")),2)</f>
        <v>18.12</v>
      </c>
    </row>
    <row r="21" spans="1:11" x14ac:dyDescent="0.15">
      <c r="A21" s="134" t="s">
        <v>43</v>
      </c>
      <c r="B21" s="134">
        <f>IF(ISNUMBER(VALUE(SUBSTITUTE(実質収支比率等に係る経年分析!F$49,"▲","-"))),ROUND(VALUE(SUBSTITUTE(実質収支比率等に係る経年分析!F$49,"▲","-")),2),NA())</f>
        <v>4.5</v>
      </c>
      <c r="C21" s="134">
        <f>IF(ISNUMBER(VALUE(SUBSTITUTE(実質収支比率等に係る経年分析!G$49,"▲","-"))),ROUND(VALUE(SUBSTITUTE(実質収支比率等に係る経年分析!G$49,"▲","-")),2),NA())</f>
        <v>-2.17</v>
      </c>
      <c r="D21" s="134">
        <f>IF(ISNUMBER(VALUE(SUBSTITUTE(実質収支比率等に係る経年分析!H$49,"▲","-"))),ROUND(VALUE(SUBSTITUTE(実質収支比率等に係る経年分析!H$49,"▲","-")),2),NA())</f>
        <v>3.37</v>
      </c>
      <c r="E21" s="134">
        <f>IF(ISNUMBER(VALUE(SUBSTITUTE(実質収支比率等に係る経年分析!I$49,"▲","-"))),ROUND(VALUE(SUBSTITUTE(実質収支比率等に係る経年分析!I$49,"▲","-")),2),NA())</f>
        <v>-0.17</v>
      </c>
      <c r="F21" s="134">
        <f>IF(ISNUMBER(VALUE(SUBSTITUTE(実質収支比率等に係る経年分析!J$49,"▲","-"))),ROUND(VALUE(SUBSTITUTE(実質収支比率等に係る経年分析!J$49,"▲","-")),2),NA())</f>
        <v>2.04</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コリーナ矢板排水処理事業特別会計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x14ac:dyDescent="0.15">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0.14000000000000001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0.14000000000000001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0.14000000000000001</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0.41</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1.69</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2.52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2.0299999999999998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2.2999999999999998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3.37</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2.4900000000000002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3.32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4.1500000000000004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4.75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7.73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4.0999999999999996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7.35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8.76</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1250</v>
      </c>
      <c r="E42" s="136"/>
      <c r="F42" s="136"/>
      <c r="G42" s="136">
        <f>'実質公債費比率（分子）の構造'!L$52</f>
        <v>1228</v>
      </c>
      <c r="H42" s="136"/>
      <c r="I42" s="136"/>
      <c r="J42" s="136">
        <f>'実質公債費比率（分子）の構造'!M$52</f>
        <v>1185</v>
      </c>
      <c r="K42" s="136"/>
      <c r="L42" s="136"/>
      <c r="M42" s="136">
        <f>'実質公債費比率（分子）の構造'!N$52</f>
        <v>1234</v>
      </c>
      <c r="N42" s="136"/>
      <c r="O42" s="136"/>
      <c r="P42" s="136">
        <f>'実質公債費比率（分子）の構造'!O$52</f>
        <v>1202</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164</v>
      </c>
      <c r="C44" s="136"/>
      <c r="D44" s="136"/>
      <c r="E44" s="136">
        <f>'実質公債費比率（分子）の構造'!L$50</f>
        <v>159</v>
      </c>
      <c r="F44" s="136"/>
      <c r="G44" s="136"/>
      <c r="H44" s="136">
        <f>'実質公債費比率（分子）の構造'!M$50</f>
        <v>111</v>
      </c>
      <c r="I44" s="136"/>
      <c r="J44" s="136"/>
      <c r="K44" s="136">
        <f>'実質公債費比率（分子）の構造'!N$50</f>
        <v>166</v>
      </c>
      <c r="L44" s="136"/>
      <c r="M44" s="136"/>
      <c r="N44" s="136">
        <f>'実質公債費比率（分子）の構造'!O$50</f>
        <v>112</v>
      </c>
      <c r="O44" s="136"/>
      <c r="P44" s="136"/>
    </row>
    <row r="45" spans="1:16" x14ac:dyDescent="0.15">
      <c r="A45" s="136" t="s">
        <v>53</v>
      </c>
      <c r="B45" s="136">
        <f>'実質公債費比率（分子）の構造'!K$49</f>
        <v>103</v>
      </c>
      <c r="C45" s="136"/>
      <c r="D45" s="136"/>
      <c r="E45" s="136">
        <f>'実質公債費比率（分子）の構造'!L$49</f>
        <v>93</v>
      </c>
      <c r="F45" s="136"/>
      <c r="G45" s="136"/>
      <c r="H45" s="136">
        <f>'実質公債費比率（分子）の構造'!M$49</f>
        <v>38</v>
      </c>
      <c r="I45" s="136"/>
      <c r="J45" s="136"/>
      <c r="K45" s="136">
        <f>'実質公債費比率（分子）の構造'!N$49</f>
        <v>39</v>
      </c>
      <c r="L45" s="136"/>
      <c r="M45" s="136"/>
      <c r="N45" s="136">
        <f>'実質公債費比率（分子）の構造'!O$49</f>
        <v>43</v>
      </c>
      <c r="O45" s="136"/>
      <c r="P45" s="136"/>
    </row>
    <row r="46" spans="1:16" x14ac:dyDescent="0.15">
      <c r="A46" s="136" t="s">
        <v>54</v>
      </c>
      <c r="B46" s="136">
        <f>'実質公債費比率（分子）の構造'!K$48</f>
        <v>471</v>
      </c>
      <c r="C46" s="136"/>
      <c r="D46" s="136"/>
      <c r="E46" s="136">
        <f>'実質公債費比率（分子）の構造'!L$48</f>
        <v>453</v>
      </c>
      <c r="F46" s="136"/>
      <c r="G46" s="136"/>
      <c r="H46" s="136">
        <f>'実質公債費比率（分子）の構造'!M$48</f>
        <v>487</v>
      </c>
      <c r="I46" s="136"/>
      <c r="J46" s="136"/>
      <c r="K46" s="136">
        <f>'実質公債費比率（分子）の構造'!N$48</f>
        <v>519</v>
      </c>
      <c r="L46" s="136"/>
      <c r="M46" s="136"/>
      <c r="N46" s="136">
        <f>'実質公債費比率（分子）の構造'!O$48</f>
        <v>460</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1400</v>
      </c>
      <c r="C49" s="136"/>
      <c r="D49" s="136"/>
      <c r="E49" s="136">
        <f>'実質公債費比率（分子）の構造'!L$45</f>
        <v>1331</v>
      </c>
      <c r="F49" s="136"/>
      <c r="G49" s="136"/>
      <c r="H49" s="136">
        <f>'実質公債費比率（分子）の構造'!M$45</f>
        <v>1325</v>
      </c>
      <c r="I49" s="136"/>
      <c r="J49" s="136"/>
      <c r="K49" s="136">
        <f>'実質公債費比率（分子）の構造'!N$45</f>
        <v>1307</v>
      </c>
      <c r="L49" s="136"/>
      <c r="M49" s="136"/>
      <c r="N49" s="136">
        <f>'実質公債費比率（分子）の構造'!O$45</f>
        <v>1233</v>
      </c>
      <c r="O49" s="136"/>
      <c r="P49" s="136"/>
    </row>
    <row r="50" spans="1:16" x14ac:dyDescent="0.15">
      <c r="A50" s="136" t="s">
        <v>58</v>
      </c>
      <c r="B50" s="136" t="e">
        <f>NA()</f>
        <v>#N/A</v>
      </c>
      <c r="C50" s="136">
        <f>IF(ISNUMBER('実質公債費比率（分子）の構造'!K$53),'実質公債費比率（分子）の構造'!K$53,NA())</f>
        <v>888</v>
      </c>
      <c r="D50" s="136" t="e">
        <f>NA()</f>
        <v>#N/A</v>
      </c>
      <c r="E50" s="136" t="e">
        <f>NA()</f>
        <v>#N/A</v>
      </c>
      <c r="F50" s="136">
        <f>IF(ISNUMBER('実質公債費比率（分子）の構造'!L$53),'実質公債費比率（分子）の構造'!L$53,NA())</f>
        <v>808</v>
      </c>
      <c r="G50" s="136" t="e">
        <f>NA()</f>
        <v>#N/A</v>
      </c>
      <c r="H50" s="136" t="e">
        <f>NA()</f>
        <v>#N/A</v>
      </c>
      <c r="I50" s="136">
        <f>IF(ISNUMBER('実質公債費比率（分子）の構造'!M$53),'実質公債費比率（分子）の構造'!M$53,NA())</f>
        <v>776</v>
      </c>
      <c r="J50" s="136" t="e">
        <f>NA()</f>
        <v>#N/A</v>
      </c>
      <c r="K50" s="136" t="e">
        <f>NA()</f>
        <v>#N/A</v>
      </c>
      <c r="L50" s="136">
        <f>IF(ISNUMBER('実質公債費比率（分子）の構造'!N$53),'実質公債費比率（分子）の構造'!N$53,NA())</f>
        <v>797</v>
      </c>
      <c r="M50" s="136" t="e">
        <f>NA()</f>
        <v>#N/A</v>
      </c>
      <c r="N50" s="136" t="e">
        <f>NA()</f>
        <v>#N/A</v>
      </c>
      <c r="O50" s="136">
        <f>IF(ISNUMBER('実質公債費比率（分子）の構造'!O$53),'実質公債費比率（分子）の構造'!O$53,NA())</f>
        <v>646</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10346</v>
      </c>
      <c r="E56" s="135"/>
      <c r="F56" s="135"/>
      <c r="G56" s="135">
        <f>'将来負担比率（分子）の構造'!J$51</f>
        <v>10551</v>
      </c>
      <c r="H56" s="135"/>
      <c r="I56" s="135"/>
      <c r="J56" s="135">
        <f>'将来負担比率（分子）の構造'!K$51</f>
        <v>10789</v>
      </c>
      <c r="K56" s="135"/>
      <c r="L56" s="135"/>
      <c r="M56" s="135">
        <f>'将来負担比率（分子）の構造'!L$51</f>
        <v>10801</v>
      </c>
      <c r="N56" s="135"/>
      <c r="O56" s="135"/>
      <c r="P56" s="135">
        <f>'将来負担比率（分子）の構造'!M$51</f>
        <v>10737</v>
      </c>
    </row>
    <row r="57" spans="1:16" x14ac:dyDescent="0.15">
      <c r="A57" s="135" t="s">
        <v>34</v>
      </c>
      <c r="B57" s="135"/>
      <c r="C57" s="135"/>
      <c r="D57" s="135">
        <f>'将来負担比率（分子）の構造'!I$50</f>
        <v>1979</v>
      </c>
      <c r="E57" s="135"/>
      <c r="F57" s="135"/>
      <c r="G57" s="135">
        <f>'将来負担比率（分子）の構造'!J$50</f>
        <v>1917</v>
      </c>
      <c r="H57" s="135"/>
      <c r="I57" s="135"/>
      <c r="J57" s="135">
        <f>'将来負担比率（分子）の構造'!K$50</f>
        <v>1780</v>
      </c>
      <c r="K57" s="135"/>
      <c r="L57" s="135"/>
      <c r="M57" s="135">
        <f>'将来負担比率（分子）の構造'!L$50</f>
        <v>1654</v>
      </c>
      <c r="N57" s="135"/>
      <c r="O57" s="135"/>
      <c r="P57" s="135">
        <f>'将来負担比率（分子）の構造'!M$50</f>
        <v>1583</v>
      </c>
    </row>
    <row r="58" spans="1:16" x14ac:dyDescent="0.15">
      <c r="A58" s="135" t="s">
        <v>33</v>
      </c>
      <c r="B58" s="135"/>
      <c r="C58" s="135"/>
      <c r="D58" s="135">
        <f>'将来負担比率（分子）の構造'!I$49</f>
        <v>2503</v>
      </c>
      <c r="E58" s="135"/>
      <c r="F58" s="135"/>
      <c r="G58" s="135">
        <f>'将来負担比率（分子）の構造'!J$49</f>
        <v>2564</v>
      </c>
      <c r="H58" s="135"/>
      <c r="I58" s="135"/>
      <c r="J58" s="135">
        <f>'将来負担比率（分子）の構造'!K$49</f>
        <v>2661</v>
      </c>
      <c r="K58" s="135"/>
      <c r="L58" s="135"/>
      <c r="M58" s="135">
        <f>'将来負担比率（分子）の構造'!L$49</f>
        <v>2696</v>
      </c>
      <c r="N58" s="135"/>
      <c r="O58" s="135"/>
      <c r="P58" s="135">
        <f>'将来負担比率（分子）の構造'!M$49</f>
        <v>2709</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2654</v>
      </c>
      <c r="C62" s="135"/>
      <c r="D62" s="135"/>
      <c r="E62" s="135">
        <f>'将来負担比率（分子）の構造'!J$45</f>
        <v>2628</v>
      </c>
      <c r="F62" s="135"/>
      <c r="G62" s="135"/>
      <c r="H62" s="135">
        <f>'将来負担比率（分子）の構造'!K$45</f>
        <v>2537</v>
      </c>
      <c r="I62" s="135"/>
      <c r="J62" s="135"/>
      <c r="K62" s="135">
        <f>'将来負担比率（分子）の構造'!L$45</f>
        <v>2403</v>
      </c>
      <c r="L62" s="135"/>
      <c r="M62" s="135"/>
      <c r="N62" s="135">
        <f>'将来負担比率（分子）の構造'!M$45</f>
        <v>2284</v>
      </c>
      <c r="O62" s="135"/>
      <c r="P62" s="135"/>
    </row>
    <row r="63" spans="1:16" x14ac:dyDescent="0.15">
      <c r="A63" s="135" t="s">
        <v>27</v>
      </c>
      <c r="B63" s="135">
        <f>'将来負担比率（分子）の構造'!I$44</f>
        <v>434</v>
      </c>
      <c r="C63" s="135"/>
      <c r="D63" s="135"/>
      <c r="E63" s="135">
        <f>'将来負担比率（分子）の構造'!J$44</f>
        <v>355</v>
      </c>
      <c r="F63" s="135"/>
      <c r="G63" s="135"/>
      <c r="H63" s="135">
        <f>'将来負担比率（分子）の構造'!K$44</f>
        <v>320</v>
      </c>
      <c r="I63" s="135"/>
      <c r="J63" s="135"/>
      <c r="K63" s="135">
        <f>'将来負担比率（分子）の構造'!L$44</f>
        <v>318</v>
      </c>
      <c r="L63" s="135"/>
      <c r="M63" s="135"/>
      <c r="N63" s="135">
        <f>'将来負担比率（分子）の構造'!M$44</f>
        <v>279</v>
      </c>
      <c r="O63" s="135"/>
      <c r="P63" s="135"/>
    </row>
    <row r="64" spans="1:16" x14ac:dyDescent="0.15">
      <c r="A64" s="135" t="s">
        <v>26</v>
      </c>
      <c r="B64" s="135">
        <f>'将来負担比率（分子）の構造'!I$43</f>
        <v>4803</v>
      </c>
      <c r="C64" s="135"/>
      <c r="D64" s="135"/>
      <c r="E64" s="135">
        <f>'将来負担比率（分子）の構造'!J$43</f>
        <v>4930</v>
      </c>
      <c r="F64" s="135"/>
      <c r="G64" s="135"/>
      <c r="H64" s="135">
        <f>'将来負担比率（分子）の構造'!K$43</f>
        <v>4802</v>
      </c>
      <c r="I64" s="135"/>
      <c r="J64" s="135"/>
      <c r="K64" s="135">
        <f>'将来負担比率（分子）の構造'!L$43</f>
        <v>4519</v>
      </c>
      <c r="L64" s="135"/>
      <c r="M64" s="135"/>
      <c r="N64" s="135">
        <f>'将来負担比率（分子）の構造'!M$43</f>
        <v>4224</v>
      </c>
      <c r="O64" s="135"/>
      <c r="P64" s="135"/>
    </row>
    <row r="65" spans="1:16" x14ac:dyDescent="0.15">
      <c r="A65" s="135" t="s">
        <v>25</v>
      </c>
      <c r="B65" s="135">
        <f>'将来負担比率（分子）の構造'!I$42</f>
        <v>66</v>
      </c>
      <c r="C65" s="135"/>
      <c r="D65" s="135"/>
      <c r="E65" s="135">
        <f>'将来負担比率（分子）の構造'!J$42</f>
        <v>39</v>
      </c>
      <c r="F65" s="135"/>
      <c r="G65" s="135"/>
      <c r="H65" s="135">
        <f>'将来負担比率（分子）の構造'!K$42</f>
        <v>13</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11791</v>
      </c>
      <c r="C66" s="135"/>
      <c r="D66" s="135"/>
      <c r="E66" s="135">
        <f>'将来負担比率（分子）の構造'!J$41</f>
        <v>11800</v>
      </c>
      <c r="F66" s="135"/>
      <c r="G66" s="135"/>
      <c r="H66" s="135">
        <f>'将来負担比率（分子）の構造'!K$41</f>
        <v>12054</v>
      </c>
      <c r="I66" s="135"/>
      <c r="J66" s="135"/>
      <c r="K66" s="135">
        <f>'将来負担比率（分子）の構造'!L$41</f>
        <v>12262</v>
      </c>
      <c r="L66" s="135"/>
      <c r="M66" s="135"/>
      <c r="N66" s="135">
        <f>'将来負担比率（分子）の構造'!M$41</f>
        <v>12336</v>
      </c>
      <c r="O66" s="135"/>
      <c r="P66" s="135"/>
    </row>
    <row r="67" spans="1:16" x14ac:dyDescent="0.15">
      <c r="A67" s="135" t="s">
        <v>62</v>
      </c>
      <c r="B67" s="135" t="e">
        <f>NA()</f>
        <v>#N/A</v>
      </c>
      <c r="C67" s="135">
        <f>IF(ISNUMBER('将来負担比率（分子）の構造'!I$52), IF('将来負担比率（分子）の構造'!I$52 &lt; 0, 0, '将来負担比率（分子）の構造'!I$52), NA())</f>
        <v>4920</v>
      </c>
      <c r="D67" s="135" t="e">
        <f>NA()</f>
        <v>#N/A</v>
      </c>
      <c r="E67" s="135" t="e">
        <f>NA()</f>
        <v>#N/A</v>
      </c>
      <c r="F67" s="135">
        <f>IF(ISNUMBER('将来負担比率（分子）の構造'!J$52), IF('将来負担比率（分子）の構造'!J$52 &lt; 0, 0, '将来負担比率（分子）の構造'!J$52), NA())</f>
        <v>4721</v>
      </c>
      <c r="G67" s="135" t="e">
        <f>NA()</f>
        <v>#N/A</v>
      </c>
      <c r="H67" s="135" t="e">
        <f>NA()</f>
        <v>#N/A</v>
      </c>
      <c r="I67" s="135">
        <f>IF(ISNUMBER('将来負担比率（分子）の構造'!K$52), IF('将来負担比率（分子）の構造'!K$52 &lt; 0, 0, '将来負担比率（分子）の構造'!K$52), NA())</f>
        <v>4495</v>
      </c>
      <c r="J67" s="135" t="e">
        <f>NA()</f>
        <v>#N/A</v>
      </c>
      <c r="K67" s="135" t="e">
        <f>NA()</f>
        <v>#N/A</v>
      </c>
      <c r="L67" s="135">
        <f>IF(ISNUMBER('将来負担比率（分子）の構造'!L$52), IF('将来負担比率（分子）の構造'!L$52 &lt; 0, 0, '将来負担比率（分子）の構造'!L$52), NA())</f>
        <v>4351</v>
      </c>
      <c r="M67" s="135" t="e">
        <f>NA()</f>
        <v>#N/A</v>
      </c>
      <c r="N67" s="135" t="e">
        <f>NA()</f>
        <v>#N/A</v>
      </c>
      <c r="O67" s="135">
        <f>IF(ISNUMBER('将来負担比率（分子）の構造'!M$52), IF('将来負担比率（分子）の構造'!M$52 &lt; 0, 0, '将来負担比率（分子）の構造'!M$52), NA())</f>
        <v>4093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4553666</v>
      </c>
      <c r="S5" s="669"/>
      <c r="T5" s="669"/>
      <c r="U5" s="669"/>
      <c r="V5" s="669"/>
      <c r="W5" s="669"/>
      <c r="X5" s="669"/>
      <c r="Y5" s="716"/>
      <c r="Z5" s="729">
        <v>33.799999999999997</v>
      </c>
      <c r="AA5" s="729"/>
      <c r="AB5" s="729"/>
      <c r="AC5" s="729"/>
      <c r="AD5" s="730">
        <v>4388746</v>
      </c>
      <c r="AE5" s="730"/>
      <c r="AF5" s="730"/>
      <c r="AG5" s="730"/>
      <c r="AH5" s="730"/>
      <c r="AI5" s="730"/>
      <c r="AJ5" s="730"/>
      <c r="AK5" s="730"/>
      <c r="AL5" s="717">
        <v>59.9</v>
      </c>
      <c r="AM5" s="686"/>
      <c r="AN5" s="686"/>
      <c r="AO5" s="718"/>
      <c r="AP5" s="705" t="s">
        <v>205</v>
      </c>
      <c r="AQ5" s="706"/>
      <c r="AR5" s="706"/>
      <c r="AS5" s="706"/>
      <c r="AT5" s="706"/>
      <c r="AU5" s="706"/>
      <c r="AV5" s="706"/>
      <c r="AW5" s="706"/>
      <c r="AX5" s="706"/>
      <c r="AY5" s="706"/>
      <c r="AZ5" s="706"/>
      <c r="BA5" s="706"/>
      <c r="BB5" s="706"/>
      <c r="BC5" s="706"/>
      <c r="BD5" s="706"/>
      <c r="BE5" s="706"/>
      <c r="BF5" s="707"/>
      <c r="BG5" s="618">
        <v>4387271</v>
      </c>
      <c r="BH5" s="619"/>
      <c r="BI5" s="619"/>
      <c r="BJ5" s="619"/>
      <c r="BK5" s="619"/>
      <c r="BL5" s="619"/>
      <c r="BM5" s="619"/>
      <c r="BN5" s="620"/>
      <c r="BO5" s="671">
        <v>96.3</v>
      </c>
      <c r="BP5" s="671"/>
      <c r="BQ5" s="671"/>
      <c r="BR5" s="671"/>
      <c r="BS5" s="672">
        <v>61346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x14ac:dyDescent="0.15">
      <c r="B6" s="615" t="s">
        <v>209</v>
      </c>
      <c r="C6" s="616"/>
      <c r="D6" s="616"/>
      <c r="E6" s="616"/>
      <c r="F6" s="616"/>
      <c r="G6" s="616"/>
      <c r="H6" s="616"/>
      <c r="I6" s="616"/>
      <c r="J6" s="616"/>
      <c r="K6" s="616"/>
      <c r="L6" s="616"/>
      <c r="M6" s="616"/>
      <c r="N6" s="616"/>
      <c r="O6" s="616"/>
      <c r="P6" s="616"/>
      <c r="Q6" s="617"/>
      <c r="R6" s="618">
        <v>135626</v>
      </c>
      <c r="S6" s="619"/>
      <c r="T6" s="619"/>
      <c r="U6" s="619"/>
      <c r="V6" s="619"/>
      <c r="W6" s="619"/>
      <c r="X6" s="619"/>
      <c r="Y6" s="620"/>
      <c r="Z6" s="671">
        <v>1</v>
      </c>
      <c r="AA6" s="671"/>
      <c r="AB6" s="671"/>
      <c r="AC6" s="671"/>
      <c r="AD6" s="672">
        <v>135626</v>
      </c>
      <c r="AE6" s="672"/>
      <c r="AF6" s="672"/>
      <c r="AG6" s="672"/>
      <c r="AH6" s="672"/>
      <c r="AI6" s="672"/>
      <c r="AJ6" s="672"/>
      <c r="AK6" s="672"/>
      <c r="AL6" s="641">
        <v>1.9</v>
      </c>
      <c r="AM6" s="673"/>
      <c r="AN6" s="673"/>
      <c r="AO6" s="674"/>
      <c r="AP6" s="615" t="s">
        <v>210</v>
      </c>
      <c r="AQ6" s="616"/>
      <c r="AR6" s="616"/>
      <c r="AS6" s="616"/>
      <c r="AT6" s="616"/>
      <c r="AU6" s="616"/>
      <c r="AV6" s="616"/>
      <c r="AW6" s="616"/>
      <c r="AX6" s="616"/>
      <c r="AY6" s="616"/>
      <c r="AZ6" s="616"/>
      <c r="BA6" s="616"/>
      <c r="BB6" s="616"/>
      <c r="BC6" s="616"/>
      <c r="BD6" s="616"/>
      <c r="BE6" s="616"/>
      <c r="BF6" s="617"/>
      <c r="BG6" s="618">
        <v>4387271</v>
      </c>
      <c r="BH6" s="619"/>
      <c r="BI6" s="619"/>
      <c r="BJ6" s="619"/>
      <c r="BK6" s="619"/>
      <c r="BL6" s="619"/>
      <c r="BM6" s="619"/>
      <c r="BN6" s="620"/>
      <c r="BO6" s="671">
        <v>96.3</v>
      </c>
      <c r="BP6" s="671"/>
      <c r="BQ6" s="671"/>
      <c r="BR6" s="671"/>
      <c r="BS6" s="672">
        <v>61346</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166067</v>
      </c>
      <c r="CS6" s="619"/>
      <c r="CT6" s="619"/>
      <c r="CU6" s="619"/>
      <c r="CV6" s="619"/>
      <c r="CW6" s="619"/>
      <c r="CX6" s="619"/>
      <c r="CY6" s="620"/>
      <c r="CZ6" s="671">
        <v>1.3</v>
      </c>
      <c r="DA6" s="671"/>
      <c r="DB6" s="671"/>
      <c r="DC6" s="671"/>
      <c r="DD6" s="624" t="s">
        <v>212</v>
      </c>
      <c r="DE6" s="619"/>
      <c r="DF6" s="619"/>
      <c r="DG6" s="619"/>
      <c r="DH6" s="619"/>
      <c r="DI6" s="619"/>
      <c r="DJ6" s="619"/>
      <c r="DK6" s="619"/>
      <c r="DL6" s="619"/>
      <c r="DM6" s="619"/>
      <c r="DN6" s="619"/>
      <c r="DO6" s="619"/>
      <c r="DP6" s="620"/>
      <c r="DQ6" s="624">
        <v>165998</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5693</v>
      </c>
      <c r="S7" s="619"/>
      <c r="T7" s="619"/>
      <c r="U7" s="619"/>
      <c r="V7" s="619"/>
      <c r="W7" s="619"/>
      <c r="X7" s="619"/>
      <c r="Y7" s="620"/>
      <c r="Z7" s="671">
        <v>0</v>
      </c>
      <c r="AA7" s="671"/>
      <c r="AB7" s="671"/>
      <c r="AC7" s="671"/>
      <c r="AD7" s="672">
        <v>5693</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1849238</v>
      </c>
      <c r="BH7" s="619"/>
      <c r="BI7" s="619"/>
      <c r="BJ7" s="619"/>
      <c r="BK7" s="619"/>
      <c r="BL7" s="619"/>
      <c r="BM7" s="619"/>
      <c r="BN7" s="620"/>
      <c r="BO7" s="671">
        <v>40.6</v>
      </c>
      <c r="BP7" s="671"/>
      <c r="BQ7" s="671"/>
      <c r="BR7" s="671"/>
      <c r="BS7" s="672">
        <v>61346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1503967</v>
      </c>
      <c r="CS7" s="619"/>
      <c r="CT7" s="619"/>
      <c r="CU7" s="619"/>
      <c r="CV7" s="619"/>
      <c r="CW7" s="619"/>
      <c r="CX7" s="619"/>
      <c r="CY7" s="620"/>
      <c r="CZ7" s="671">
        <v>11.7</v>
      </c>
      <c r="DA7" s="671"/>
      <c r="DB7" s="671"/>
      <c r="DC7" s="671"/>
      <c r="DD7" s="624">
        <v>162471</v>
      </c>
      <c r="DE7" s="619"/>
      <c r="DF7" s="619"/>
      <c r="DG7" s="619"/>
      <c r="DH7" s="619"/>
      <c r="DI7" s="619"/>
      <c r="DJ7" s="619"/>
      <c r="DK7" s="619"/>
      <c r="DL7" s="619"/>
      <c r="DM7" s="619"/>
      <c r="DN7" s="619"/>
      <c r="DO7" s="619"/>
      <c r="DP7" s="620"/>
      <c r="DQ7" s="624">
        <v>1149402</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21907</v>
      </c>
      <c r="S8" s="619"/>
      <c r="T8" s="619"/>
      <c r="U8" s="619"/>
      <c r="V8" s="619"/>
      <c r="W8" s="619"/>
      <c r="X8" s="619"/>
      <c r="Y8" s="620"/>
      <c r="Z8" s="671">
        <v>0.2</v>
      </c>
      <c r="AA8" s="671"/>
      <c r="AB8" s="671"/>
      <c r="AC8" s="671"/>
      <c r="AD8" s="672">
        <v>21907</v>
      </c>
      <c r="AE8" s="672"/>
      <c r="AF8" s="672"/>
      <c r="AG8" s="672"/>
      <c r="AH8" s="672"/>
      <c r="AI8" s="672"/>
      <c r="AJ8" s="672"/>
      <c r="AK8" s="672"/>
      <c r="AL8" s="641">
        <v>0.3</v>
      </c>
      <c r="AM8" s="673"/>
      <c r="AN8" s="673"/>
      <c r="AO8" s="674"/>
      <c r="AP8" s="615" t="s">
        <v>217</v>
      </c>
      <c r="AQ8" s="616"/>
      <c r="AR8" s="616"/>
      <c r="AS8" s="616"/>
      <c r="AT8" s="616"/>
      <c r="AU8" s="616"/>
      <c r="AV8" s="616"/>
      <c r="AW8" s="616"/>
      <c r="AX8" s="616"/>
      <c r="AY8" s="616"/>
      <c r="AZ8" s="616"/>
      <c r="BA8" s="616"/>
      <c r="BB8" s="616"/>
      <c r="BC8" s="616"/>
      <c r="BD8" s="616"/>
      <c r="BE8" s="616"/>
      <c r="BF8" s="617"/>
      <c r="BG8" s="618">
        <v>57650</v>
      </c>
      <c r="BH8" s="619"/>
      <c r="BI8" s="619"/>
      <c r="BJ8" s="619"/>
      <c r="BK8" s="619"/>
      <c r="BL8" s="619"/>
      <c r="BM8" s="619"/>
      <c r="BN8" s="620"/>
      <c r="BO8" s="671">
        <v>1.3</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4428606</v>
      </c>
      <c r="CS8" s="619"/>
      <c r="CT8" s="619"/>
      <c r="CU8" s="619"/>
      <c r="CV8" s="619"/>
      <c r="CW8" s="619"/>
      <c r="CX8" s="619"/>
      <c r="CY8" s="620"/>
      <c r="CZ8" s="671">
        <v>34.6</v>
      </c>
      <c r="DA8" s="671"/>
      <c r="DB8" s="671"/>
      <c r="DC8" s="671"/>
      <c r="DD8" s="624">
        <v>26891</v>
      </c>
      <c r="DE8" s="619"/>
      <c r="DF8" s="619"/>
      <c r="DG8" s="619"/>
      <c r="DH8" s="619"/>
      <c r="DI8" s="619"/>
      <c r="DJ8" s="619"/>
      <c r="DK8" s="619"/>
      <c r="DL8" s="619"/>
      <c r="DM8" s="619"/>
      <c r="DN8" s="619"/>
      <c r="DO8" s="619"/>
      <c r="DP8" s="620"/>
      <c r="DQ8" s="624">
        <v>2226874</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18707</v>
      </c>
      <c r="S9" s="619"/>
      <c r="T9" s="619"/>
      <c r="U9" s="619"/>
      <c r="V9" s="619"/>
      <c r="W9" s="619"/>
      <c r="X9" s="619"/>
      <c r="Y9" s="620"/>
      <c r="Z9" s="671">
        <v>0.1</v>
      </c>
      <c r="AA9" s="671"/>
      <c r="AB9" s="671"/>
      <c r="AC9" s="671"/>
      <c r="AD9" s="672">
        <v>18707</v>
      </c>
      <c r="AE9" s="672"/>
      <c r="AF9" s="672"/>
      <c r="AG9" s="672"/>
      <c r="AH9" s="672"/>
      <c r="AI9" s="672"/>
      <c r="AJ9" s="672"/>
      <c r="AK9" s="672"/>
      <c r="AL9" s="641">
        <v>0.3</v>
      </c>
      <c r="AM9" s="673"/>
      <c r="AN9" s="673"/>
      <c r="AO9" s="674"/>
      <c r="AP9" s="615" t="s">
        <v>220</v>
      </c>
      <c r="AQ9" s="616"/>
      <c r="AR9" s="616"/>
      <c r="AS9" s="616"/>
      <c r="AT9" s="616"/>
      <c r="AU9" s="616"/>
      <c r="AV9" s="616"/>
      <c r="AW9" s="616"/>
      <c r="AX9" s="616"/>
      <c r="AY9" s="616"/>
      <c r="AZ9" s="616"/>
      <c r="BA9" s="616"/>
      <c r="BB9" s="616"/>
      <c r="BC9" s="616"/>
      <c r="BD9" s="616"/>
      <c r="BE9" s="616"/>
      <c r="BF9" s="617"/>
      <c r="BG9" s="618">
        <v>1494165</v>
      </c>
      <c r="BH9" s="619"/>
      <c r="BI9" s="619"/>
      <c r="BJ9" s="619"/>
      <c r="BK9" s="619"/>
      <c r="BL9" s="619"/>
      <c r="BM9" s="619"/>
      <c r="BN9" s="620"/>
      <c r="BO9" s="671">
        <v>32.799999999999997</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743014</v>
      </c>
      <c r="CS9" s="619"/>
      <c r="CT9" s="619"/>
      <c r="CU9" s="619"/>
      <c r="CV9" s="619"/>
      <c r="CW9" s="619"/>
      <c r="CX9" s="619"/>
      <c r="CY9" s="620"/>
      <c r="CZ9" s="671">
        <v>5.8</v>
      </c>
      <c r="DA9" s="671"/>
      <c r="DB9" s="671"/>
      <c r="DC9" s="671"/>
      <c r="DD9" s="624">
        <v>38307</v>
      </c>
      <c r="DE9" s="619"/>
      <c r="DF9" s="619"/>
      <c r="DG9" s="619"/>
      <c r="DH9" s="619"/>
      <c r="DI9" s="619"/>
      <c r="DJ9" s="619"/>
      <c r="DK9" s="619"/>
      <c r="DL9" s="619"/>
      <c r="DM9" s="619"/>
      <c r="DN9" s="619"/>
      <c r="DO9" s="619"/>
      <c r="DP9" s="620"/>
      <c r="DQ9" s="624">
        <v>641081</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677913</v>
      </c>
      <c r="S10" s="619"/>
      <c r="T10" s="619"/>
      <c r="U10" s="619"/>
      <c r="V10" s="619"/>
      <c r="W10" s="619"/>
      <c r="X10" s="619"/>
      <c r="Y10" s="620"/>
      <c r="Z10" s="671">
        <v>5</v>
      </c>
      <c r="AA10" s="671"/>
      <c r="AB10" s="671"/>
      <c r="AC10" s="671"/>
      <c r="AD10" s="672">
        <v>677913</v>
      </c>
      <c r="AE10" s="672"/>
      <c r="AF10" s="672"/>
      <c r="AG10" s="672"/>
      <c r="AH10" s="672"/>
      <c r="AI10" s="672"/>
      <c r="AJ10" s="672"/>
      <c r="AK10" s="672"/>
      <c r="AL10" s="641">
        <v>9.1999999999999993</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114737</v>
      </c>
      <c r="BH10" s="619"/>
      <c r="BI10" s="619"/>
      <c r="BJ10" s="619"/>
      <c r="BK10" s="619"/>
      <c r="BL10" s="619"/>
      <c r="BM10" s="619"/>
      <c r="BN10" s="620"/>
      <c r="BO10" s="671">
        <v>2.5</v>
      </c>
      <c r="BP10" s="671"/>
      <c r="BQ10" s="671"/>
      <c r="BR10" s="671"/>
      <c r="BS10" s="624">
        <v>30418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18191</v>
      </c>
      <c r="CS10" s="619"/>
      <c r="CT10" s="619"/>
      <c r="CU10" s="619"/>
      <c r="CV10" s="619"/>
      <c r="CW10" s="619"/>
      <c r="CX10" s="619"/>
      <c r="CY10" s="620"/>
      <c r="CZ10" s="671">
        <v>0.1</v>
      </c>
      <c r="DA10" s="671"/>
      <c r="DB10" s="671"/>
      <c r="DC10" s="671"/>
      <c r="DD10" s="624">
        <v>1091</v>
      </c>
      <c r="DE10" s="619"/>
      <c r="DF10" s="619"/>
      <c r="DG10" s="619"/>
      <c r="DH10" s="619"/>
      <c r="DI10" s="619"/>
      <c r="DJ10" s="619"/>
      <c r="DK10" s="619"/>
      <c r="DL10" s="619"/>
      <c r="DM10" s="619"/>
      <c r="DN10" s="619"/>
      <c r="DO10" s="619"/>
      <c r="DP10" s="620"/>
      <c r="DQ10" s="624">
        <v>11691</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v>45347</v>
      </c>
      <c r="S11" s="619"/>
      <c r="T11" s="619"/>
      <c r="U11" s="619"/>
      <c r="V11" s="619"/>
      <c r="W11" s="619"/>
      <c r="X11" s="619"/>
      <c r="Y11" s="620"/>
      <c r="Z11" s="671">
        <v>0.3</v>
      </c>
      <c r="AA11" s="671"/>
      <c r="AB11" s="671"/>
      <c r="AC11" s="671"/>
      <c r="AD11" s="672">
        <v>45347</v>
      </c>
      <c r="AE11" s="672"/>
      <c r="AF11" s="672"/>
      <c r="AG11" s="672"/>
      <c r="AH11" s="672"/>
      <c r="AI11" s="672"/>
      <c r="AJ11" s="672"/>
      <c r="AK11" s="672"/>
      <c r="AL11" s="641">
        <v>0.6</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182686</v>
      </c>
      <c r="BH11" s="619"/>
      <c r="BI11" s="619"/>
      <c r="BJ11" s="619"/>
      <c r="BK11" s="619"/>
      <c r="BL11" s="619"/>
      <c r="BM11" s="619"/>
      <c r="BN11" s="620"/>
      <c r="BO11" s="671">
        <v>4</v>
      </c>
      <c r="BP11" s="671"/>
      <c r="BQ11" s="671"/>
      <c r="BR11" s="671"/>
      <c r="BS11" s="624">
        <v>30928</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563763</v>
      </c>
      <c r="CS11" s="619"/>
      <c r="CT11" s="619"/>
      <c r="CU11" s="619"/>
      <c r="CV11" s="619"/>
      <c r="CW11" s="619"/>
      <c r="CX11" s="619"/>
      <c r="CY11" s="620"/>
      <c r="CZ11" s="671">
        <v>4.4000000000000004</v>
      </c>
      <c r="DA11" s="671"/>
      <c r="DB11" s="671"/>
      <c r="DC11" s="671"/>
      <c r="DD11" s="624">
        <v>101949</v>
      </c>
      <c r="DE11" s="619"/>
      <c r="DF11" s="619"/>
      <c r="DG11" s="619"/>
      <c r="DH11" s="619"/>
      <c r="DI11" s="619"/>
      <c r="DJ11" s="619"/>
      <c r="DK11" s="619"/>
      <c r="DL11" s="619"/>
      <c r="DM11" s="619"/>
      <c r="DN11" s="619"/>
      <c r="DO11" s="619"/>
      <c r="DP11" s="620"/>
      <c r="DQ11" s="624">
        <v>303914</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2212245</v>
      </c>
      <c r="BH12" s="619"/>
      <c r="BI12" s="619"/>
      <c r="BJ12" s="619"/>
      <c r="BK12" s="619"/>
      <c r="BL12" s="619"/>
      <c r="BM12" s="619"/>
      <c r="BN12" s="620"/>
      <c r="BO12" s="671">
        <v>48.6</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429430</v>
      </c>
      <c r="CS12" s="619"/>
      <c r="CT12" s="619"/>
      <c r="CU12" s="619"/>
      <c r="CV12" s="619"/>
      <c r="CW12" s="619"/>
      <c r="CX12" s="619"/>
      <c r="CY12" s="620"/>
      <c r="CZ12" s="671">
        <v>3.4</v>
      </c>
      <c r="DA12" s="671"/>
      <c r="DB12" s="671"/>
      <c r="DC12" s="671"/>
      <c r="DD12" s="624" t="s">
        <v>108</v>
      </c>
      <c r="DE12" s="619"/>
      <c r="DF12" s="619"/>
      <c r="DG12" s="619"/>
      <c r="DH12" s="619"/>
      <c r="DI12" s="619"/>
      <c r="DJ12" s="619"/>
      <c r="DK12" s="619"/>
      <c r="DL12" s="619"/>
      <c r="DM12" s="619"/>
      <c r="DN12" s="619"/>
      <c r="DO12" s="619"/>
      <c r="DP12" s="620"/>
      <c r="DQ12" s="624">
        <v>154830</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30831</v>
      </c>
      <c r="S13" s="619"/>
      <c r="T13" s="619"/>
      <c r="U13" s="619"/>
      <c r="V13" s="619"/>
      <c r="W13" s="619"/>
      <c r="X13" s="619"/>
      <c r="Y13" s="620"/>
      <c r="Z13" s="671">
        <v>0.2</v>
      </c>
      <c r="AA13" s="671"/>
      <c r="AB13" s="671"/>
      <c r="AC13" s="671"/>
      <c r="AD13" s="672">
        <v>30831</v>
      </c>
      <c r="AE13" s="672"/>
      <c r="AF13" s="672"/>
      <c r="AG13" s="672"/>
      <c r="AH13" s="672"/>
      <c r="AI13" s="672"/>
      <c r="AJ13" s="672"/>
      <c r="AK13" s="672"/>
      <c r="AL13" s="641">
        <v>0.4</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2198027</v>
      </c>
      <c r="BH13" s="619"/>
      <c r="BI13" s="619"/>
      <c r="BJ13" s="619"/>
      <c r="BK13" s="619"/>
      <c r="BL13" s="619"/>
      <c r="BM13" s="619"/>
      <c r="BN13" s="620"/>
      <c r="BO13" s="671">
        <v>48.3</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1621326</v>
      </c>
      <c r="CS13" s="619"/>
      <c r="CT13" s="619"/>
      <c r="CU13" s="619"/>
      <c r="CV13" s="619"/>
      <c r="CW13" s="619"/>
      <c r="CX13" s="619"/>
      <c r="CY13" s="620"/>
      <c r="CZ13" s="671">
        <v>12.7</v>
      </c>
      <c r="DA13" s="671"/>
      <c r="DB13" s="671"/>
      <c r="DC13" s="671"/>
      <c r="DD13" s="624">
        <v>855292</v>
      </c>
      <c r="DE13" s="619"/>
      <c r="DF13" s="619"/>
      <c r="DG13" s="619"/>
      <c r="DH13" s="619"/>
      <c r="DI13" s="619"/>
      <c r="DJ13" s="619"/>
      <c r="DK13" s="619"/>
      <c r="DL13" s="619"/>
      <c r="DM13" s="619"/>
      <c r="DN13" s="619"/>
      <c r="DO13" s="619"/>
      <c r="DP13" s="620"/>
      <c r="DQ13" s="624">
        <v>917103</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70212</v>
      </c>
      <c r="BH14" s="619"/>
      <c r="BI14" s="619"/>
      <c r="BJ14" s="619"/>
      <c r="BK14" s="619"/>
      <c r="BL14" s="619"/>
      <c r="BM14" s="619"/>
      <c r="BN14" s="620"/>
      <c r="BO14" s="671">
        <v>1.5</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471027</v>
      </c>
      <c r="CS14" s="619"/>
      <c r="CT14" s="619"/>
      <c r="CU14" s="619"/>
      <c r="CV14" s="619"/>
      <c r="CW14" s="619"/>
      <c r="CX14" s="619"/>
      <c r="CY14" s="620"/>
      <c r="CZ14" s="671">
        <v>3.7</v>
      </c>
      <c r="DA14" s="671"/>
      <c r="DB14" s="671"/>
      <c r="DC14" s="671"/>
      <c r="DD14" s="624">
        <v>13738</v>
      </c>
      <c r="DE14" s="619"/>
      <c r="DF14" s="619"/>
      <c r="DG14" s="619"/>
      <c r="DH14" s="619"/>
      <c r="DI14" s="619"/>
      <c r="DJ14" s="619"/>
      <c r="DK14" s="619"/>
      <c r="DL14" s="619"/>
      <c r="DM14" s="619"/>
      <c r="DN14" s="619"/>
      <c r="DO14" s="619"/>
      <c r="DP14" s="620"/>
      <c r="DQ14" s="624">
        <v>460000</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17492</v>
      </c>
      <c r="S15" s="619"/>
      <c r="T15" s="619"/>
      <c r="U15" s="619"/>
      <c r="V15" s="619"/>
      <c r="W15" s="619"/>
      <c r="X15" s="619"/>
      <c r="Y15" s="620"/>
      <c r="Z15" s="671">
        <v>0.1</v>
      </c>
      <c r="AA15" s="671"/>
      <c r="AB15" s="671"/>
      <c r="AC15" s="671"/>
      <c r="AD15" s="672">
        <v>17492</v>
      </c>
      <c r="AE15" s="672"/>
      <c r="AF15" s="672"/>
      <c r="AG15" s="672"/>
      <c r="AH15" s="672"/>
      <c r="AI15" s="672"/>
      <c r="AJ15" s="672"/>
      <c r="AK15" s="672"/>
      <c r="AL15" s="641">
        <v>0.2</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255576</v>
      </c>
      <c r="BH15" s="619"/>
      <c r="BI15" s="619"/>
      <c r="BJ15" s="619"/>
      <c r="BK15" s="619"/>
      <c r="BL15" s="619"/>
      <c r="BM15" s="619"/>
      <c r="BN15" s="620"/>
      <c r="BO15" s="671">
        <v>5.6</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1559173</v>
      </c>
      <c r="CS15" s="619"/>
      <c r="CT15" s="619"/>
      <c r="CU15" s="619"/>
      <c r="CV15" s="619"/>
      <c r="CW15" s="619"/>
      <c r="CX15" s="619"/>
      <c r="CY15" s="620"/>
      <c r="CZ15" s="671">
        <v>12.2</v>
      </c>
      <c r="DA15" s="671"/>
      <c r="DB15" s="671"/>
      <c r="DC15" s="671"/>
      <c r="DD15" s="624">
        <v>390677</v>
      </c>
      <c r="DE15" s="619"/>
      <c r="DF15" s="619"/>
      <c r="DG15" s="619"/>
      <c r="DH15" s="619"/>
      <c r="DI15" s="619"/>
      <c r="DJ15" s="619"/>
      <c r="DK15" s="619"/>
      <c r="DL15" s="619"/>
      <c r="DM15" s="619"/>
      <c r="DN15" s="619"/>
      <c r="DO15" s="619"/>
      <c r="DP15" s="620"/>
      <c r="DQ15" s="624">
        <v>1247742</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2365114</v>
      </c>
      <c r="S16" s="619"/>
      <c r="T16" s="619"/>
      <c r="U16" s="619"/>
      <c r="V16" s="619"/>
      <c r="W16" s="619"/>
      <c r="X16" s="619"/>
      <c r="Y16" s="620"/>
      <c r="Z16" s="671">
        <v>17.5</v>
      </c>
      <c r="AA16" s="671"/>
      <c r="AB16" s="671"/>
      <c r="AC16" s="671"/>
      <c r="AD16" s="672">
        <v>1965160</v>
      </c>
      <c r="AE16" s="672"/>
      <c r="AF16" s="672"/>
      <c r="AG16" s="672"/>
      <c r="AH16" s="672"/>
      <c r="AI16" s="672"/>
      <c r="AJ16" s="672"/>
      <c r="AK16" s="672"/>
      <c r="AL16" s="641">
        <v>26.8</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66173</v>
      </c>
      <c r="CS16" s="619"/>
      <c r="CT16" s="619"/>
      <c r="CU16" s="619"/>
      <c r="CV16" s="619"/>
      <c r="CW16" s="619"/>
      <c r="CX16" s="619"/>
      <c r="CY16" s="620"/>
      <c r="CZ16" s="671">
        <v>0.5</v>
      </c>
      <c r="DA16" s="671"/>
      <c r="DB16" s="671"/>
      <c r="DC16" s="671"/>
      <c r="DD16" s="624" t="s">
        <v>108</v>
      </c>
      <c r="DE16" s="619"/>
      <c r="DF16" s="619"/>
      <c r="DG16" s="619"/>
      <c r="DH16" s="619"/>
      <c r="DI16" s="619"/>
      <c r="DJ16" s="619"/>
      <c r="DK16" s="619"/>
      <c r="DL16" s="619"/>
      <c r="DM16" s="619"/>
      <c r="DN16" s="619"/>
      <c r="DO16" s="619"/>
      <c r="DP16" s="620"/>
      <c r="DQ16" s="624">
        <v>16093</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1965160</v>
      </c>
      <c r="S17" s="619"/>
      <c r="T17" s="619"/>
      <c r="U17" s="619"/>
      <c r="V17" s="619"/>
      <c r="W17" s="619"/>
      <c r="X17" s="619"/>
      <c r="Y17" s="620"/>
      <c r="Z17" s="671">
        <v>14.6</v>
      </c>
      <c r="AA17" s="671"/>
      <c r="AB17" s="671"/>
      <c r="AC17" s="671"/>
      <c r="AD17" s="672">
        <v>1965160</v>
      </c>
      <c r="AE17" s="672"/>
      <c r="AF17" s="672"/>
      <c r="AG17" s="672"/>
      <c r="AH17" s="672"/>
      <c r="AI17" s="672"/>
      <c r="AJ17" s="672"/>
      <c r="AK17" s="672"/>
      <c r="AL17" s="641">
        <v>26.8</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1232962</v>
      </c>
      <c r="CS17" s="619"/>
      <c r="CT17" s="619"/>
      <c r="CU17" s="619"/>
      <c r="CV17" s="619"/>
      <c r="CW17" s="619"/>
      <c r="CX17" s="619"/>
      <c r="CY17" s="620"/>
      <c r="CZ17" s="671">
        <v>9.6</v>
      </c>
      <c r="DA17" s="671"/>
      <c r="DB17" s="671"/>
      <c r="DC17" s="671"/>
      <c r="DD17" s="624" t="s">
        <v>108</v>
      </c>
      <c r="DE17" s="619"/>
      <c r="DF17" s="619"/>
      <c r="DG17" s="619"/>
      <c r="DH17" s="619"/>
      <c r="DI17" s="619"/>
      <c r="DJ17" s="619"/>
      <c r="DK17" s="619"/>
      <c r="DL17" s="619"/>
      <c r="DM17" s="619"/>
      <c r="DN17" s="619"/>
      <c r="DO17" s="619"/>
      <c r="DP17" s="620"/>
      <c r="DQ17" s="624">
        <v>1151724</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399954</v>
      </c>
      <c r="S18" s="619"/>
      <c r="T18" s="619"/>
      <c r="U18" s="619"/>
      <c r="V18" s="619"/>
      <c r="W18" s="619"/>
      <c r="X18" s="619"/>
      <c r="Y18" s="620"/>
      <c r="Z18" s="671">
        <v>3</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166395</v>
      </c>
      <c r="BH19" s="619"/>
      <c r="BI19" s="619"/>
      <c r="BJ19" s="619"/>
      <c r="BK19" s="619"/>
      <c r="BL19" s="619"/>
      <c r="BM19" s="619"/>
      <c r="BN19" s="620"/>
      <c r="BO19" s="671">
        <v>3.7</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7872296</v>
      </c>
      <c r="S20" s="619"/>
      <c r="T20" s="619"/>
      <c r="U20" s="619"/>
      <c r="V20" s="619"/>
      <c r="W20" s="619"/>
      <c r="X20" s="619"/>
      <c r="Y20" s="620"/>
      <c r="Z20" s="671">
        <v>58.4</v>
      </c>
      <c r="AA20" s="671"/>
      <c r="AB20" s="671"/>
      <c r="AC20" s="671"/>
      <c r="AD20" s="672">
        <v>7307422</v>
      </c>
      <c r="AE20" s="672"/>
      <c r="AF20" s="672"/>
      <c r="AG20" s="672"/>
      <c r="AH20" s="672"/>
      <c r="AI20" s="672"/>
      <c r="AJ20" s="672"/>
      <c r="AK20" s="672"/>
      <c r="AL20" s="641">
        <v>99.7</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166395</v>
      </c>
      <c r="BH20" s="619"/>
      <c r="BI20" s="619"/>
      <c r="BJ20" s="619"/>
      <c r="BK20" s="619"/>
      <c r="BL20" s="619"/>
      <c r="BM20" s="619"/>
      <c r="BN20" s="620"/>
      <c r="BO20" s="671">
        <v>3.7</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12803699</v>
      </c>
      <c r="CS20" s="619"/>
      <c r="CT20" s="619"/>
      <c r="CU20" s="619"/>
      <c r="CV20" s="619"/>
      <c r="CW20" s="619"/>
      <c r="CX20" s="619"/>
      <c r="CY20" s="620"/>
      <c r="CZ20" s="671">
        <v>100</v>
      </c>
      <c r="DA20" s="671"/>
      <c r="DB20" s="671"/>
      <c r="DC20" s="671"/>
      <c r="DD20" s="624">
        <v>1590416</v>
      </c>
      <c r="DE20" s="619"/>
      <c r="DF20" s="619"/>
      <c r="DG20" s="619"/>
      <c r="DH20" s="619"/>
      <c r="DI20" s="619"/>
      <c r="DJ20" s="619"/>
      <c r="DK20" s="619"/>
      <c r="DL20" s="619"/>
      <c r="DM20" s="619"/>
      <c r="DN20" s="619"/>
      <c r="DO20" s="619"/>
      <c r="DP20" s="620"/>
      <c r="DQ20" s="624">
        <v>8446452</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4426</v>
      </c>
      <c r="S21" s="619"/>
      <c r="T21" s="619"/>
      <c r="U21" s="619"/>
      <c r="V21" s="619"/>
      <c r="W21" s="619"/>
      <c r="X21" s="619"/>
      <c r="Y21" s="620"/>
      <c r="Z21" s="671">
        <v>0</v>
      </c>
      <c r="AA21" s="671"/>
      <c r="AB21" s="671"/>
      <c r="AC21" s="671"/>
      <c r="AD21" s="672">
        <v>4426</v>
      </c>
      <c r="AE21" s="672"/>
      <c r="AF21" s="672"/>
      <c r="AG21" s="672"/>
      <c r="AH21" s="672"/>
      <c r="AI21" s="672"/>
      <c r="AJ21" s="672"/>
      <c r="AK21" s="672"/>
      <c r="AL21" s="641">
        <v>0.1</v>
      </c>
      <c r="AM21" s="673"/>
      <c r="AN21" s="673"/>
      <c r="AO21" s="674"/>
      <c r="AP21" s="712" t="s">
        <v>256</v>
      </c>
      <c r="AQ21" s="719"/>
      <c r="AR21" s="719"/>
      <c r="AS21" s="719"/>
      <c r="AT21" s="719"/>
      <c r="AU21" s="719"/>
      <c r="AV21" s="719"/>
      <c r="AW21" s="719"/>
      <c r="AX21" s="719"/>
      <c r="AY21" s="719"/>
      <c r="AZ21" s="719"/>
      <c r="BA21" s="719"/>
      <c r="BB21" s="719"/>
      <c r="BC21" s="719"/>
      <c r="BD21" s="719"/>
      <c r="BE21" s="719"/>
      <c r="BF21" s="714"/>
      <c r="BG21" s="618">
        <v>1475</v>
      </c>
      <c r="BH21" s="619"/>
      <c r="BI21" s="619"/>
      <c r="BJ21" s="619"/>
      <c r="BK21" s="619"/>
      <c r="BL21" s="619"/>
      <c r="BM21" s="619"/>
      <c r="BN21" s="620"/>
      <c r="BO21" s="671">
        <v>0</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109699</v>
      </c>
      <c r="S22" s="619"/>
      <c r="T22" s="619"/>
      <c r="U22" s="619"/>
      <c r="V22" s="619"/>
      <c r="W22" s="619"/>
      <c r="X22" s="619"/>
      <c r="Y22" s="620"/>
      <c r="Z22" s="671">
        <v>0.8</v>
      </c>
      <c r="AA22" s="671"/>
      <c r="AB22" s="671"/>
      <c r="AC22" s="671"/>
      <c r="AD22" s="672" t="s">
        <v>108</v>
      </c>
      <c r="AE22" s="672"/>
      <c r="AF22" s="672"/>
      <c r="AG22" s="672"/>
      <c r="AH22" s="672"/>
      <c r="AI22" s="672"/>
      <c r="AJ22" s="672"/>
      <c r="AK22" s="672"/>
      <c r="AL22" s="641" t="s">
        <v>108</v>
      </c>
      <c r="AM22" s="673"/>
      <c r="AN22" s="673"/>
      <c r="AO22" s="674"/>
      <c r="AP22" s="712" t="s">
        <v>258</v>
      </c>
      <c r="AQ22" s="719"/>
      <c r="AR22" s="719"/>
      <c r="AS22" s="719"/>
      <c r="AT22" s="719"/>
      <c r="AU22" s="719"/>
      <c r="AV22" s="719"/>
      <c r="AW22" s="719"/>
      <c r="AX22" s="719"/>
      <c r="AY22" s="719"/>
      <c r="AZ22" s="719"/>
      <c r="BA22" s="719"/>
      <c r="BB22" s="719"/>
      <c r="BC22" s="719"/>
      <c r="BD22" s="719"/>
      <c r="BE22" s="719"/>
      <c r="BF22" s="714"/>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197619</v>
      </c>
      <c r="S23" s="619"/>
      <c r="T23" s="619"/>
      <c r="U23" s="619"/>
      <c r="V23" s="619"/>
      <c r="W23" s="619"/>
      <c r="X23" s="619"/>
      <c r="Y23" s="620"/>
      <c r="Z23" s="671">
        <v>1.5</v>
      </c>
      <c r="AA23" s="671"/>
      <c r="AB23" s="671"/>
      <c r="AC23" s="671"/>
      <c r="AD23" s="672">
        <v>6521</v>
      </c>
      <c r="AE23" s="672"/>
      <c r="AF23" s="672"/>
      <c r="AG23" s="672"/>
      <c r="AH23" s="672"/>
      <c r="AI23" s="672"/>
      <c r="AJ23" s="672"/>
      <c r="AK23" s="672"/>
      <c r="AL23" s="641">
        <v>0.1</v>
      </c>
      <c r="AM23" s="673"/>
      <c r="AN23" s="673"/>
      <c r="AO23" s="674"/>
      <c r="AP23" s="712" t="s">
        <v>261</v>
      </c>
      <c r="AQ23" s="719"/>
      <c r="AR23" s="719"/>
      <c r="AS23" s="719"/>
      <c r="AT23" s="719"/>
      <c r="AU23" s="719"/>
      <c r="AV23" s="719"/>
      <c r="AW23" s="719"/>
      <c r="AX23" s="719"/>
      <c r="AY23" s="719"/>
      <c r="AZ23" s="719"/>
      <c r="BA23" s="719"/>
      <c r="BB23" s="719"/>
      <c r="BC23" s="719"/>
      <c r="BD23" s="719"/>
      <c r="BE23" s="719"/>
      <c r="BF23" s="714"/>
      <c r="BG23" s="618">
        <v>164920</v>
      </c>
      <c r="BH23" s="619"/>
      <c r="BI23" s="619"/>
      <c r="BJ23" s="619"/>
      <c r="BK23" s="619"/>
      <c r="BL23" s="619"/>
      <c r="BM23" s="619"/>
      <c r="BN23" s="620"/>
      <c r="BO23" s="671">
        <v>3.6</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84848</v>
      </c>
      <c r="S24" s="619"/>
      <c r="T24" s="619"/>
      <c r="U24" s="619"/>
      <c r="V24" s="619"/>
      <c r="W24" s="619"/>
      <c r="X24" s="619"/>
      <c r="Y24" s="620"/>
      <c r="Z24" s="671">
        <v>0.6</v>
      </c>
      <c r="AA24" s="671"/>
      <c r="AB24" s="671"/>
      <c r="AC24" s="671"/>
      <c r="AD24" s="672" t="s">
        <v>108</v>
      </c>
      <c r="AE24" s="672"/>
      <c r="AF24" s="672"/>
      <c r="AG24" s="672"/>
      <c r="AH24" s="672"/>
      <c r="AI24" s="672"/>
      <c r="AJ24" s="672"/>
      <c r="AK24" s="672"/>
      <c r="AL24" s="641" t="s">
        <v>108</v>
      </c>
      <c r="AM24" s="673"/>
      <c r="AN24" s="673"/>
      <c r="AO24" s="674"/>
      <c r="AP24" s="712" t="s">
        <v>268</v>
      </c>
      <c r="AQ24" s="719"/>
      <c r="AR24" s="719"/>
      <c r="AS24" s="719"/>
      <c r="AT24" s="719"/>
      <c r="AU24" s="719"/>
      <c r="AV24" s="719"/>
      <c r="AW24" s="719"/>
      <c r="AX24" s="719"/>
      <c r="AY24" s="719"/>
      <c r="AZ24" s="719"/>
      <c r="BA24" s="719"/>
      <c r="BB24" s="719"/>
      <c r="BC24" s="719"/>
      <c r="BD24" s="719"/>
      <c r="BE24" s="719"/>
      <c r="BF24" s="714"/>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5883449</v>
      </c>
      <c r="CS24" s="669"/>
      <c r="CT24" s="669"/>
      <c r="CU24" s="669"/>
      <c r="CV24" s="669"/>
      <c r="CW24" s="669"/>
      <c r="CX24" s="669"/>
      <c r="CY24" s="716"/>
      <c r="CZ24" s="720">
        <v>46</v>
      </c>
      <c r="DA24" s="721"/>
      <c r="DB24" s="721"/>
      <c r="DC24" s="722"/>
      <c r="DD24" s="715">
        <v>3729357</v>
      </c>
      <c r="DE24" s="669"/>
      <c r="DF24" s="669"/>
      <c r="DG24" s="669"/>
      <c r="DH24" s="669"/>
      <c r="DI24" s="669"/>
      <c r="DJ24" s="669"/>
      <c r="DK24" s="716"/>
      <c r="DL24" s="715">
        <v>3719461</v>
      </c>
      <c r="DM24" s="669"/>
      <c r="DN24" s="669"/>
      <c r="DO24" s="669"/>
      <c r="DP24" s="669"/>
      <c r="DQ24" s="669"/>
      <c r="DR24" s="669"/>
      <c r="DS24" s="669"/>
      <c r="DT24" s="669"/>
      <c r="DU24" s="669"/>
      <c r="DV24" s="716"/>
      <c r="DW24" s="717">
        <v>47.1</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1900253</v>
      </c>
      <c r="S25" s="619"/>
      <c r="T25" s="619"/>
      <c r="U25" s="619"/>
      <c r="V25" s="619"/>
      <c r="W25" s="619"/>
      <c r="X25" s="619"/>
      <c r="Y25" s="620"/>
      <c r="Z25" s="671">
        <v>14.1</v>
      </c>
      <c r="AA25" s="671"/>
      <c r="AB25" s="671"/>
      <c r="AC25" s="671"/>
      <c r="AD25" s="672" t="s">
        <v>108</v>
      </c>
      <c r="AE25" s="672"/>
      <c r="AF25" s="672"/>
      <c r="AG25" s="672"/>
      <c r="AH25" s="672"/>
      <c r="AI25" s="672"/>
      <c r="AJ25" s="672"/>
      <c r="AK25" s="672"/>
      <c r="AL25" s="641" t="s">
        <v>108</v>
      </c>
      <c r="AM25" s="673"/>
      <c r="AN25" s="673"/>
      <c r="AO25" s="674"/>
      <c r="AP25" s="712" t="s">
        <v>271</v>
      </c>
      <c r="AQ25" s="719"/>
      <c r="AR25" s="719"/>
      <c r="AS25" s="719"/>
      <c r="AT25" s="719"/>
      <c r="AU25" s="719"/>
      <c r="AV25" s="719"/>
      <c r="AW25" s="719"/>
      <c r="AX25" s="719"/>
      <c r="AY25" s="719"/>
      <c r="AZ25" s="719"/>
      <c r="BA25" s="719"/>
      <c r="BB25" s="719"/>
      <c r="BC25" s="719"/>
      <c r="BD25" s="719"/>
      <c r="BE25" s="719"/>
      <c r="BF25" s="714"/>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1936735</v>
      </c>
      <c r="CS25" s="637"/>
      <c r="CT25" s="637"/>
      <c r="CU25" s="637"/>
      <c r="CV25" s="637"/>
      <c r="CW25" s="637"/>
      <c r="CX25" s="637"/>
      <c r="CY25" s="638"/>
      <c r="CZ25" s="621">
        <v>15.1</v>
      </c>
      <c r="DA25" s="639"/>
      <c r="DB25" s="639"/>
      <c r="DC25" s="640"/>
      <c r="DD25" s="624">
        <v>1783858</v>
      </c>
      <c r="DE25" s="637"/>
      <c r="DF25" s="637"/>
      <c r="DG25" s="637"/>
      <c r="DH25" s="637"/>
      <c r="DI25" s="637"/>
      <c r="DJ25" s="637"/>
      <c r="DK25" s="638"/>
      <c r="DL25" s="624">
        <v>1773972</v>
      </c>
      <c r="DM25" s="637"/>
      <c r="DN25" s="637"/>
      <c r="DO25" s="637"/>
      <c r="DP25" s="637"/>
      <c r="DQ25" s="637"/>
      <c r="DR25" s="637"/>
      <c r="DS25" s="637"/>
      <c r="DT25" s="637"/>
      <c r="DU25" s="637"/>
      <c r="DV25" s="638"/>
      <c r="DW25" s="641">
        <v>22.5</v>
      </c>
      <c r="DX25" s="642"/>
      <c r="DY25" s="642"/>
      <c r="DZ25" s="642"/>
      <c r="EA25" s="642"/>
      <c r="EB25" s="642"/>
      <c r="EC25" s="643"/>
    </row>
    <row r="26" spans="2:133" ht="11.25" customHeight="1" x14ac:dyDescent="0.15">
      <c r="B26" s="709" t="s">
        <v>273</v>
      </c>
      <c r="C26" s="710"/>
      <c r="D26" s="710"/>
      <c r="E26" s="710"/>
      <c r="F26" s="710"/>
      <c r="G26" s="710"/>
      <c r="H26" s="710"/>
      <c r="I26" s="710"/>
      <c r="J26" s="710"/>
      <c r="K26" s="710"/>
      <c r="L26" s="710"/>
      <c r="M26" s="710"/>
      <c r="N26" s="710"/>
      <c r="O26" s="710"/>
      <c r="P26" s="710"/>
      <c r="Q26" s="711"/>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12" t="s">
        <v>274</v>
      </c>
      <c r="AQ26" s="713"/>
      <c r="AR26" s="713"/>
      <c r="AS26" s="713"/>
      <c r="AT26" s="713"/>
      <c r="AU26" s="713"/>
      <c r="AV26" s="713"/>
      <c r="AW26" s="713"/>
      <c r="AX26" s="713"/>
      <c r="AY26" s="713"/>
      <c r="AZ26" s="713"/>
      <c r="BA26" s="713"/>
      <c r="BB26" s="713"/>
      <c r="BC26" s="713"/>
      <c r="BD26" s="713"/>
      <c r="BE26" s="713"/>
      <c r="BF26" s="714"/>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1181801</v>
      </c>
      <c r="CS26" s="619"/>
      <c r="CT26" s="619"/>
      <c r="CU26" s="619"/>
      <c r="CV26" s="619"/>
      <c r="CW26" s="619"/>
      <c r="CX26" s="619"/>
      <c r="CY26" s="620"/>
      <c r="CZ26" s="621">
        <v>9.1999999999999993</v>
      </c>
      <c r="DA26" s="639"/>
      <c r="DB26" s="639"/>
      <c r="DC26" s="640"/>
      <c r="DD26" s="624">
        <v>1069791</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1036777</v>
      </c>
      <c r="S27" s="619"/>
      <c r="T27" s="619"/>
      <c r="U27" s="619"/>
      <c r="V27" s="619"/>
      <c r="W27" s="619"/>
      <c r="X27" s="619"/>
      <c r="Y27" s="620"/>
      <c r="Z27" s="671">
        <v>7.7</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4553666</v>
      </c>
      <c r="BH27" s="619"/>
      <c r="BI27" s="619"/>
      <c r="BJ27" s="619"/>
      <c r="BK27" s="619"/>
      <c r="BL27" s="619"/>
      <c r="BM27" s="619"/>
      <c r="BN27" s="620"/>
      <c r="BO27" s="671">
        <v>100</v>
      </c>
      <c r="BP27" s="671"/>
      <c r="BQ27" s="671"/>
      <c r="BR27" s="671"/>
      <c r="BS27" s="624">
        <v>61346</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2713752</v>
      </c>
      <c r="CS27" s="637"/>
      <c r="CT27" s="637"/>
      <c r="CU27" s="637"/>
      <c r="CV27" s="637"/>
      <c r="CW27" s="637"/>
      <c r="CX27" s="637"/>
      <c r="CY27" s="638"/>
      <c r="CZ27" s="621">
        <v>21.2</v>
      </c>
      <c r="DA27" s="639"/>
      <c r="DB27" s="639"/>
      <c r="DC27" s="640"/>
      <c r="DD27" s="624">
        <v>793775</v>
      </c>
      <c r="DE27" s="637"/>
      <c r="DF27" s="637"/>
      <c r="DG27" s="637"/>
      <c r="DH27" s="637"/>
      <c r="DI27" s="637"/>
      <c r="DJ27" s="637"/>
      <c r="DK27" s="638"/>
      <c r="DL27" s="624">
        <v>793765</v>
      </c>
      <c r="DM27" s="637"/>
      <c r="DN27" s="637"/>
      <c r="DO27" s="637"/>
      <c r="DP27" s="637"/>
      <c r="DQ27" s="637"/>
      <c r="DR27" s="637"/>
      <c r="DS27" s="637"/>
      <c r="DT27" s="637"/>
      <c r="DU27" s="637"/>
      <c r="DV27" s="638"/>
      <c r="DW27" s="641">
        <v>10</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13968</v>
      </c>
      <c r="S28" s="619"/>
      <c r="T28" s="619"/>
      <c r="U28" s="619"/>
      <c r="V28" s="619"/>
      <c r="W28" s="619"/>
      <c r="X28" s="619"/>
      <c r="Y28" s="620"/>
      <c r="Z28" s="671">
        <v>0.1</v>
      </c>
      <c r="AA28" s="671"/>
      <c r="AB28" s="671"/>
      <c r="AC28" s="671"/>
      <c r="AD28" s="672">
        <v>5794</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1232962</v>
      </c>
      <c r="CS28" s="619"/>
      <c r="CT28" s="619"/>
      <c r="CU28" s="619"/>
      <c r="CV28" s="619"/>
      <c r="CW28" s="619"/>
      <c r="CX28" s="619"/>
      <c r="CY28" s="620"/>
      <c r="CZ28" s="621">
        <v>9.6</v>
      </c>
      <c r="DA28" s="639"/>
      <c r="DB28" s="639"/>
      <c r="DC28" s="640"/>
      <c r="DD28" s="624">
        <v>1151724</v>
      </c>
      <c r="DE28" s="619"/>
      <c r="DF28" s="619"/>
      <c r="DG28" s="619"/>
      <c r="DH28" s="619"/>
      <c r="DI28" s="619"/>
      <c r="DJ28" s="619"/>
      <c r="DK28" s="620"/>
      <c r="DL28" s="624">
        <v>1151724</v>
      </c>
      <c r="DM28" s="619"/>
      <c r="DN28" s="619"/>
      <c r="DO28" s="619"/>
      <c r="DP28" s="619"/>
      <c r="DQ28" s="619"/>
      <c r="DR28" s="619"/>
      <c r="DS28" s="619"/>
      <c r="DT28" s="619"/>
      <c r="DU28" s="619"/>
      <c r="DV28" s="620"/>
      <c r="DW28" s="641">
        <v>14.6</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59746</v>
      </c>
      <c r="S29" s="619"/>
      <c r="T29" s="619"/>
      <c r="U29" s="619"/>
      <c r="V29" s="619"/>
      <c r="W29" s="619"/>
      <c r="X29" s="619"/>
      <c r="Y29" s="620"/>
      <c r="Z29" s="671">
        <v>0.4</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1232962</v>
      </c>
      <c r="CS29" s="637"/>
      <c r="CT29" s="637"/>
      <c r="CU29" s="637"/>
      <c r="CV29" s="637"/>
      <c r="CW29" s="637"/>
      <c r="CX29" s="637"/>
      <c r="CY29" s="638"/>
      <c r="CZ29" s="621">
        <v>9.6</v>
      </c>
      <c r="DA29" s="639"/>
      <c r="DB29" s="639"/>
      <c r="DC29" s="640"/>
      <c r="DD29" s="624">
        <v>1151724</v>
      </c>
      <c r="DE29" s="637"/>
      <c r="DF29" s="637"/>
      <c r="DG29" s="637"/>
      <c r="DH29" s="637"/>
      <c r="DI29" s="637"/>
      <c r="DJ29" s="637"/>
      <c r="DK29" s="638"/>
      <c r="DL29" s="624">
        <v>1151724</v>
      </c>
      <c r="DM29" s="637"/>
      <c r="DN29" s="637"/>
      <c r="DO29" s="637"/>
      <c r="DP29" s="637"/>
      <c r="DQ29" s="637"/>
      <c r="DR29" s="637"/>
      <c r="DS29" s="637"/>
      <c r="DT29" s="637"/>
      <c r="DU29" s="637"/>
      <c r="DV29" s="638"/>
      <c r="DW29" s="641">
        <v>14.6</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119381</v>
      </c>
      <c r="S30" s="619"/>
      <c r="T30" s="619"/>
      <c r="U30" s="619"/>
      <c r="V30" s="619"/>
      <c r="W30" s="619"/>
      <c r="X30" s="619"/>
      <c r="Y30" s="620"/>
      <c r="Z30" s="671">
        <v>0.9</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98.6</v>
      </c>
      <c r="BH30" s="685"/>
      <c r="BI30" s="685"/>
      <c r="BJ30" s="685"/>
      <c r="BK30" s="685"/>
      <c r="BL30" s="685"/>
      <c r="BM30" s="686">
        <v>90.5</v>
      </c>
      <c r="BN30" s="685"/>
      <c r="BO30" s="685"/>
      <c r="BP30" s="685"/>
      <c r="BQ30" s="687"/>
      <c r="BR30" s="684">
        <v>98.3</v>
      </c>
      <c r="BS30" s="685"/>
      <c r="BT30" s="685"/>
      <c r="BU30" s="685"/>
      <c r="BV30" s="685"/>
      <c r="BW30" s="685"/>
      <c r="BX30" s="686">
        <v>89.5</v>
      </c>
      <c r="BY30" s="685"/>
      <c r="BZ30" s="685"/>
      <c r="CA30" s="685"/>
      <c r="CB30" s="687"/>
      <c r="CD30" s="690"/>
      <c r="CE30" s="691"/>
      <c r="CF30" s="655" t="s">
        <v>289</v>
      </c>
      <c r="CG30" s="652"/>
      <c r="CH30" s="652"/>
      <c r="CI30" s="652"/>
      <c r="CJ30" s="652"/>
      <c r="CK30" s="652"/>
      <c r="CL30" s="652"/>
      <c r="CM30" s="652"/>
      <c r="CN30" s="652"/>
      <c r="CO30" s="652"/>
      <c r="CP30" s="652"/>
      <c r="CQ30" s="653"/>
      <c r="CR30" s="618">
        <v>1100789</v>
      </c>
      <c r="CS30" s="619"/>
      <c r="CT30" s="619"/>
      <c r="CU30" s="619"/>
      <c r="CV30" s="619"/>
      <c r="CW30" s="619"/>
      <c r="CX30" s="619"/>
      <c r="CY30" s="620"/>
      <c r="CZ30" s="621">
        <v>8.6</v>
      </c>
      <c r="DA30" s="639"/>
      <c r="DB30" s="639"/>
      <c r="DC30" s="640"/>
      <c r="DD30" s="624">
        <v>1030554</v>
      </c>
      <c r="DE30" s="619"/>
      <c r="DF30" s="619"/>
      <c r="DG30" s="619"/>
      <c r="DH30" s="619"/>
      <c r="DI30" s="619"/>
      <c r="DJ30" s="619"/>
      <c r="DK30" s="620"/>
      <c r="DL30" s="624">
        <v>1030554</v>
      </c>
      <c r="DM30" s="619"/>
      <c r="DN30" s="619"/>
      <c r="DO30" s="619"/>
      <c r="DP30" s="619"/>
      <c r="DQ30" s="619"/>
      <c r="DR30" s="619"/>
      <c r="DS30" s="619"/>
      <c r="DT30" s="619"/>
      <c r="DU30" s="619"/>
      <c r="DV30" s="620"/>
      <c r="DW30" s="641">
        <v>13</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597983</v>
      </c>
      <c r="S31" s="619"/>
      <c r="T31" s="619"/>
      <c r="U31" s="619"/>
      <c r="V31" s="619"/>
      <c r="W31" s="619"/>
      <c r="X31" s="619"/>
      <c r="Y31" s="620"/>
      <c r="Z31" s="671">
        <v>4.4000000000000004</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98.6</v>
      </c>
      <c r="BH31" s="637"/>
      <c r="BI31" s="637"/>
      <c r="BJ31" s="637"/>
      <c r="BK31" s="637"/>
      <c r="BL31" s="637"/>
      <c r="BM31" s="673">
        <v>92.7</v>
      </c>
      <c r="BN31" s="683"/>
      <c r="BO31" s="683"/>
      <c r="BP31" s="683"/>
      <c r="BQ31" s="647"/>
      <c r="BR31" s="682">
        <v>98.2</v>
      </c>
      <c r="BS31" s="637"/>
      <c r="BT31" s="637"/>
      <c r="BU31" s="637"/>
      <c r="BV31" s="637"/>
      <c r="BW31" s="637"/>
      <c r="BX31" s="673">
        <v>91.4</v>
      </c>
      <c r="BY31" s="683"/>
      <c r="BZ31" s="683"/>
      <c r="CA31" s="683"/>
      <c r="CB31" s="647"/>
      <c r="CD31" s="690"/>
      <c r="CE31" s="691"/>
      <c r="CF31" s="655" t="s">
        <v>293</v>
      </c>
      <c r="CG31" s="652"/>
      <c r="CH31" s="652"/>
      <c r="CI31" s="652"/>
      <c r="CJ31" s="652"/>
      <c r="CK31" s="652"/>
      <c r="CL31" s="652"/>
      <c r="CM31" s="652"/>
      <c r="CN31" s="652"/>
      <c r="CO31" s="652"/>
      <c r="CP31" s="652"/>
      <c r="CQ31" s="653"/>
      <c r="CR31" s="618">
        <v>132173</v>
      </c>
      <c r="CS31" s="637"/>
      <c r="CT31" s="637"/>
      <c r="CU31" s="637"/>
      <c r="CV31" s="637"/>
      <c r="CW31" s="637"/>
      <c r="CX31" s="637"/>
      <c r="CY31" s="638"/>
      <c r="CZ31" s="621">
        <v>1</v>
      </c>
      <c r="DA31" s="639"/>
      <c r="DB31" s="639"/>
      <c r="DC31" s="640"/>
      <c r="DD31" s="624">
        <v>121170</v>
      </c>
      <c r="DE31" s="637"/>
      <c r="DF31" s="637"/>
      <c r="DG31" s="637"/>
      <c r="DH31" s="637"/>
      <c r="DI31" s="637"/>
      <c r="DJ31" s="637"/>
      <c r="DK31" s="638"/>
      <c r="DL31" s="624">
        <v>121170</v>
      </c>
      <c r="DM31" s="637"/>
      <c r="DN31" s="637"/>
      <c r="DO31" s="637"/>
      <c r="DP31" s="637"/>
      <c r="DQ31" s="637"/>
      <c r="DR31" s="637"/>
      <c r="DS31" s="637"/>
      <c r="DT31" s="637"/>
      <c r="DU31" s="637"/>
      <c r="DV31" s="638"/>
      <c r="DW31" s="641">
        <v>1.5</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314751</v>
      </c>
      <c r="S32" s="619"/>
      <c r="T32" s="619"/>
      <c r="U32" s="619"/>
      <c r="V32" s="619"/>
      <c r="W32" s="619"/>
      <c r="X32" s="619"/>
      <c r="Y32" s="620"/>
      <c r="Z32" s="671">
        <v>2.2999999999999998</v>
      </c>
      <c r="AA32" s="671"/>
      <c r="AB32" s="671"/>
      <c r="AC32" s="671"/>
      <c r="AD32" s="672">
        <v>4792</v>
      </c>
      <c r="AE32" s="672"/>
      <c r="AF32" s="672"/>
      <c r="AG32" s="672"/>
      <c r="AH32" s="672"/>
      <c r="AI32" s="672"/>
      <c r="AJ32" s="672"/>
      <c r="AK32" s="672"/>
      <c r="AL32" s="641">
        <v>0.1</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98.6</v>
      </c>
      <c r="BH32" s="603"/>
      <c r="BI32" s="603"/>
      <c r="BJ32" s="603"/>
      <c r="BK32" s="603"/>
      <c r="BL32" s="603"/>
      <c r="BM32" s="666">
        <v>87.7</v>
      </c>
      <c r="BN32" s="603"/>
      <c r="BO32" s="603"/>
      <c r="BP32" s="603"/>
      <c r="BQ32" s="660"/>
      <c r="BR32" s="681">
        <v>98.2</v>
      </c>
      <c r="BS32" s="603"/>
      <c r="BT32" s="603"/>
      <c r="BU32" s="603"/>
      <c r="BV32" s="603"/>
      <c r="BW32" s="603"/>
      <c r="BX32" s="666">
        <v>87</v>
      </c>
      <c r="BY32" s="603"/>
      <c r="BZ32" s="603"/>
      <c r="CA32" s="603"/>
      <c r="CB32" s="660"/>
      <c r="CD32" s="692"/>
      <c r="CE32" s="693"/>
      <c r="CF32" s="655" t="s">
        <v>296</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1175300</v>
      </c>
      <c r="S33" s="619"/>
      <c r="T33" s="619"/>
      <c r="U33" s="619"/>
      <c r="V33" s="619"/>
      <c r="W33" s="619"/>
      <c r="X33" s="619"/>
      <c r="Y33" s="620"/>
      <c r="Z33" s="671">
        <v>8.6999999999999993</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5263661</v>
      </c>
      <c r="CS33" s="637"/>
      <c r="CT33" s="637"/>
      <c r="CU33" s="637"/>
      <c r="CV33" s="637"/>
      <c r="CW33" s="637"/>
      <c r="CX33" s="637"/>
      <c r="CY33" s="638"/>
      <c r="CZ33" s="621">
        <v>41.1</v>
      </c>
      <c r="DA33" s="639"/>
      <c r="DB33" s="639"/>
      <c r="DC33" s="640"/>
      <c r="DD33" s="624">
        <v>4192245</v>
      </c>
      <c r="DE33" s="637"/>
      <c r="DF33" s="637"/>
      <c r="DG33" s="637"/>
      <c r="DH33" s="637"/>
      <c r="DI33" s="637"/>
      <c r="DJ33" s="637"/>
      <c r="DK33" s="638"/>
      <c r="DL33" s="624">
        <v>3372520</v>
      </c>
      <c r="DM33" s="637"/>
      <c r="DN33" s="637"/>
      <c r="DO33" s="637"/>
      <c r="DP33" s="637"/>
      <c r="DQ33" s="637"/>
      <c r="DR33" s="637"/>
      <c r="DS33" s="637"/>
      <c r="DT33" s="637"/>
      <c r="DU33" s="637"/>
      <c r="DV33" s="638"/>
      <c r="DW33" s="641">
        <v>42.7</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1653875</v>
      </c>
      <c r="CS34" s="619"/>
      <c r="CT34" s="619"/>
      <c r="CU34" s="619"/>
      <c r="CV34" s="619"/>
      <c r="CW34" s="619"/>
      <c r="CX34" s="619"/>
      <c r="CY34" s="620"/>
      <c r="CZ34" s="621">
        <v>12.9</v>
      </c>
      <c r="DA34" s="639"/>
      <c r="DB34" s="639"/>
      <c r="DC34" s="640"/>
      <c r="DD34" s="624">
        <v>1374136</v>
      </c>
      <c r="DE34" s="619"/>
      <c r="DF34" s="619"/>
      <c r="DG34" s="619"/>
      <c r="DH34" s="619"/>
      <c r="DI34" s="619"/>
      <c r="DJ34" s="619"/>
      <c r="DK34" s="620"/>
      <c r="DL34" s="624">
        <v>1152769</v>
      </c>
      <c r="DM34" s="619"/>
      <c r="DN34" s="619"/>
      <c r="DO34" s="619"/>
      <c r="DP34" s="619"/>
      <c r="DQ34" s="619"/>
      <c r="DR34" s="619"/>
      <c r="DS34" s="619"/>
      <c r="DT34" s="619"/>
      <c r="DU34" s="619"/>
      <c r="DV34" s="620"/>
      <c r="DW34" s="641">
        <v>14.6</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570000</v>
      </c>
      <c r="S35" s="619"/>
      <c r="T35" s="619"/>
      <c r="U35" s="619"/>
      <c r="V35" s="619"/>
      <c r="W35" s="619"/>
      <c r="X35" s="619"/>
      <c r="Y35" s="620"/>
      <c r="Z35" s="671">
        <v>4.2</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1657505</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261085</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19199</v>
      </c>
      <c r="CS35" s="637"/>
      <c r="CT35" s="637"/>
      <c r="CU35" s="637"/>
      <c r="CV35" s="637"/>
      <c r="CW35" s="637"/>
      <c r="CX35" s="637"/>
      <c r="CY35" s="638"/>
      <c r="CZ35" s="621">
        <v>0.1</v>
      </c>
      <c r="DA35" s="639"/>
      <c r="DB35" s="639"/>
      <c r="DC35" s="640"/>
      <c r="DD35" s="624">
        <v>19199</v>
      </c>
      <c r="DE35" s="637"/>
      <c r="DF35" s="637"/>
      <c r="DG35" s="637"/>
      <c r="DH35" s="637"/>
      <c r="DI35" s="637"/>
      <c r="DJ35" s="637"/>
      <c r="DK35" s="638"/>
      <c r="DL35" s="624">
        <v>19199</v>
      </c>
      <c r="DM35" s="637"/>
      <c r="DN35" s="637"/>
      <c r="DO35" s="637"/>
      <c r="DP35" s="637"/>
      <c r="DQ35" s="637"/>
      <c r="DR35" s="637"/>
      <c r="DS35" s="637"/>
      <c r="DT35" s="637"/>
      <c r="DU35" s="637"/>
      <c r="DV35" s="638"/>
      <c r="DW35" s="641">
        <v>0.2</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13487047</v>
      </c>
      <c r="S36" s="659"/>
      <c r="T36" s="659"/>
      <c r="U36" s="659"/>
      <c r="V36" s="659"/>
      <c r="W36" s="659"/>
      <c r="X36" s="659"/>
      <c r="Y36" s="662"/>
      <c r="Z36" s="663">
        <v>100</v>
      </c>
      <c r="AA36" s="663"/>
      <c r="AB36" s="663"/>
      <c r="AC36" s="663"/>
      <c r="AD36" s="664">
        <v>7328955</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415472</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229206</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1603565</v>
      </c>
      <c r="CS36" s="619"/>
      <c r="CT36" s="619"/>
      <c r="CU36" s="619"/>
      <c r="CV36" s="619"/>
      <c r="CW36" s="619"/>
      <c r="CX36" s="619"/>
      <c r="CY36" s="620"/>
      <c r="CZ36" s="621">
        <v>12.5</v>
      </c>
      <c r="DA36" s="639"/>
      <c r="DB36" s="639"/>
      <c r="DC36" s="640"/>
      <c r="DD36" s="624">
        <v>1313622</v>
      </c>
      <c r="DE36" s="619"/>
      <c r="DF36" s="619"/>
      <c r="DG36" s="619"/>
      <c r="DH36" s="619"/>
      <c r="DI36" s="619"/>
      <c r="DJ36" s="619"/>
      <c r="DK36" s="620"/>
      <c r="DL36" s="624">
        <v>940520</v>
      </c>
      <c r="DM36" s="619"/>
      <c r="DN36" s="619"/>
      <c r="DO36" s="619"/>
      <c r="DP36" s="619"/>
      <c r="DQ36" s="619"/>
      <c r="DR36" s="619"/>
      <c r="DS36" s="619"/>
      <c r="DT36" s="619"/>
      <c r="DU36" s="619"/>
      <c r="DV36" s="620"/>
      <c r="DW36" s="641">
        <v>11.9</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133565</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5363</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751167</v>
      </c>
      <c r="CS37" s="637"/>
      <c r="CT37" s="637"/>
      <c r="CU37" s="637"/>
      <c r="CV37" s="637"/>
      <c r="CW37" s="637"/>
      <c r="CX37" s="637"/>
      <c r="CY37" s="638"/>
      <c r="CZ37" s="621">
        <v>5.9</v>
      </c>
      <c r="DA37" s="639"/>
      <c r="DB37" s="639"/>
      <c r="DC37" s="640"/>
      <c r="DD37" s="624">
        <v>751167</v>
      </c>
      <c r="DE37" s="637"/>
      <c r="DF37" s="637"/>
      <c r="DG37" s="637"/>
      <c r="DH37" s="637"/>
      <c r="DI37" s="637"/>
      <c r="DJ37" s="637"/>
      <c r="DK37" s="638"/>
      <c r="DL37" s="624">
        <v>572823</v>
      </c>
      <c r="DM37" s="637"/>
      <c r="DN37" s="637"/>
      <c r="DO37" s="637"/>
      <c r="DP37" s="637"/>
      <c r="DQ37" s="637"/>
      <c r="DR37" s="637"/>
      <c r="DS37" s="637"/>
      <c r="DT37" s="637"/>
      <c r="DU37" s="637"/>
      <c r="DV37" s="638"/>
      <c r="DW37" s="641">
        <v>7.3</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v>10640</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9412</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1646865</v>
      </c>
      <c r="CS38" s="619"/>
      <c r="CT38" s="619"/>
      <c r="CU38" s="619"/>
      <c r="CV38" s="619"/>
      <c r="CW38" s="619"/>
      <c r="CX38" s="619"/>
      <c r="CY38" s="620"/>
      <c r="CZ38" s="621">
        <v>12.9</v>
      </c>
      <c r="DA38" s="639"/>
      <c r="DB38" s="639"/>
      <c r="DC38" s="640"/>
      <c r="DD38" s="624">
        <v>1440959</v>
      </c>
      <c r="DE38" s="619"/>
      <c r="DF38" s="619"/>
      <c r="DG38" s="619"/>
      <c r="DH38" s="619"/>
      <c r="DI38" s="619"/>
      <c r="DJ38" s="619"/>
      <c r="DK38" s="620"/>
      <c r="DL38" s="624">
        <v>1260032</v>
      </c>
      <c r="DM38" s="619"/>
      <c r="DN38" s="619"/>
      <c r="DO38" s="619"/>
      <c r="DP38" s="619"/>
      <c r="DQ38" s="619"/>
      <c r="DR38" s="619"/>
      <c r="DS38" s="619"/>
      <c r="DT38" s="619"/>
      <c r="DU38" s="619"/>
      <c r="DV38" s="620"/>
      <c r="DW38" s="641">
        <v>16</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t="s">
        <v>108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96</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82537</v>
      </c>
      <c r="CS39" s="637"/>
      <c r="CT39" s="637"/>
      <c r="CU39" s="637"/>
      <c r="CV39" s="637"/>
      <c r="CW39" s="637"/>
      <c r="CX39" s="637"/>
      <c r="CY39" s="638"/>
      <c r="CZ39" s="621">
        <v>0.6</v>
      </c>
      <c r="DA39" s="639"/>
      <c r="DB39" s="639"/>
      <c r="DC39" s="640"/>
      <c r="DD39" s="624">
        <v>44329</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322825</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111</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257620</v>
      </c>
      <c r="CS40" s="619"/>
      <c r="CT40" s="619"/>
      <c r="CU40" s="619"/>
      <c r="CV40" s="619"/>
      <c r="CW40" s="619"/>
      <c r="CX40" s="619"/>
      <c r="CY40" s="620"/>
      <c r="CZ40" s="621">
        <v>2</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775003</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284</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1656589</v>
      </c>
      <c r="CS42" s="619"/>
      <c r="CT42" s="619"/>
      <c r="CU42" s="619"/>
      <c r="CV42" s="619"/>
      <c r="CW42" s="619"/>
      <c r="CX42" s="619"/>
      <c r="CY42" s="620"/>
      <c r="CZ42" s="621">
        <v>12.9</v>
      </c>
      <c r="DA42" s="622"/>
      <c r="DB42" s="622"/>
      <c r="DC42" s="623"/>
      <c r="DD42" s="624">
        <v>524850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119202</v>
      </c>
      <c r="CS43" s="637"/>
      <c r="CT43" s="637"/>
      <c r="CU43" s="637"/>
      <c r="CV43" s="637"/>
      <c r="CW43" s="637"/>
      <c r="CX43" s="637"/>
      <c r="CY43" s="638"/>
      <c r="CZ43" s="621">
        <v>0.9</v>
      </c>
      <c r="DA43" s="639"/>
      <c r="DB43" s="639"/>
      <c r="DC43" s="640"/>
      <c r="DD43" s="624">
        <v>119202</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1590416</v>
      </c>
      <c r="CS44" s="619"/>
      <c r="CT44" s="619"/>
      <c r="CU44" s="619"/>
      <c r="CV44" s="619"/>
      <c r="CW44" s="619"/>
      <c r="CX44" s="619"/>
      <c r="CY44" s="620"/>
      <c r="CZ44" s="621">
        <v>12.4</v>
      </c>
      <c r="DA44" s="622"/>
      <c r="DB44" s="622"/>
      <c r="DC44" s="623"/>
      <c r="DD44" s="624">
        <v>508757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741467</v>
      </c>
      <c r="CS45" s="637"/>
      <c r="CT45" s="637"/>
      <c r="CU45" s="637"/>
      <c r="CV45" s="637"/>
      <c r="CW45" s="637"/>
      <c r="CX45" s="637"/>
      <c r="CY45" s="638"/>
      <c r="CZ45" s="621">
        <v>5.8</v>
      </c>
      <c r="DA45" s="639"/>
      <c r="DB45" s="639"/>
      <c r="DC45" s="640"/>
      <c r="DD45" s="624">
        <v>22242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819300</v>
      </c>
      <c r="CS46" s="619"/>
      <c r="CT46" s="619"/>
      <c r="CU46" s="619"/>
      <c r="CV46" s="619"/>
      <c r="CW46" s="619"/>
      <c r="CX46" s="619"/>
      <c r="CY46" s="620"/>
      <c r="CZ46" s="621">
        <v>6.4</v>
      </c>
      <c r="DA46" s="622"/>
      <c r="DB46" s="622"/>
      <c r="DC46" s="623"/>
      <c r="DD46" s="624">
        <v>482936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v>66173</v>
      </c>
      <c r="CS47" s="637"/>
      <c r="CT47" s="637"/>
      <c r="CU47" s="637"/>
      <c r="CV47" s="637"/>
      <c r="CW47" s="637"/>
      <c r="CX47" s="637"/>
      <c r="CY47" s="638"/>
      <c r="CZ47" s="621">
        <v>0.5</v>
      </c>
      <c r="DA47" s="639"/>
      <c r="DB47" s="639"/>
      <c r="DC47" s="640"/>
      <c r="DD47" s="624">
        <v>16093</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12803699</v>
      </c>
      <c r="CS49" s="603"/>
      <c r="CT49" s="603"/>
      <c r="CU49" s="603"/>
      <c r="CV49" s="603"/>
      <c r="CW49" s="603"/>
      <c r="CX49" s="603"/>
      <c r="CY49" s="604"/>
      <c r="CZ49" s="605">
        <v>100</v>
      </c>
      <c r="DA49" s="606"/>
      <c r="DB49" s="606"/>
      <c r="DC49" s="607"/>
      <c r="DD49" s="608">
        <v>8446452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360</v>
      </c>
      <c r="C7" s="1077"/>
      <c r="D7" s="1077"/>
      <c r="E7" s="1077"/>
      <c r="F7" s="1077"/>
      <c r="G7" s="1077"/>
      <c r="H7" s="1077"/>
      <c r="I7" s="1077"/>
      <c r="J7" s="1077"/>
      <c r="K7" s="1077"/>
      <c r="L7" s="1077"/>
      <c r="M7" s="1077"/>
      <c r="N7" s="1077"/>
      <c r="O7" s="1077"/>
      <c r="P7" s="1078"/>
      <c r="Q7" s="1130">
        <v>13471</v>
      </c>
      <c r="R7" s="1131"/>
      <c r="S7" s="1131"/>
      <c r="T7" s="1131"/>
      <c r="U7" s="1131"/>
      <c r="V7" s="1131">
        <v>12790</v>
      </c>
      <c r="W7" s="1131"/>
      <c r="X7" s="1131"/>
      <c r="Y7" s="1131"/>
      <c r="Z7" s="1131"/>
      <c r="AA7" s="1131">
        <v>681</v>
      </c>
      <c r="AB7" s="1131"/>
      <c r="AC7" s="1131"/>
      <c r="AD7" s="1131"/>
      <c r="AE7" s="1132"/>
      <c r="AF7" s="1133">
        <v>678</v>
      </c>
      <c r="AG7" s="1134"/>
      <c r="AH7" s="1134"/>
      <c r="AI7" s="1134"/>
      <c r="AJ7" s="1135"/>
      <c r="AK7" s="1117">
        <v>119</v>
      </c>
      <c r="AL7" s="1118"/>
      <c r="AM7" s="1118"/>
      <c r="AN7" s="1118"/>
      <c r="AO7" s="1118"/>
      <c r="AP7" s="1118">
        <v>12336</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553</v>
      </c>
      <c r="BT7" s="1122"/>
      <c r="BU7" s="1122"/>
      <c r="BV7" s="1122"/>
      <c r="BW7" s="1122"/>
      <c r="BX7" s="1122"/>
      <c r="BY7" s="1122"/>
      <c r="BZ7" s="1122"/>
      <c r="CA7" s="1122"/>
      <c r="CB7" s="1122"/>
      <c r="CC7" s="1122"/>
      <c r="CD7" s="1122"/>
      <c r="CE7" s="1122"/>
      <c r="CF7" s="1122"/>
      <c r="CG7" s="1123"/>
      <c r="CH7" s="1114" t="s">
        <v>546</v>
      </c>
      <c r="CI7" s="1115"/>
      <c r="CJ7" s="1115"/>
      <c r="CK7" s="1115"/>
      <c r="CL7" s="1116"/>
      <c r="CM7" s="1114">
        <v>31</v>
      </c>
      <c r="CN7" s="1115"/>
      <c r="CO7" s="1115"/>
      <c r="CP7" s="1115"/>
      <c r="CQ7" s="1116"/>
      <c r="CR7" s="1114">
        <v>20</v>
      </c>
      <c r="CS7" s="1115"/>
      <c r="CT7" s="1115"/>
      <c r="CU7" s="1115"/>
      <c r="CV7" s="1116"/>
      <c r="CW7" s="1114">
        <v>17</v>
      </c>
      <c r="CX7" s="1115"/>
      <c r="CY7" s="1115"/>
      <c r="CZ7" s="1115"/>
      <c r="DA7" s="1116"/>
      <c r="DB7" s="1114" t="s">
        <v>546</v>
      </c>
      <c r="DC7" s="1115"/>
      <c r="DD7" s="1115"/>
      <c r="DE7" s="1115"/>
      <c r="DF7" s="1116"/>
      <c r="DG7" s="1114" t="s">
        <v>546</v>
      </c>
      <c r="DH7" s="1115"/>
      <c r="DI7" s="1115"/>
      <c r="DJ7" s="1115"/>
      <c r="DK7" s="1116"/>
      <c r="DL7" s="1114" t="s">
        <v>546</v>
      </c>
      <c r="DM7" s="1115"/>
      <c r="DN7" s="1115"/>
      <c r="DO7" s="1115"/>
      <c r="DP7" s="1116"/>
      <c r="DQ7" s="1114" t="s">
        <v>546</v>
      </c>
      <c r="DR7" s="1115"/>
      <c r="DS7" s="1115"/>
      <c r="DT7" s="1115"/>
      <c r="DU7" s="1116"/>
      <c r="DV7" s="1141"/>
      <c r="DW7" s="1142"/>
      <c r="DX7" s="1142"/>
      <c r="DY7" s="1142"/>
      <c r="DZ7" s="1143"/>
      <c r="EA7" s="205"/>
    </row>
    <row r="8" spans="1:131" s="206" customFormat="1" ht="26.25" customHeight="1" x14ac:dyDescent="0.15">
      <c r="A8" s="212">
        <v>2</v>
      </c>
      <c r="B8" s="1057" t="s">
        <v>361</v>
      </c>
      <c r="C8" s="1058"/>
      <c r="D8" s="1058"/>
      <c r="E8" s="1058"/>
      <c r="F8" s="1058"/>
      <c r="G8" s="1058"/>
      <c r="H8" s="1058"/>
      <c r="I8" s="1058"/>
      <c r="J8" s="1058"/>
      <c r="K8" s="1058"/>
      <c r="L8" s="1058"/>
      <c r="M8" s="1058"/>
      <c r="N8" s="1058"/>
      <c r="O8" s="1058"/>
      <c r="P8" s="1059"/>
      <c r="Q8" s="1069">
        <v>19</v>
      </c>
      <c r="R8" s="1070"/>
      <c r="S8" s="1070"/>
      <c r="T8" s="1070"/>
      <c r="U8" s="1070"/>
      <c r="V8" s="1070">
        <v>16</v>
      </c>
      <c r="W8" s="1070"/>
      <c r="X8" s="1070"/>
      <c r="Y8" s="1070"/>
      <c r="Z8" s="1070"/>
      <c r="AA8" s="1070">
        <v>3</v>
      </c>
      <c r="AB8" s="1070"/>
      <c r="AC8" s="1070"/>
      <c r="AD8" s="1070"/>
      <c r="AE8" s="1071"/>
      <c r="AF8" s="1063">
        <v>3</v>
      </c>
      <c r="AG8" s="1064"/>
      <c r="AH8" s="1064"/>
      <c r="AI8" s="1064"/>
      <c r="AJ8" s="1065"/>
      <c r="AK8" s="1112" t="s">
        <v>546</v>
      </c>
      <c r="AL8" s="1113"/>
      <c r="AM8" s="1113"/>
      <c r="AN8" s="1113"/>
      <c r="AO8" s="1113"/>
      <c r="AP8" s="1113" t="s">
        <v>546</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362</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4">
        <v>13487</v>
      </c>
      <c r="R23" s="1095"/>
      <c r="S23" s="1095"/>
      <c r="T23" s="1095"/>
      <c r="U23" s="1095"/>
      <c r="V23" s="1095">
        <v>12804</v>
      </c>
      <c r="W23" s="1095"/>
      <c r="X23" s="1095"/>
      <c r="Y23" s="1095"/>
      <c r="Z23" s="1095"/>
      <c r="AA23" s="1095">
        <v>683</v>
      </c>
      <c r="AB23" s="1095"/>
      <c r="AC23" s="1095"/>
      <c r="AD23" s="1095"/>
      <c r="AE23" s="1096"/>
      <c r="AF23" s="1097">
        <v>681</v>
      </c>
      <c r="AG23" s="1095"/>
      <c r="AH23" s="1095"/>
      <c r="AI23" s="1095"/>
      <c r="AJ23" s="1098"/>
      <c r="AK23" s="1099"/>
      <c r="AL23" s="1100"/>
      <c r="AM23" s="1100"/>
      <c r="AN23" s="1100"/>
      <c r="AO23" s="1100"/>
      <c r="AP23" s="1095">
        <v>12336</v>
      </c>
      <c r="AQ23" s="1095"/>
      <c r="AR23" s="1095"/>
      <c r="AS23" s="1095"/>
      <c r="AT23" s="1095"/>
      <c r="AU23" s="1101"/>
      <c r="AV23" s="1101"/>
      <c r="AW23" s="1101"/>
      <c r="AX23" s="1101"/>
      <c r="AY23" s="1102"/>
      <c r="AZ23" s="1091" t="s">
        <v>365</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376</v>
      </c>
      <c r="C28" s="1077"/>
      <c r="D28" s="1077"/>
      <c r="E28" s="1077"/>
      <c r="F28" s="1077"/>
      <c r="G28" s="1077"/>
      <c r="H28" s="1077"/>
      <c r="I28" s="1077"/>
      <c r="J28" s="1077"/>
      <c r="K28" s="1077"/>
      <c r="L28" s="1077"/>
      <c r="M28" s="1077"/>
      <c r="N28" s="1077"/>
      <c r="O28" s="1077"/>
      <c r="P28" s="1078"/>
      <c r="Q28" s="1079">
        <v>2759</v>
      </c>
      <c r="R28" s="1080"/>
      <c r="S28" s="1080"/>
      <c r="T28" s="1080"/>
      <c r="U28" s="1080"/>
      <c r="V28" s="1080">
        <v>2628</v>
      </c>
      <c r="W28" s="1080"/>
      <c r="X28" s="1080"/>
      <c r="Y28" s="1080"/>
      <c r="Z28" s="1080"/>
      <c r="AA28" s="1080">
        <v>131</v>
      </c>
      <c r="AB28" s="1080"/>
      <c r="AC28" s="1080"/>
      <c r="AD28" s="1080"/>
      <c r="AE28" s="1081"/>
      <c r="AF28" s="1082">
        <v>131</v>
      </c>
      <c r="AG28" s="1080"/>
      <c r="AH28" s="1080"/>
      <c r="AI28" s="1080"/>
      <c r="AJ28" s="1083"/>
      <c r="AK28" s="1084">
        <v>478</v>
      </c>
      <c r="AL28" s="1072"/>
      <c r="AM28" s="1072"/>
      <c r="AN28" s="1072"/>
      <c r="AO28" s="1072"/>
      <c r="AP28" s="1072" t="s">
        <v>546</v>
      </c>
      <c r="AQ28" s="1072"/>
      <c r="AR28" s="1072"/>
      <c r="AS28" s="1072"/>
      <c r="AT28" s="1072"/>
      <c r="AU28" s="1072" t="s">
        <v>546</v>
      </c>
      <c r="AV28" s="1072"/>
      <c r="AW28" s="1072"/>
      <c r="AX28" s="1072"/>
      <c r="AY28" s="1072"/>
      <c r="AZ28" s="1073" t="s">
        <v>546</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57" t="s">
        <v>377</v>
      </c>
      <c r="C29" s="1058"/>
      <c r="D29" s="1058"/>
      <c r="E29" s="1058"/>
      <c r="F29" s="1058"/>
      <c r="G29" s="1058"/>
      <c r="H29" s="1058"/>
      <c r="I29" s="1058"/>
      <c r="J29" s="1058"/>
      <c r="K29" s="1058"/>
      <c r="L29" s="1058"/>
      <c r="M29" s="1058"/>
      <c r="N29" s="1058"/>
      <c r="O29" s="1058"/>
      <c r="P29" s="1059"/>
      <c r="Q29" s="1069">
        <v>4793</v>
      </c>
      <c r="R29" s="1070"/>
      <c r="S29" s="1070"/>
      <c r="T29" s="1070"/>
      <c r="U29" s="1070"/>
      <c r="V29" s="1070">
        <v>4532</v>
      </c>
      <c r="W29" s="1070"/>
      <c r="X29" s="1070"/>
      <c r="Y29" s="1070"/>
      <c r="Z29" s="1070"/>
      <c r="AA29" s="1070">
        <v>261</v>
      </c>
      <c r="AB29" s="1070"/>
      <c r="AC29" s="1070"/>
      <c r="AD29" s="1070"/>
      <c r="AE29" s="1071"/>
      <c r="AF29" s="1063">
        <v>261</v>
      </c>
      <c r="AG29" s="1064"/>
      <c r="AH29" s="1064"/>
      <c r="AI29" s="1064"/>
      <c r="AJ29" s="1065"/>
      <c r="AK29" s="1006">
        <v>323</v>
      </c>
      <c r="AL29" s="997"/>
      <c r="AM29" s="997"/>
      <c r="AN29" s="997"/>
      <c r="AO29" s="997"/>
      <c r="AP29" s="997" t="s">
        <v>546</v>
      </c>
      <c r="AQ29" s="997"/>
      <c r="AR29" s="997"/>
      <c r="AS29" s="997"/>
      <c r="AT29" s="997"/>
      <c r="AU29" s="997" t="s">
        <v>546</v>
      </c>
      <c r="AV29" s="997"/>
      <c r="AW29" s="997"/>
      <c r="AX29" s="997"/>
      <c r="AY29" s="997"/>
      <c r="AZ29" s="1068" t="s">
        <v>546</v>
      </c>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57" t="s">
        <v>378</v>
      </c>
      <c r="C30" s="1058"/>
      <c r="D30" s="1058"/>
      <c r="E30" s="1058"/>
      <c r="F30" s="1058"/>
      <c r="G30" s="1058"/>
      <c r="H30" s="1058"/>
      <c r="I30" s="1058"/>
      <c r="J30" s="1058"/>
      <c r="K30" s="1058"/>
      <c r="L30" s="1058"/>
      <c r="M30" s="1058"/>
      <c r="N30" s="1058"/>
      <c r="O30" s="1058"/>
      <c r="P30" s="1059"/>
      <c r="Q30" s="1069">
        <v>337</v>
      </c>
      <c r="R30" s="1070"/>
      <c r="S30" s="1070"/>
      <c r="T30" s="1070"/>
      <c r="U30" s="1070"/>
      <c r="V30" s="1070">
        <v>325</v>
      </c>
      <c r="W30" s="1070"/>
      <c r="X30" s="1070"/>
      <c r="Y30" s="1070"/>
      <c r="Z30" s="1070"/>
      <c r="AA30" s="1070">
        <v>11</v>
      </c>
      <c r="AB30" s="1070"/>
      <c r="AC30" s="1070"/>
      <c r="AD30" s="1070"/>
      <c r="AE30" s="1071"/>
      <c r="AF30" s="1063">
        <v>11</v>
      </c>
      <c r="AG30" s="1064"/>
      <c r="AH30" s="1064"/>
      <c r="AI30" s="1064"/>
      <c r="AJ30" s="1065"/>
      <c r="AK30" s="1006">
        <v>84</v>
      </c>
      <c r="AL30" s="997"/>
      <c r="AM30" s="997"/>
      <c r="AN30" s="997"/>
      <c r="AO30" s="997"/>
      <c r="AP30" s="997" t="s">
        <v>546</v>
      </c>
      <c r="AQ30" s="997"/>
      <c r="AR30" s="997"/>
      <c r="AS30" s="997"/>
      <c r="AT30" s="997"/>
      <c r="AU30" s="997" t="s">
        <v>546</v>
      </c>
      <c r="AV30" s="997"/>
      <c r="AW30" s="997"/>
      <c r="AX30" s="997"/>
      <c r="AY30" s="997"/>
      <c r="AZ30" s="1068" t="s">
        <v>546</v>
      </c>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57" t="s">
        <v>379</v>
      </c>
      <c r="C31" s="1058"/>
      <c r="D31" s="1058"/>
      <c r="E31" s="1058"/>
      <c r="F31" s="1058"/>
      <c r="G31" s="1058"/>
      <c r="H31" s="1058"/>
      <c r="I31" s="1058"/>
      <c r="J31" s="1058"/>
      <c r="K31" s="1058"/>
      <c r="L31" s="1058"/>
      <c r="M31" s="1058"/>
      <c r="N31" s="1058"/>
      <c r="O31" s="1058"/>
      <c r="P31" s="1059"/>
      <c r="Q31" s="1069">
        <v>732</v>
      </c>
      <c r="R31" s="1070"/>
      <c r="S31" s="1070"/>
      <c r="T31" s="1070"/>
      <c r="U31" s="1070"/>
      <c r="V31" s="1070">
        <v>630</v>
      </c>
      <c r="W31" s="1070"/>
      <c r="X31" s="1070"/>
      <c r="Y31" s="1070"/>
      <c r="Z31" s="1070"/>
      <c r="AA31" s="1070">
        <v>103</v>
      </c>
      <c r="AB31" s="1070"/>
      <c r="AC31" s="1070"/>
      <c r="AD31" s="1070"/>
      <c r="AE31" s="1071"/>
      <c r="AF31" s="1063">
        <v>358</v>
      </c>
      <c r="AG31" s="1064"/>
      <c r="AH31" s="1064"/>
      <c r="AI31" s="1064"/>
      <c r="AJ31" s="1065"/>
      <c r="AK31" s="1006">
        <v>11</v>
      </c>
      <c r="AL31" s="997"/>
      <c r="AM31" s="997"/>
      <c r="AN31" s="997"/>
      <c r="AO31" s="997"/>
      <c r="AP31" s="997">
        <v>1864</v>
      </c>
      <c r="AQ31" s="997"/>
      <c r="AR31" s="997"/>
      <c r="AS31" s="997"/>
      <c r="AT31" s="997"/>
      <c r="AU31" s="997">
        <v>93</v>
      </c>
      <c r="AV31" s="997"/>
      <c r="AW31" s="997"/>
      <c r="AX31" s="997"/>
      <c r="AY31" s="997"/>
      <c r="AZ31" s="1068" t="s">
        <v>546</v>
      </c>
      <c r="BA31" s="1068"/>
      <c r="BB31" s="1068"/>
      <c r="BC31" s="1068"/>
      <c r="BD31" s="1068"/>
      <c r="BE31" s="1052" t="s">
        <v>380</v>
      </c>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57" t="s">
        <v>381</v>
      </c>
      <c r="C32" s="1058"/>
      <c r="D32" s="1058"/>
      <c r="E32" s="1058"/>
      <c r="F32" s="1058"/>
      <c r="G32" s="1058"/>
      <c r="H32" s="1058"/>
      <c r="I32" s="1058"/>
      <c r="J32" s="1058"/>
      <c r="K32" s="1058"/>
      <c r="L32" s="1058"/>
      <c r="M32" s="1058"/>
      <c r="N32" s="1058"/>
      <c r="O32" s="1058"/>
      <c r="P32" s="1059"/>
      <c r="Q32" s="1069">
        <v>58</v>
      </c>
      <c r="R32" s="1070"/>
      <c r="S32" s="1070"/>
      <c r="T32" s="1070"/>
      <c r="U32" s="1070"/>
      <c r="V32" s="1070">
        <v>52</v>
      </c>
      <c r="W32" s="1070"/>
      <c r="X32" s="1070"/>
      <c r="Y32" s="1070"/>
      <c r="Z32" s="1070"/>
      <c r="AA32" s="1070">
        <v>6</v>
      </c>
      <c r="AB32" s="1070"/>
      <c r="AC32" s="1070"/>
      <c r="AD32" s="1070"/>
      <c r="AE32" s="1071"/>
      <c r="AF32" s="1063">
        <v>6</v>
      </c>
      <c r="AG32" s="1064"/>
      <c r="AH32" s="1064"/>
      <c r="AI32" s="1064"/>
      <c r="AJ32" s="1065"/>
      <c r="AK32" s="1006">
        <v>35</v>
      </c>
      <c r="AL32" s="997"/>
      <c r="AM32" s="997"/>
      <c r="AN32" s="997"/>
      <c r="AO32" s="997"/>
      <c r="AP32" s="997">
        <v>380</v>
      </c>
      <c r="AQ32" s="997"/>
      <c r="AR32" s="997"/>
      <c r="AS32" s="997"/>
      <c r="AT32" s="997"/>
      <c r="AU32" s="997">
        <v>356</v>
      </c>
      <c r="AV32" s="997"/>
      <c r="AW32" s="997"/>
      <c r="AX32" s="997"/>
      <c r="AY32" s="997"/>
      <c r="AZ32" s="1068" t="s">
        <v>546</v>
      </c>
      <c r="BA32" s="1068"/>
      <c r="BB32" s="1068"/>
      <c r="BC32" s="1068"/>
      <c r="BD32" s="1068"/>
      <c r="BE32" s="1052" t="s">
        <v>382</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57" t="s">
        <v>383</v>
      </c>
      <c r="C33" s="1058"/>
      <c r="D33" s="1058"/>
      <c r="E33" s="1058"/>
      <c r="F33" s="1058"/>
      <c r="G33" s="1058"/>
      <c r="H33" s="1058"/>
      <c r="I33" s="1058"/>
      <c r="J33" s="1058"/>
      <c r="K33" s="1058"/>
      <c r="L33" s="1058"/>
      <c r="M33" s="1058"/>
      <c r="N33" s="1058"/>
      <c r="O33" s="1058"/>
      <c r="P33" s="1059"/>
      <c r="Q33" s="1069">
        <v>875</v>
      </c>
      <c r="R33" s="1070"/>
      <c r="S33" s="1070"/>
      <c r="T33" s="1070"/>
      <c r="U33" s="1070"/>
      <c r="V33" s="1070">
        <v>843</v>
      </c>
      <c r="W33" s="1070"/>
      <c r="X33" s="1070"/>
      <c r="Y33" s="1070"/>
      <c r="Z33" s="1070"/>
      <c r="AA33" s="1070">
        <v>32</v>
      </c>
      <c r="AB33" s="1070"/>
      <c r="AC33" s="1070"/>
      <c r="AD33" s="1070"/>
      <c r="AE33" s="1071"/>
      <c r="AF33" s="1063">
        <v>32</v>
      </c>
      <c r="AG33" s="1064"/>
      <c r="AH33" s="1064"/>
      <c r="AI33" s="1064"/>
      <c r="AJ33" s="1065"/>
      <c r="AK33" s="1006">
        <v>380</v>
      </c>
      <c r="AL33" s="997"/>
      <c r="AM33" s="997"/>
      <c r="AN33" s="997"/>
      <c r="AO33" s="997"/>
      <c r="AP33" s="997">
        <v>3609</v>
      </c>
      <c r="AQ33" s="997"/>
      <c r="AR33" s="997"/>
      <c r="AS33" s="997"/>
      <c r="AT33" s="997"/>
      <c r="AU33" s="997">
        <v>3559</v>
      </c>
      <c r="AV33" s="997"/>
      <c r="AW33" s="997"/>
      <c r="AX33" s="997"/>
      <c r="AY33" s="997"/>
      <c r="AZ33" s="1068" t="s">
        <v>546</v>
      </c>
      <c r="BA33" s="1068"/>
      <c r="BB33" s="1068"/>
      <c r="BC33" s="1068"/>
      <c r="BD33" s="1068"/>
      <c r="BE33" s="1052" t="s">
        <v>382</v>
      </c>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57" t="s">
        <v>384</v>
      </c>
      <c r="C34" s="1058"/>
      <c r="D34" s="1058"/>
      <c r="E34" s="1058"/>
      <c r="F34" s="1058"/>
      <c r="G34" s="1058"/>
      <c r="H34" s="1058"/>
      <c r="I34" s="1058"/>
      <c r="J34" s="1058"/>
      <c r="K34" s="1058"/>
      <c r="L34" s="1058"/>
      <c r="M34" s="1058"/>
      <c r="N34" s="1058"/>
      <c r="O34" s="1058"/>
      <c r="P34" s="1059"/>
      <c r="Q34" s="1069">
        <v>207</v>
      </c>
      <c r="R34" s="1070"/>
      <c r="S34" s="1070"/>
      <c r="T34" s="1070"/>
      <c r="U34" s="1070"/>
      <c r="V34" s="1070">
        <v>193</v>
      </c>
      <c r="W34" s="1070"/>
      <c r="X34" s="1070"/>
      <c r="Y34" s="1070"/>
      <c r="Z34" s="1070"/>
      <c r="AA34" s="1070">
        <v>14</v>
      </c>
      <c r="AB34" s="1070"/>
      <c r="AC34" s="1070"/>
      <c r="AD34" s="1070"/>
      <c r="AE34" s="1071"/>
      <c r="AF34" s="1063" t="s">
        <v>385</v>
      </c>
      <c r="AG34" s="1064"/>
      <c r="AH34" s="1064"/>
      <c r="AI34" s="1064"/>
      <c r="AJ34" s="1065"/>
      <c r="AK34" s="1006">
        <v>134</v>
      </c>
      <c r="AL34" s="997"/>
      <c r="AM34" s="997"/>
      <c r="AN34" s="997"/>
      <c r="AO34" s="997"/>
      <c r="AP34" s="997">
        <v>306</v>
      </c>
      <c r="AQ34" s="997"/>
      <c r="AR34" s="997"/>
      <c r="AS34" s="997"/>
      <c r="AT34" s="997"/>
      <c r="AU34" s="997">
        <v>216</v>
      </c>
      <c r="AV34" s="997"/>
      <c r="AW34" s="997"/>
      <c r="AX34" s="997"/>
      <c r="AY34" s="997"/>
      <c r="AZ34" s="1068" t="s">
        <v>546</v>
      </c>
      <c r="BA34" s="1068"/>
      <c r="BB34" s="1068"/>
      <c r="BC34" s="1068"/>
      <c r="BD34" s="1068"/>
      <c r="BE34" s="1052" t="s">
        <v>382</v>
      </c>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57"/>
      <c r="C35" s="1058"/>
      <c r="D35" s="1058"/>
      <c r="E35" s="1058"/>
      <c r="F35" s="1058"/>
      <c r="G35" s="1058"/>
      <c r="H35" s="1058"/>
      <c r="I35" s="1058"/>
      <c r="J35" s="1058"/>
      <c r="K35" s="1058"/>
      <c r="L35" s="1058"/>
      <c r="M35" s="1058"/>
      <c r="N35" s="1058"/>
      <c r="O35" s="1058"/>
      <c r="P35" s="1059"/>
      <c r="Q35" s="1069"/>
      <c r="R35" s="1070"/>
      <c r="S35" s="1070"/>
      <c r="T35" s="1070"/>
      <c r="U35" s="1070"/>
      <c r="V35" s="1070"/>
      <c r="W35" s="1070"/>
      <c r="X35" s="1070"/>
      <c r="Y35" s="1070"/>
      <c r="Z35" s="1070"/>
      <c r="AA35" s="1070"/>
      <c r="AB35" s="1070"/>
      <c r="AC35" s="1070"/>
      <c r="AD35" s="1070"/>
      <c r="AE35" s="1071"/>
      <c r="AF35" s="1063"/>
      <c r="AG35" s="1064"/>
      <c r="AH35" s="1064"/>
      <c r="AI35" s="1064"/>
      <c r="AJ35" s="1065"/>
      <c r="AK35" s="1006"/>
      <c r="AL35" s="997"/>
      <c r="AM35" s="997"/>
      <c r="AN35" s="997"/>
      <c r="AO35" s="997"/>
      <c r="AP35" s="997"/>
      <c r="AQ35" s="997"/>
      <c r="AR35" s="997"/>
      <c r="AS35" s="997"/>
      <c r="AT35" s="997"/>
      <c r="AU35" s="997"/>
      <c r="AV35" s="997"/>
      <c r="AW35" s="997"/>
      <c r="AX35" s="997"/>
      <c r="AY35" s="997"/>
      <c r="AZ35" s="1068"/>
      <c r="BA35" s="1068"/>
      <c r="BB35" s="1068"/>
      <c r="BC35" s="1068"/>
      <c r="BD35" s="1068"/>
      <c r="BE35" s="1052"/>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386</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387</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800</v>
      </c>
      <c r="AG63" s="985"/>
      <c r="AH63" s="985"/>
      <c r="AI63" s="985"/>
      <c r="AJ63" s="1050"/>
      <c r="AK63" s="1051"/>
      <c r="AL63" s="989"/>
      <c r="AM63" s="989"/>
      <c r="AN63" s="989"/>
      <c r="AO63" s="989"/>
      <c r="AP63" s="985">
        <f>SUM(AP31:AT34)</f>
        <v>6159</v>
      </c>
      <c r="AQ63" s="985"/>
      <c r="AR63" s="985"/>
      <c r="AS63" s="985"/>
      <c r="AT63" s="985"/>
      <c r="AU63" s="985">
        <f>SUM(AU31:AY34)</f>
        <v>4224</v>
      </c>
      <c r="AV63" s="985"/>
      <c r="AW63" s="985"/>
      <c r="AX63" s="985"/>
      <c r="AY63" s="985"/>
      <c r="AZ63" s="1045"/>
      <c r="BA63" s="1045"/>
      <c r="BB63" s="1045"/>
      <c r="BC63" s="1045"/>
      <c r="BD63" s="1045"/>
      <c r="BE63" s="986"/>
      <c r="BF63" s="986"/>
      <c r="BG63" s="986"/>
      <c r="BH63" s="986"/>
      <c r="BI63" s="987"/>
      <c r="BJ63" s="1046" t="s">
        <v>108</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389</v>
      </c>
      <c r="B66" s="1022"/>
      <c r="C66" s="1022"/>
      <c r="D66" s="1022"/>
      <c r="E66" s="1022"/>
      <c r="F66" s="1022"/>
      <c r="G66" s="1022"/>
      <c r="H66" s="1022"/>
      <c r="I66" s="1022"/>
      <c r="J66" s="1022"/>
      <c r="K66" s="1022"/>
      <c r="L66" s="1022"/>
      <c r="M66" s="1022"/>
      <c r="N66" s="1022"/>
      <c r="O66" s="1022"/>
      <c r="P66" s="1023"/>
      <c r="Q66" s="1027" t="s">
        <v>390</v>
      </c>
      <c r="R66" s="1028"/>
      <c r="S66" s="1028"/>
      <c r="T66" s="1028"/>
      <c r="U66" s="1029"/>
      <c r="V66" s="1027" t="s">
        <v>391</v>
      </c>
      <c r="W66" s="1028"/>
      <c r="X66" s="1028"/>
      <c r="Y66" s="1028"/>
      <c r="Z66" s="1029"/>
      <c r="AA66" s="1027" t="s">
        <v>392</v>
      </c>
      <c r="AB66" s="1028"/>
      <c r="AC66" s="1028"/>
      <c r="AD66" s="1028"/>
      <c r="AE66" s="1029"/>
      <c r="AF66" s="1033" t="s">
        <v>393</v>
      </c>
      <c r="AG66" s="1034"/>
      <c r="AH66" s="1034"/>
      <c r="AI66" s="1034"/>
      <c r="AJ66" s="1035"/>
      <c r="AK66" s="1027" t="s">
        <v>394</v>
      </c>
      <c r="AL66" s="1022"/>
      <c r="AM66" s="1022"/>
      <c r="AN66" s="1022"/>
      <c r="AO66" s="1023"/>
      <c r="AP66" s="1027" t="s">
        <v>395</v>
      </c>
      <c r="AQ66" s="1028"/>
      <c r="AR66" s="1028"/>
      <c r="AS66" s="1028"/>
      <c r="AT66" s="1029"/>
      <c r="AU66" s="1027" t="s">
        <v>396</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547</v>
      </c>
      <c r="C68" s="1012"/>
      <c r="D68" s="1012"/>
      <c r="E68" s="1012"/>
      <c r="F68" s="1012"/>
      <c r="G68" s="1012"/>
      <c r="H68" s="1012"/>
      <c r="I68" s="1012"/>
      <c r="J68" s="1012"/>
      <c r="K68" s="1012"/>
      <c r="L68" s="1012"/>
      <c r="M68" s="1012"/>
      <c r="N68" s="1012"/>
      <c r="O68" s="1012"/>
      <c r="P68" s="1013"/>
      <c r="Q68" s="1014">
        <v>3003</v>
      </c>
      <c r="R68" s="1008"/>
      <c r="S68" s="1008"/>
      <c r="T68" s="1008"/>
      <c r="U68" s="1008"/>
      <c r="V68" s="1008">
        <v>2846</v>
      </c>
      <c r="W68" s="1008"/>
      <c r="X68" s="1008"/>
      <c r="Y68" s="1008"/>
      <c r="Z68" s="1008"/>
      <c r="AA68" s="1008">
        <v>156</v>
      </c>
      <c r="AB68" s="1008"/>
      <c r="AC68" s="1008"/>
      <c r="AD68" s="1008"/>
      <c r="AE68" s="1008"/>
      <c r="AF68" s="1008">
        <v>156</v>
      </c>
      <c r="AG68" s="1008"/>
      <c r="AH68" s="1008"/>
      <c r="AI68" s="1008"/>
      <c r="AJ68" s="1008"/>
      <c r="AK68" s="1008">
        <v>0</v>
      </c>
      <c r="AL68" s="1008"/>
      <c r="AM68" s="1008"/>
      <c r="AN68" s="1008"/>
      <c r="AO68" s="1008"/>
      <c r="AP68" s="1008">
        <v>909</v>
      </c>
      <c r="AQ68" s="1008"/>
      <c r="AR68" s="1008"/>
      <c r="AS68" s="1008"/>
      <c r="AT68" s="1008"/>
      <c r="AU68" s="1008">
        <v>279</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548</v>
      </c>
      <c r="C69" s="1001"/>
      <c r="D69" s="1001"/>
      <c r="E69" s="1001"/>
      <c r="F69" s="1001"/>
      <c r="G69" s="1001"/>
      <c r="H69" s="1001"/>
      <c r="I69" s="1001"/>
      <c r="J69" s="1001"/>
      <c r="K69" s="1001"/>
      <c r="L69" s="1001"/>
      <c r="M69" s="1001"/>
      <c r="N69" s="1001"/>
      <c r="O69" s="1001"/>
      <c r="P69" s="1002"/>
      <c r="Q69" s="1003">
        <v>10</v>
      </c>
      <c r="R69" s="997"/>
      <c r="S69" s="997"/>
      <c r="T69" s="997"/>
      <c r="U69" s="997"/>
      <c r="V69" s="997">
        <v>9</v>
      </c>
      <c r="W69" s="997"/>
      <c r="X69" s="997"/>
      <c r="Y69" s="997"/>
      <c r="Z69" s="997"/>
      <c r="AA69" s="997">
        <v>1</v>
      </c>
      <c r="AB69" s="997"/>
      <c r="AC69" s="997"/>
      <c r="AD69" s="997"/>
      <c r="AE69" s="997"/>
      <c r="AF69" s="997">
        <v>1</v>
      </c>
      <c r="AG69" s="997"/>
      <c r="AH69" s="997"/>
      <c r="AI69" s="997"/>
      <c r="AJ69" s="997"/>
      <c r="AK69" s="997">
        <v>5</v>
      </c>
      <c r="AL69" s="997"/>
      <c r="AM69" s="997"/>
      <c r="AN69" s="997"/>
      <c r="AO69" s="997"/>
      <c r="AP69" s="997" t="s">
        <v>546</v>
      </c>
      <c r="AQ69" s="997"/>
      <c r="AR69" s="997"/>
      <c r="AS69" s="997"/>
      <c r="AT69" s="997"/>
      <c r="AU69" s="997" t="s">
        <v>546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549</v>
      </c>
      <c r="C70" s="1001"/>
      <c r="D70" s="1001"/>
      <c r="E70" s="1001"/>
      <c r="F70" s="1001"/>
      <c r="G70" s="1001"/>
      <c r="H70" s="1001"/>
      <c r="I70" s="1001"/>
      <c r="J70" s="1001"/>
      <c r="K70" s="1001"/>
      <c r="L70" s="1001"/>
      <c r="M70" s="1001"/>
      <c r="N70" s="1001"/>
      <c r="O70" s="1001"/>
      <c r="P70" s="1002"/>
      <c r="Q70" s="1003">
        <v>11914</v>
      </c>
      <c r="R70" s="997"/>
      <c r="S70" s="997"/>
      <c r="T70" s="997"/>
      <c r="U70" s="997"/>
      <c r="V70" s="997">
        <v>11856</v>
      </c>
      <c r="W70" s="997"/>
      <c r="X70" s="997"/>
      <c r="Y70" s="997"/>
      <c r="Z70" s="997"/>
      <c r="AA70" s="997">
        <v>58</v>
      </c>
      <c r="AB70" s="997"/>
      <c r="AC70" s="997"/>
      <c r="AD70" s="997"/>
      <c r="AE70" s="997"/>
      <c r="AF70" s="997">
        <v>58</v>
      </c>
      <c r="AG70" s="997"/>
      <c r="AH70" s="997"/>
      <c r="AI70" s="997"/>
      <c r="AJ70" s="997"/>
      <c r="AK70" s="997">
        <v>5</v>
      </c>
      <c r="AL70" s="997"/>
      <c r="AM70" s="997"/>
      <c r="AN70" s="997"/>
      <c r="AO70" s="997"/>
      <c r="AP70" s="997" t="s">
        <v>546</v>
      </c>
      <c r="AQ70" s="997"/>
      <c r="AR70" s="997"/>
      <c r="AS70" s="997"/>
      <c r="AT70" s="997"/>
      <c r="AU70" s="997" t="s">
        <v>546</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550</v>
      </c>
      <c r="C71" s="1001"/>
      <c r="D71" s="1001"/>
      <c r="E71" s="1001"/>
      <c r="F71" s="1001"/>
      <c r="G71" s="1001"/>
      <c r="H71" s="1001"/>
      <c r="I71" s="1001"/>
      <c r="J71" s="1001"/>
      <c r="K71" s="1001"/>
      <c r="L71" s="1001"/>
      <c r="M71" s="1001"/>
      <c r="N71" s="1001"/>
      <c r="O71" s="1001"/>
      <c r="P71" s="1002"/>
      <c r="Q71" s="1003">
        <v>47</v>
      </c>
      <c r="R71" s="997"/>
      <c r="S71" s="997"/>
      <c r="T71" s="997"/>
      <c r="U71" s="997"/>
      <c r="V71" s="997">
        <v>46</v>
      </c>
      <c r="W71" s="997"/>
      <c r="X71" s="997"/>
      <c r="Y71" s="997"/>
      <c r="Z71" s="997"/>
      <c r="AA71" s="997">
        <v>1</v>
      </c>
      <c r="AB71" s="997"/>
      <c r="AC71" s="997"/>
      <c r="AD71" s="997"/>
      <c r="AE71" s="997"/>
      <c r="AF71" s="997">
        <v>1</v>
      </c>
      <c r="AG71" s="997"/>
      <c r="AH71" s="997"/>
      <c r="AI71" s="997"/>
      <c r="AJ71" s="997"/>
      <c r="AK71" s="997">
        <v>2</v>
      </c>
      <c r="AL71" s="997"/>
      <c r="AM71" s="997"/>
      <c r="AN71" s="997"/>
      <c r="AO71" s="997"/>
      <c r="AP71" s="997" t="s">
        <v>546</v>
      </c>
      <c r="AQ71" s="997"/>
      <c r="AR71" s="997"/>
      <c r="AS71" s="997"/>
      <c r="AT71" s="997"/>
      <c r="AU71" s="997" t="s">
        <v>546</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551</v>
      </c>
      <c r="C72" s="1001"/>
      <c r="D72" s="1001"/>
      <c r="E72" s="1001"/>
      <c r="F72" s="1001"/>
      <c r="G72" s="1001"/>
      <c r="H72" s="1001"/>
      <c r="I72" s="1001"/>
      <c r="J72" s="1001"/>
      <c r="K72" s="1001"/>
      <c r="L72" s="1001"/>
      <c r="M72" s="1001"/>
      <c r="N72" s="1001"/>
      <c r="O72" s="1001"/>
      <c r="P72" s="1002"/>
      <c r="Q72" s="1003">
        <v>118</v>
      </c>
      <c r="R72" s="997"/>
      <c r="S72" s="997"/>
      <c r="T72" s="997"/>
      <c r="U72" s="997"/>
      <c r="V72" s="997">
        <v>109</v>
      </c>
      <c r="W72" s="997"/>
      <c r="X72" s="997"/>
      <c r="Y72" s="997"/>
      <c r="Z72" s="997"/>
      <c r="AA72" s="997">
        <v>10</v>
      </c>
      <c r="AB72" s="997"/>
      <c r="AC72" s="997"/>
      <c r="AD72" s="997"/>
      <c r="AE72" s="997"/>
      <c r="AF72" s="997">
        <v>10</v>
      </c>
      <c r="AG72" s="997"/>
      <c r="AH72" s="997"/>
      <c r="AI72" s="997"/>
      <c r="AJ72" s="997"/>
      <c r="AK72" s="997">
        <v>2</v>
      </c>
      <c r="AL72" s="997"/>
      <c r="AM72" s="997"/>
      <c r="AN72" s="997"/>
      <c r="AO72" s="997"/>
      <c r="AP72" s="997" t="s">
        <v>546</v>
      </c>
      <c r="AQ72" s="997"/>
      <c r="AR72" s="997"/>
      <c r="AS72" s="997"/>
      <c r="AT72" s="997"/>
      <c r="AU72" s="997" t="s">
        <v>546</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552</v>
      </c>
      <c r="C73" s="1001"/>
      <c r="D73" s="1001"/>
      <c r="E73" s="1001"/>
      <c r="F73" s="1001"/>
      <c r="G73" s="1001"/>
      <c r="H73" s="1001"/>
      <c r="I73" s="1001"/>
      <c r="J73" s="1001"/>
      <c r="K73" s="1001"/>
      <c r="L73" s="1001"/>
      <c r="M73" s="1001"/>
      <c r="N73" s="1001"/>
      <c r="O73" s="1001"/>
      <c r="P73" s="1002"/>
      <c r="Q73" s="1003">
        <v>202536</v>
      </c>
      <c r="R73" s="997"/>
      <c r="S73" s="997"/>
      <c r="T73" s="997"/>
      <c r="U73" s="997"/>
      <c r="V73" s="997">
        <v>195058</v>
      </c>
      <c r="W73" s="997"/>
      <c r="X73" s="997"/>
      <c r="Y73" s="997"/>
      <c r="Z73" s="997"/>
      <c r="AA73" s="997">
        <v>7478</v>
      </c>
      <c r="AB73" s="997"/>
      <c r="AC73" s="997"/>
      <c r="AD73" s="997"/>
      <c r="AE73" s="997"/>
      <c r="AF73" s="997">
        <v>7478</v>
      </c>
      <c r="AG73" s="997"/>
      <c r="AH73" s="997"/>
      <c r="AI73" s="997"/>
      <c r="AJ73" s="997"/>
      <c r="AK73" s="997">
        <v>271</v>
      </c>
      <c r="AL73" s="997"/>
      <c r="AM73" s="997"/>
      <c r="AN73" s="997"/>
      <c r="AO73" s="997"/>
      <c r="AP73" s="997" t="s">
        <v>546</v>
      </c>
      <c r="AQ73" s="997"/>
      <c r="AR73" s="997"/>
      <c r="AS73" s="997"/>
      <c r="AT73" s="997"/>
      <c r="AU73" s="997" t="s">
        <v>546</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397</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f>SUM(AF68:AJ73)</f>
        <v>7704</v>
      </c>
      <c r="AG88" s="985"/>
      <c r="AH88" s="985"/>
      <c r="AI88" s="985"/>
      <c r="AJ88" s="985"/>
      <c r="AK88" s="989"/>
      <c r="AL88" s="989"/>
      <c r="AM88" s="989"/>
      <c r="AN88" s="989"/>
      <c r="AO88" s="989"/>
      <c r="AP88" s="985">
        <f>SUM(AP68:AT73)</f>
        <v>909</v>
      </c>
      <c r="AQ88" s="985"/>
      <c r="AR88" s="985"/>
      <c r="AS88" s="985"/>
      <c r="AT88" s="985"/>
      <c r="AU88" s="985">
        <f>SUM(AU68:AY73)</f>
        <v>279</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398</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f>CR7</f>
        <v>20</v>
      </c>
      <c r="CS102" s="977"/>
      <c r="CT102" s="977"/>
      <c r="CU102" s="977"/>
      <c r="CV102" s="978"/>
      <c r="CW102" s="976">
        <f>CW7</f>
        <v>17</v>
      </c>
      <c r="CX102" s="977"/>
      <c r="CY102" s="977"/>
      <c r="CZ102" s="977"/>
      <c r="DA102" s="978"/>
      <c r="DB102" s="976" t="str">
        <f>DB7</f>
        <v>-</v>
      </c>
      <c r="DC102" s="977"/>
      <c r="DD102" s="977"/>
      <c r="DE102" s="977"/>
      <c r="DF102" s="978"/>
      <c r="DG102" s="976" t="str">
        <f>DG7</f>
        <v>-</v>
      </c>
      <c r="DH102" s="977"/>
      <c r="DI102" s="977"/>
      <c r="DJ102" s="977"/>
      <c r="DK102" s="978"/>
      <c r="DL102" s="976" t="str">
        <f>DL7</f>
        <v>-</v>
      </c>
      <c r="DM102" s="977"/>
      <c r="DN102" s="977"/>
      <c r="DO102" s="977"/>
      <c r="DP102" s="978"/>
      <c r="DQ102" s="976" t="str">
        <f>DQ7</f>
        <v>-</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406</v>
      </c>
      <c r="AB109" s="918"/>
      <c r="AC109" s="918"/>
      <c r="AD109" s="918"/>
      <c r="AE109" s="919"/>
      <c r="AF109" s="920" t="s">
        <v>283</v>
      </c>
      <c r="AG109" s="918"/>
      <c r="AH109" s="918"/>
      <c r="AI109" s="918"/>
      <c r="AJ109" s="919"/>
      <c r="AK109" s="920" t="s">
        <v>282</v>
      </c>
      <c r="AL109" s="918"/>
      <c r="AM109" s="918"/>
      <c r="AN109" s="918"/>
      <c r="AO109" s="919"/>
      <c r="AP109" s="920" t="s">
        <v>407</v>
      </c>
      <c r="AQ109" s="918"/>
      <c r="AR109" s="918"/>
      <c r="AS109" s="918"/>
      <c r="AT109" s="949"/>
      <c r="AU109" s="917" t="s">
        <v>405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406</v>
      </c>
      <c r="BR109" s="918"/>
      <c r="BS109" s="918"/>
      <c r="BT109" s="918"/>
      <c r="BU109" s="919"/>
      <c r="BV109" s="920" t="s">
        <v>283</v>
      </c>
      <c r="BW109" s="918"/>
      <c r="BX109" s="918"/>
      <c r="BY109" s="918"/>
      <c r="BZ109" s="919"/>
      <c r="CA109" s="920" t="s">
        <v>282</v>
      </c>
      <c r="CB109" s="918"/>
      <c r="CC109" s="918"/>
      <c r="CD109" s="918"/>
      <c r="CE109" s="919"/>
      <c r="CF109" s="958" t="s">
        <v>407</v>
      </c>
      <c r="CG109" s="958"/>
      <c r="CH109" s="958"/>
      <c r="CI109" s="958"/>
      <c r="CJ109" s="958"/>
      <c r="CK109" s="920" t="s">
        <v>408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406</v>
      </c>
      <c r="DH109" s="918"/>
      <c r="DI109" s="918"/>
      <c r="DJ109" s="918"/>
      <c r="DK109" s="919"/>
      <c r="DL109" s="920" t="s">
        <v>283</v>
      </c>
      <c r="DM109" s="918"/>
      <c r="DN109" s="918"/>
      <c r="DO109" s="918"/>
      <c r="DP109" s="919"/>
      <c r="DQ109" s="920" t="s">
        <v>282</v>
      </c>
      <c r="DR109" s="918"/>
      <c r="DS109" s="918"/>
      <c r="DT109" s="918"/>
      <c r="DU109" s="919"/>
      <c r="DV109" s="920" t="s">
        <v>407</v>
      </c>
      <c r="DW109" s="918"/>
      <c r="DX109" s="918"/>
      <c r="DY109" s="918"/>
      <c r="DZ109" s="949"/>
    </row>
    <row r="110" spans="1:131" s="197" customFormat="1" ht="26.25" customHeight="1" x14ac:dyDescent="0.15">
      <c r="A110" s="787" t="s">
        <v>409</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1325374</v>
      </c>
      <c r="AB110" s="903"/>
      <c r="AC110" s="903"/>
      <c r="AD110" s="903"/>
      <c r="AE110" s="904"/>
      <c r="AF110" s="905">
        <v>1307410</v>
      </c>
      <c r="AG110" s="903"/>
      <c r="AH110" s="903"/>
      <c r="AI110" s="903"/>
      <c r="AJ110" s="904"/>
      <c r="AK110" s="905">
        <v>1232962</v>
      </c>
      <c r="AL110" s="903"/>
      <c r="AM110" s="903"/>
      <c r="AN110" s="903"/>
      <c r="AO110" s="904"/>
      <c r="AP110" s="906">
        <v>18.2</v>
      </c>
      <c r="AQ110" s="907"/>
      <c r="AR110" s="907"/>
      <c r="AS110" s="907"/>
      <c r="AT110" s="908"/>
      <c r="AU110" s="950" t="s">
        <v>60</v>
      </c>
      <c r="AV110" s="951"/>
      <c r="AW110" s="951"/>
      <c r="AX110" s="951"/>
      <c r="AY110" s="952"/>
      <c r="AZ110" s="846" t="s">
        <v>410</v>
      </c>
      <c r="BA110" s="788"/>
      <c r="BB110" s="788"/>
      <c r="BC110" s="788"/>
      <c r="BD110" s="788"/>
      <c r="BE110" s="788"/>
      <c r="BF110" s="788"/>
      <c r="BG110" s="788"/>
      <c r="BH110" s="788"/>
      <c r="BI110" s="788"/>
      <c r="BJ110" s="788"/>
      <c r="BK110" s="788"/>
      <c r="BL110" s="788"/>
      <c r="BM110" s="788"/>
      <c r="BN110" s="788"/>
      <c r="BO110" s="788"/>
      <c r="BP110" s="789"/>
      <c r="BQ110" s="829">
        <v>12054344</v>
      </c>
      <c r="BR110" s="830"/>
      <c r="BS110" s="830"/>
      <c r="BT110" s="830"/>
      <c r="BU110" s="830"/>
      <c r="BV110" s="830">
        <v>12261617</v>
      </c>
      <c r="BW110" s="830"/>
      <c r="BX110" s="830"/>
      <c r="BY110" s="830"/>
      <c r="BZ110" s="830"/>
      <c r="CA110" s="830">
        <v>12336128</v>
      </c>
      <c r="CB110" s="830"/>
      <c r="CC110" s="830"/>
      <c r="CD110" s="830"/>
      <c r="CE110" s="830"/>
      <c r="CF110" s="891">
        <v>182.3</v>
      </c>
      <c r="CG110" s="892"/>
      <c r="CH110" s="892"/>
      <c r="CI110" s="892"/>
      <c r="CJ110" s="892"/>
      <c r="CK110" s="946" t="s">
        <v>411</v>
      </c>
      <c r="CL110" s="894"/>
      <c r="CM110" s="899" t="s">
        <v>412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413</v>
      </c>
      <c r="DH110" s="830"/>
      <c r="DI110" s="830"/>
      <c r="DJ110" s="830"/>
      <c r="DK110" s="830"/>
      <c r="DL110" s="830" t="s">
        <v>413</v>
      </c>
      <c r="DM110" s="830"/>
      <c r="DN110" s="830"/>
      <c r="DO110" s="830"/>
      <c r="DP110" s="830"/>
      <c r="DQ110" s="830" t="s">
        <v>413</v>
      </c>
      <c r="DR110" s="830"/>
      <c r="DS110" s="830"/>
      <c r="DT110" s="830"/>
      <c r="DU110" s="830"/>
      <c r="DV110" s="831" t="s">
        <v>413</v>
      </c>
      <c r="DW110" s="831"/>
      <c r="DX110" s="831"/>
      <c r="DY110" s="831"/>
      <c r="DZ110" s="832"/>
    </row>
    <row r="111" spans="1:131" s="197" customFormat="1" ht="26.25" customHeight="1" x14ac:dyDescent="0.15">
      <c r="A111" s="808" t="s">
        <v>414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415</v>
      </c>
      <c r="BA111" s="798"/>
      <c r="BB111" s="798"/>
      <c r="BC111" s="798"/>
      <c r="BD111" s="798"/>
      <c r="BE111" s="798"/>
      <c r="BF111" s="798"/>
      <c r="BG111" s="798"/>
      <c r="BH111" s="798"/>
      <c r="BI111" s="798"/>
      <c r="BJ111" s="798"/>
      <c r="BK111" s="798"/>
      <c r="BL111" s="798"/>
      <c r="BM111" s="798"/>
      <c r="BN111" s="798"/>
      <c r="BO111" s="798"/>
      <c r="BP111" s="799"/>
      <c r="BQ111" s="800">
        <v>12600</v>
      </c>
      <c r="BR111" s="801"/>
      <c r="BS111" s="801"/>
      <c r="BT111" s="801"/>
      <c r="BU111" s="801"/>
      <c r="BV111" s="801" t="s">
        <v>416</v>
      </c>
      <c r="BW111" s="801"/>
      <c r="BX111" s="801"/>
      <c r="BY111" s="801"/>
      <c r="BZ111" s="801"/>
      <c r="CA111" s="801" t="s">
        <v>416</v>
      </c>
      <c r="CB111" s="801"/>
      <c r="CC111" s="801"/>
      <c r="CD111" s="801"/>
      <c r="CE111" s="801"/>
      <c r="CF111" s="878" t="s">
        <v>416</v>
      </c>
      <c r="CG111" s="879"/>
      <c r="CH111" s="879"/>
      <c r="CI111" s="879"/>
      <c r="CJ111" s="879"/>
      <c r="CK111" s="947"/>
      <c r="CL111" s="896"/>
      <c r="CM111" s="833" t="s">
        <v>417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416</v>
      </c>
      <c r="DH111" s="801"/>
      <c r="DI111" s="801"/>
      <c r="DJ111" s="801"/>
      <c r="DK111" s="801"/>
      <c r="DL111" s="801" t="s">
        <v>416</v>
      </c>
      <c r="DM111" s="801"/>
      <c r="DN111" s="801"/>
      <c r="DO111" s="801"/>
      <c r="DP111" s="801"/>
      <c r="DQ111" s="801" t="s">
        <v>416</v>
      </c>
      <c r="DR111" s="801"/>
      <c r="DS111" s="801"/>
      <c r="DT111" s="801"/>
      <c r="DU111" s="801"/>
      <c r="DV111" s="853" t="s">
        <v>416</v>
      </c>
      <c r="DW111" s="853"/>
      <c r="DX111" s="853"/>
      <c r="DY111" s="853"/>
      <c r="DZ111" s="854"/>
    </row>
    <row r="112" spans="1:131" s="197" customFormat="1" ht="26.25" customHeight="1" x14ac:dyDescent="0.15">
      <c r="A112" s="932" t="s">
        <v>418</v>
      </c>
      <c r="B112" s="933"/>
      <c r="C112" s="798" t="s">
        <v>419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413</v>
      </c>
      <c r="AB112" s="814"/>
      <c r="AC112" s="814"/>
      <c r="AD112" s="814"/>
      <c r="AE112" s="815"/>
      <c r="AF112" s="816" t="s">
        <v>413</v>
      </c>
      <c r="AG112" s="814"/>
      <c r="AH112" s="814"/>
      <c r="AI112" s="814"/>
      <c r="AJ112" s="815"/>
      <c r="AK112" s="816" t="s">
        <v>413</v>
      </c>
      <c r="AL112" s="814"/>
      <c r="AM112" s="814"/>
      <c r="AN112" s="814"/>
      <c r="AO112" s="815"/>
      <c r="AP112" s="784" t="s">
        <v>413</v>
      </c>
      <c r="AQ112" s="785"/>
      <c r="AR112" s="785"/>
      <c r="AS112" s="785"/>
      <c r="AT112" s="786"/>
      <c r="AU112" s="953"/>
      <c r="AV112" s="954"/>
      <c r="AW112" s="954"/>
      <c r="AX112" s="954"/>
      <c r="AY112" s="955"/>
      <c r="AZ112" s="797" t="s">
        <v>420</v>
      </c>
      <c r="BA112" s="798"/>
      <c r="BB112" s="798"/>
      <c r="BC112" s="798"/>
      <c r="BD112" s="798"/>
      <c r="BE112" s="798"/>
      <c r="BF112" s="798"/>
      <c r="BG112" s="798"/>
      <c r="BH112" s="798"/>
      <c r="BI112" s="798"/>
      <c r="BJ112" s="798"/>
      <c r="BK112" s="798"/>
      <c r="BL112" s="798"/>
      <c r="BM112" s="798"/>
      <c r="BN112" s="798"/>
      <c r="BO112" s="798"/>
      <c r="BP112" s="799"/>
      <c r="BQ112" s="800">
        <v>4802090</v>
      </c>
      <c r="BR112" s="801"/>
      <c r="BS112" s="801"/>
      <c r="BT112" s="801"/>
      <c r="BU112" s="801"/>
      <c r="BV112" s="801">
        <v>4519211</v>
      </c>
      <c r="BW112" s="801"/>
      <c r="BX112" s="801"/>
      <c r="BY112" s="801"/>
      <c r="BZ112" s="801"/>
      <c r="CA112" s="801">
        <v>4223799</v>
      </c>
      <c r="CB112" s="801"/>
      <c r="CC112" s="801"/>
      <c r="CD112" s="801"/>
      <c r="CE112" s="801"/>
      <c r="CF112" s="878">
        <v>62.4</v>
      </c>
      <c r="CG112" s="879"/>
      <c r="CH112" s="879"/>
      <c r="CI112" s="879"/>
      <c r="CJ112" s="879"/>
      <c r="CK112" s="947"/>
      <c r="CL112" s="896"/>
      <c r="CM112" s="833" t="s">
        <v>421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413</v>
      </c>
      <c r="DH112" s="801"/>
      <c r="DI112" s="801"/>
      <c r="DJ112" s="801"/>
      <c r="DK112" s="801"/>
      <c r="DL112" s="801" t="s">
        <v>413</v>
      </c>
      <c r="DM112" s="801"/>
      <c r="DN112" s="801"/>
      <c r="DO112" s="801"/>
      <c r="DP112" s="801"/>
      <c r="DQ112" s="801" t="s">
        <v>413</v>
      </c>
      <c r="DR112" s="801"/>
      <c r="DS112" s="801"/>
      <c r="DT112" s="801"/>
      <c r="DU112" s="801"/>
      <c r="DV112" s="853" t="s">
        <v>413</v>
      </c>
      <c r="DW112" s="853"/>
      <c r="DX112" s="853"/>
      <c r="DY112" s="853"/>
      <c r="DZ112" s="854"/>
    </row>
    <row r="113" spans="1:130" s="197" customFormat="1" ht="26.25" customHeight="1" x14ac:dyDescent="0.15">
      <c r="A113" s="934"/>
      <c r="B113" s="935"/>
      <c r="C113" s="798" t="s">
        <v>422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486512</v>
      </c>
      <c r="AB113" s="939"/>
      <c r="AC113" s="939"/>
      <c r="AD113" s="939"/>
      <c r="AE113" s="940"/>
      <c r="AF113" s="941">
        <v>519034</v>
      </c>
      <c r="AG113" s="939"/>
      <c r="AH113" s="939"/>
      <c r="AI113" s="939"/>
      <c r="AJ113" s="940"/>
      <c r="AK113" s="941">
        <v>460056</v>
      </c>
      <c r="AL113" s="939"/>
      <c r="AM113" s="939"/>
      <c r="AN113" s="939"/>
      <c r="AO113" s="940"/>
      <c r="AP113" s="942">
        <v>6.8</v>
      </c>
      <c r="AQ113" s="943"/>
      <c r="AR113" s="943"/>
      <c r="AS113" s="943"/>
      <c r="AT113" s="944"/>
      <c r="AU113" s="953"/>
      <c r="AV113" s="954"/>
      <c r="AW113" s="954"/>
      <c r="AX113" s="954"/>
      <c r="AY113" s="955"/>
      <c r="AZ113" s="797" t="s">
        <v>423</v>
      </c>
      <c r="BA113" s="798"/>
      <c r="BB113" s="798"/>
      <c r="BC113" s="798"/>
      <c r="BD113" s="798"/>
      <c r="BE113" s="798"/>
      <c r="BF113" s="798"/>
      <c r="BG113" s="798"/>
      <c r="BH113" s="798"/>
      <c r="BI113" s="798"/>
      <c r="BJ113" s="798"/>
      <c r="BK113" s="798"/>
      <c r="BL113" s="798"/>
      <c r="BM113" s="798"/>
      <c r="BN113" s="798"/>
      <c r="BO113" s="798"/>
      <c r="BP113" s="799"/>
      <c r="BQ113" s="800">
        <v>320027</v>
      </c>
      <c r="BR113" s="801"/>
      <c r="BS113" s="801"/>
      <c r="BT113" s="801"/>
      <c r="BU113" s="801"/>
      <c r="BV113" s="801">
        <v>318413</v>
      </c>
      <c r="BW113" s="801"/>
      <c r="BX113" s="801"/>
      <c r="BY113" s="801"/>
      <c r="BZ113" s="801"/>
      <c r="CA113" s="801">
        <v>279460</v>
      </c>
      <c r="CB113" s="801"/>
      <c r="CC113" s="801"/>
      <c r="CD113" s="801"/>
      <c r="CE113" s="801"/>
      <c r="CF113" s="878">
        <v>4.0999999999999996</v>
      </c>
      <c r="CG113" s="879"/>
      <c r="CH113" s="879"/>
      <c r="CI113" s="879"/>
      <c r="CJ113" s="879"/>
      <c r="CK113" s="947"/>
      <c r="CL113" s="896"/>
      <c r="CM113" s="833" t="s">
        <v>424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413</v>
      </c>
      <c r="DH113" s="814"/>
      <c r="DI113" s="814"/>
      <c r="DJ113" s="814"/>
      <c r="DK113" s="815"/>
      <c r="DL113" s="816" t="s">
        <v>413</v>
      </c>
      <c r="DM113" s="814"/>
      <c r="DN113" s="814"/>
      <c r="DO113" s="814"/>
      <c r="DP113" s="815"/>
      <c r="DQ113" s="816" t="s">
        <v>413</v>
      </c>
      <c r="DR113" s="814"/>
      <c r="DS113" s="814"/>
      <c r="DT113" s="814"/>
      <c r="DU113" s="815"/>
      <c r="DV113" s="784" t="s">
        <v>413</v>
      </c>
      <c r="DW113" s="785"/>
      <c r="DX113" s="785"/>
      <c r="DY113" s="785"/>
      <c r="DZ113" s="786"/>
    </row>
    <row r="114" spans="1:130" s="197" customFormat="1" ht="26.25" customHeight="1" x14ac:dyDescent="0.15">
      <c r="A114" s="934"/>
      <c r="B114" s="935"/>
      <c r="C114" s="798" t="s">
        <v>425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38179</v>
      </c>
      <c r="AB114" s="814"/>
      <c r="AC114" s="814"/>
      <c r="AD114" s="814"/>
      <c r="AE114" s="815"/>
      <c r="AF114" s="816">
        <v>39490</v>
      </c>
      <c r="AG114" s="814"/>
      <c r="AH114" s="814"/>
      <c r="AI114" s="814"/>
      <c r="AJ114" s="815"/>
      <c r="AK114" s="816">
        <v>43463</v>
      </c>
      <c r="AL114" s="814"/>
      <c r="AM114" s="814"/>
      <c r="AN114" s="814"/>
      <c r="AO114" s="815"/>
      <c r="AP114" s="784">
        <v>0.6</v>
      </c>
      <c r="AQ114" s="785"/>
      <c r="AR114" s="785"/>
      <c r="AS114" s="785"/>
      <c r="AT114" s="786"/>
      <c r="AU114" s="953"/>
      <c r="AV114" s="954"/>
      <c r="AW114" s="954"/>
      <c r="AX114" s="954"/>
      <c r="AY114" s="955"/>
      <c r="AZ114" s="797" t="s">
        <v>426</v>
      </c>
      <c r="BA114" s="798"/>
      <c r="BB114" s="798"/>
      <c r="BC114" s="798"/>
      <c r="BD114" s="798"/>
      <c r="BE114" s="798"/>
      <c r="BF114" s="798"/>
      <c r="BG114" s="798"/>
      <c r="BH114" s="798"/>
      <c r="BI114" s="798"/>
      <c r="BJ114" s="798"/>
      <c r="BK114" s="798"/>
      <c r="BL114" s="798"/>
      <c r="BM114" s="798"/>
      <c r="BN114" s="798"/>
      <c r="BO114" s="798"/>
      <c r="BP114" s="799"/>
      <c r="BQ114" s="800">
        <v>2536616</v>
      </c>
      <c r="BR114" s="801"/>
      <c r="BS114" s="801"/>
      <c r="BT114" s="801"/>
      <c r="BU114" s="801"/>
      <c r="BV114" s="801">
        <v>2402795</v>
      </c>
      <c r="BW114" s="801"/>
      <c r="BX114" s="801"/>
      <c r="BY114" s="801"/>
      <c r="BZ114" s="801"/>
      <c r="CA114" s="801">
        <v>2283807</v>
      </c>
      <c r="CB114" s="801"/>
      <c r="CC114" s="801"/>
      <c r="CD114" s="801"/>
      <c r="CE114" s="801"/>
      <c r="CF114" s="878">
        <v>33.799999999999997</v>
      </c>
      <c r="CG114" s="879"/>
      <c r="CH114" s="879"/>
      <c r="CI114" s="879"/>
      <c r="CJ114" s="879"/>
      <c r="CK114" s="947"/>
      <c r="CL114" s="896"/>
      <c r="CM114" s="833" t="s">
        <v>427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413</v>
      </c>
      <c r="DH114" s="814"/>
      <c r="DI114" s="814"/>
      <c r="DJ114" s="814"/>
      <c r="DK114" s="815"/>
      <c r="DL114" s="816" t="s">
        <v>413</v>
      </c>
      <c r="DM114" s="814"/>
      <c r="DN114" s="814"/>
      <c r="DO114" s="814"/>
      <c r="DP114" s="815"/>
      <c r="DQ114" s="816" t="s">
        <v>413</v>
      </c>
      <c r="DR114" s="814"/>
      <c r="DS114" s="814"/>
      <c r="DT114" s="814"/>
      <c r="DU114" s="815"/>
      <c r="DV114" s="784" t="s">
        <v>413</v>
      </c>
      <c r="DW114" s="785"/>
      <c r="DX114" s="785"/>
      <c r="DY114" s="785"/>
      <c r="DZ114" s="786"/>
    </row>
    <row r="115" spans="1:130" s="197" customFormat="1" ht="26.25" customHeight="1" x14ac:dyDescent="0.15">
      <c r="A115" s="934"/>
      <c r="B115" s="935"/>
      <c r="C115" s="798" t="s">
        <v>428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110578</v>
      </c>
      <c r="AB115" s="939"/>
      <c r="AC115" s="939"/>
      <c r="AD115" s="939"/>
      <c r="AE115" s="940"/>
      <c r="AF115" s="941">
        <v>166176</v>
      </c>
      <c r="AG115" s="939"/>
      <c r="AH115" s="939"/>
      <c r="AI115" s="939"/>
      <c r="AJ115" s="940"/>
      <c r="AK115" s="941">
        <v>112391</v>
      </c>
      <c r="AL115" s="939"/>
      <c r="AM115" s="939"/>
      <c r="AN115" s="939"/>
      <c r="AO115" s="940"/>
      <c r="AP115" s="942">
        <v>1.7</v>
      </c>
      <c r="AQ115" s="943"/>
      <c r="AR115" s="943"/>
      <c r="AS115" s="943"/>
      <c r="AT115" s="944"/>
      <c r="AU115" s="953"/>
      <c r="AV115" s="954"/>
      <c r="AW115" s="954"/>
      <c r="AX115" s="954"/>
      <c r="AY115" s="955"/>
      <c r="AZ115" s="797" t="s">
        <v>429</v>
      </c>
      <c r="BA115" s="798"/>
      <c r="BB115" s="798"/>
      <c r="BC115" s="798"/>
      <c r="BD115" s="798"/>
      <c r="BE115" s="798"/>
      <c r="BF115" s="798"/>
      <c r="BG115" s="798"/>
      <c r="BH115" s="798"/>
      <c r="BI115" s="798"/>
      <c r="BJ115" s="798"/>
      <c r="BK115" s="798"/>
      <c r="BL115" s="798"/>
      <c r="BM115" s="798"/>
      <c r="BN115" s="798"/>
      <c r="BO115" s="798"/>
      <c r="BP115" s="799"/>
      <c r="BQ115" s="800" t="s">
        <v>413</v>
      </c>
      <c r="BR115" s="801"/>
      <c r="BS115" s="801"/>
      <c r="BT115" s="801"/>
      <c r="BU115" s="801"/>
      <c r="BV115" s="801" t="s">
        <v>413</v>
      </c>
      <c r="BW115" s="801"/>
      <c r="BX115" s="801"/>
      <c r="BY115" s="801"/>
      <c r="BZ115" s="801"/>
      <c r="CA115" s="801" t="s">
        <v>413</v>
      </c>
      <c r="CB115" s="801"/>
      <c r="CC115" s="801"/>
      <c r="CD115" s="801"/>
      <c r="CE115" s="801"/>
      <c r="CF115" s="878" t="s">
        <v>413</v>
      </c>
      <c r="CG115" s="879"/>
      <c r="CH115" s="879"/>
      <c r="CI115" s="879"/>
      <c r="CJ115" s="879"/>
      <c r="CK115" s="947"/>
      <c r="CL115" s="896"/>
      <c r="CM115" s="797" t="s">
        <v>430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413</v>
      </c>
      <c r="DH115" s="814"/>
      <c r="DI115" s="814"/>
      <c r="DJ115" s="814"/>
      <c r="DK115" s="815"/>
      <c r="DL115" s="816" t="s">
        <v>413</v>
      </c>
      <c r="DM115" s="814"/>
      <c r="DN115" s="814"/>
      <c r="DO115" s="814"/>
      <c r="DP115" s="815"/>
      <c r="DQ115" s="816" t="s">
        <v>413</v>
      </c>
      <c r="DR115" s="814"/>
      <c r="DS115" s="814"/>
      <c r="DT115" s="814"/>
      <c r="DU115" s="815"/>
      <c r="DV115" s="784" t="s">
        <v>413</v>
      </c>
      <c r="DW115" s="785"/>
      <c r="DX115" s="785"/>
      <c r="DY115" s="785"/>
      <c r="DZ115" s="786"/>
    </row>
    <row r="116" spans="1:130" s="197" customFormat="1" ht="26.25" customHeight="1" x14ac:dyDescent="0.15">
      <c r="A116" s="936"/>
      <c r="B116" s="937"/>
      <c r="C116" s="876" t="s">
        <v>431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413</v>
      </c>
      <c r="AB116" s="814"/>
      <c r="AC116" s="814"/>
      <c r="AD116" s="814"/>
      <c r="AE116" s="815"/>
      <c r="AF116" s="816" t="s">
        <v>413</v>
      </c>
      <c r="AG116" s="814"/>
      <c r="AH116" s="814"/>
      <c r="AI116" s="814"/>
      <c r="AJ116" s="815"/>
      <c r="AK116" s="816" t="s">
        <v>413</v>
      </c>
      <c r="AL116" s="814"/>
      <c r="AM116" s="814"/>
      <c r="AN116" s="814"/>
      <c r="AO116" s="815"/>
      <c r="AP116" s="784" t="s">
        <v>413</v>
      </c>
      <c r="AQ116" s="785"/>
      <c r="AR116" s="785"/>
      <c r="AS116" s="785"/>
      <c r="AT116" s="786"/>
      <c r="AU116" s="953"/>
      <c r="AV116" s="954"/>
      <c r="AW116" s="954"/>
      <c r="AX116" s="954"/>
      <c r="AY116" s="955"/>
      <c r="AZ116" s="797" t="s">
        <v>432</v>
      </c>
      <c r="BA116" s="798"/>
      <c r="BB116" s="798"/>
      <c r="BC116" s="798"/>
      <c r="BD116" s="798"/>
      <c r="BE116" s="798"/>
      <c r="BF116" s="798"/>
      <c r="BG116" s="798"/>
      <c r="BH116" s="798"/>
      <c r="BI116" s="798"/>
      <c r="BJ116" s="798"/>
      <c r="BK116" s="798"/>
      <c r="BL116" s="798"/>
      <c r="BM116" s="798"/>
      <c r="BN116" s="798"/>
      <c r="BO116" s="798"/>
      <c r="BP116" s="799"/>
      <c r="BQ116" s="800" t="s">
        <v>413</v>
      </c>
      <c r="BR116" s="801"/>
      <c r="BS116" s="801"/>
      <c r="BT116" s="801"/>
      <c r="BU116" s="801"/>
      <c r="BV116" s="801" t="s">
        <v>413</v>
      </c>
      <c r="BW116" s="801"/>
      <c r="BX116" s="801"/>
      <c r="BY116" s="801"/>
      <c r="BZ116" s="801"/>
      <c r="CA116" s="801" t="s">
        <v>413</v>
      </c>
      <c r="CB116" s="801"/>
      <c r="CC116" s="801"/>
      <c r="CD116" s="801"/>
      <c r="CE116" s="801"/>
      <c r="CF116" s="878" t="s">
        <v>413</v>
      </c>
      <c r="CG116" s="879"/>
      <c r="CH116" s="879"/>
      <c r="CI116" s="879"/>
      <c r="CJ116" s="879"/>
      <c r="CK116" s="947"/>
      <c r="CL116" s="896"/>
      <c r="CM116" s="833" t="s">
        <v>433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413</v>
      </c>
      <c r="DH116" s="814"/>
      <c r="DI116" s="814"/>
      <c r="DJ116" s="814"/>
      <c r="DK116" s="815"/>
      <c r="DL116" s="816" t="s">
        <v>413</v>
      </c>
      <c r="DM116" s="814"/>
      <c r="DN116" s="814"/>
      <c r="DO116" s="814"/>
      <c r="DP116" s="815"/>
      <c r="DQ116" s="816" t="s">
        <v>413</v>
      </c>
      <c r="DR116" s="814"/>
      <c r="DS116" s="814"/>
      <c r="DT116" s="814"/>
      <c r="DU116" s="815"/>
      <c r="DV116" s="784" t="s">
        <v>413</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434</v>
      </c>
      <c r="Z117" s="919"/>
      <c r="AA117" s="924">
        <v>1960643</v>
      </c>
      <c r="AB117" s="925"/>
      <c r="AC117" s="925"/>
      <c r="AD117" s="925"/>
      <c r="AE117" s="926"/>
      <c r="AF117" s="928">
        <v>2032110</v>
      </c>
      <c r="AG117" s="925"/>
      <c r="AH117" s="925"/>
      <c r="AI117" s="925"/>
      <c r="AJ117" s="926"/>
      <c r="AK117" s="928">
        <v>1848872</v>
      </c>
      <c r="AL117" s="925"/>
      <c r="AM117" s="925"/>
      <c r="AN117" s="925"/>
      <c r="AO117" s="926"/>
      <c r="AP117" s="929"/>
      <c r="AQ117" s="930"/>
      <c r="AR117" s="930"/>
      <c r="AS117" s="930"/>
      <c r="AT117" s="931"/>
      <c r="AU117" s="953"/>
      <c r="AV117" s="954"/>
      <c r="AW117" s="954"/>
      <c r="AX117" s="954"/>
      <c r="AY117" s="955"/>
      <c r="AZ117" s="875" t="s">
        <v>435</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408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406</v>
      </c>
      <c r="AB118" s="918"/>
      <c r="AC118" s="918"/>
      <c r="AD118" s="918"/>
      <c r="AE118" s="919"/>
      <c r="AF118" s="920" t="s">
        <v>283</v>
      </c>
      <c r="AG118" s="918"/>
      <c r="AH118" s="918"/>
      <c r="AI118" s="918"/>
      <c r="AJ118" s="919"/>
      <c r="AK118" s="920" t="s">
        <v>282</v>
      </c>
      <c r="AL118" s="918"/>
      <c r="AM118" s="918"/>
      <c r="AN118" s="918"/>
      <c r="AO118" s="919"/>
      <c r="AP118" s="921" t="s">
        <v>407</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437</v>
      </c>
      <c r="BP118" s="868"/>
      <c r="BQ118" s="887">
        <v>19725677</v>
      </c>
      <c r="BR118" s="888"/>
      <c r="BS118" s="888"/>
      <c r="BT118" s="888"/>
      <c r="BU118" s="888"/>
      <c r="BV118" s="888">
        <v>19502036</v>
      </c>
      <c r="BW118" s="888"/>
      <c r="BX118" s="888"/>
      <c r="BY118" s="888"/>
      <c r="BZ118" s="888"/>
      <c r="CA118" s="888">
        <v>19123194</v>
      </c>
      <c r="CB118" s="888"/>
      <c r="CC118" s="888"/>
      <c r="CD118" s="888"/>
      <c r="CE118" s="888"/>
      <c r="CF118" s="773"/>
      <c r="CG118" s="774"/>
      <c r="CH118" s="774"/>
      <c r="CI118" s="774"/>
      <c r="CJ118" s="871"/>
      <c r="CK118" s="947"/>
      <c r="CL118" s="896"/>
      <c r="CM118" s="833" t="s">
        <v>438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411</v>
      </c>
      <c r="B119" s="894"/>
      <c r="C119" s="899" t="s">
        <v>412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439</v>
      </c>
      <c r="AV119" s="910"/>
      <c r="AW119" s="910"/>
      <c r="AX119" s="910"/>
      <c r="AY119" s="911"/>
      <c r="AZ119" s="846" t="s">
        <v>440</v>
      </c>
      <c r="BA119" s="788"/>
      <c r="BB119" s="788"/>
      <c r="BC119" s="788"/>
      <c r="BD119" s="788"/>
      <c r="BE119" s="788"/>
      <c r="BF119" s="788"/>
      <c r="BG119" s="788"/>
      <c r="BH119" s="788"/>
      <c r="BI119" s="788"/>
      <c r="BJ119" s="788"/>
      <c r="BK119" s="788"/>
      <c r="BL119" s="788"/>
      <c r="BM119" s="788"/>
      <c r="BN119" s="788"/>
      <c r="BO119" s="788"/>
      <c r="BP119" s="789"/>
      <c r="BQ119" s="829">
        <v>2660999</v>
      </c>
      <c r="BR119" s="830"/>
      <c r="BS119" s="830"/>
      <c r="BT119" s="830"/>
      <c r="BU119" s="830"/>
      <c r="BV119" s="830">
        <v>2696181</v>
      </c>
      <c r="BW119" s="830"/>
      <c r="BX119" s="830"/>
      <c r="BY119" s="830"/>
      <c r="BZ119" s="830"/>
      <c r="CA119" s="830">
        <v>2709292</v>
      </c>
      <c r="CB119" s="830"/>
      <c r="CC119" s="830"/>
      <c r="CD119" s="830"/>
      <c r="CE119" s="830"/>
      <c r="CF119" s="891">
        <v>40</v>
      </c>
      <c r="CG119" s="892"/>
      <c r="CH119" s="892"/>
      <c r="CI119" s="892"/>
      <c r="CJ119" s="892"/>
      <c r="CK119" s="948"/>
      <c r="CL119" s="898"/>
      <c r="CM119" s="855" t="s">
        <v>441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12600</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417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442</v>
      </c>
      <c r="BA120" s="798"/>
      <c r="BB120" s="798"/>
      <c r="BC120" s="798"/>
      <c r="BD120" s="798"/>
      <c r="BE120" s="798"/>
      <c r="BF120" s="798"/>
      <c r="BG120" s="798"/>
      <c r="BH120" s="798"/>
      <c r="BI120" s="798"/>
      <c r="BJ120" s="798"/>
      <c r="BK120" s="798"/>
      <c r="BL120" s="798"/>
      <c r="BM120" s="798"/>
      <c r="BN120" s="798"/>
      <c r="BO120" s="798"/>
      <c r="BP120" s="799"/>
      <c r="BQ120" s="800">
        <v>1780434</v>
      </c>
      <c r="BR120" s="801"/>
      <c r="BS120" s="801"/>
      <c r="BT120" s="801"/>
      <c r="BU120" s="801"/>
      <c r="BV120" s="801">
        <v>1653853</v>
      </c>
      <c r="BW120" s="801"/>
      <c r="BX120" s="801"/>
      <c r="BY120" s="801"/>
      <c r="BZ120" s="801"/>
      <c r="CA120" s="801">
        <v>1583109</v>
      </c>
      <c r="CB120" s="801"/>
      <c r="CC120" s="801"/>
      <c r="CD120" s="801"/>
      <c r="CE120" s="801"/>
      <c r="CF120" s="878">
        <v>23.4</v>
      </c>
      <c r="CG120" s="879"/>
      <c r="CH120" s="879"/>
      <c r="CI120" s="879"/>
      <c r="CJ120" s="879"/>
      <c r="CK120" s="880" t="s">
        <v>443</v>
      </c>
      <c r="CL120" s="840"/>
      <c r="CM120" s="840"/>
      <c r="CN120" s="840"/>
      <c r="CO120" s="841"/>
      <c r="CP120" s="884" t="s">
        <v>444</v>
      </c>
      <c r="CQ120" s="885"/>
      <c r="CR120" s="885"/>
      <c r="CS120" s="885"/>
      <c r="CT120" s="885"/>
      <c r="CU120" s="885"/>
      <c r="CV120" s="885"/>
      <c r="CW120" s="885"/>
      <c r="CX120" s="885"/>
      <c r="CY120" s="885"/>
      <c r="CZ120" s="885"/>
      <c r="DA120" s="885"/>
      <c r="DB120" s="885"/>
      <c r="DC120" s="885"/>
      <c r="DD120" s="885"/>
      <c r="DE120" s="885"/>
      <c r="DF120" s="886"/>
      <c r="DG120" s="829">
        <v>3796259</v>
      </c>
      <c r="DH120" s="830"/>
      <c r="DI120" s="830"/>
      <c r="DJ120" s="830"/>
      <c r="DK120" s="830"/>
      <c r="DL120" s="830">
        <v>3669705</v>
      </c>
      <c r="DM120" s="830"/>
      <c r="DN120" s="830"/>
      <c r="DO120" s="830"/>
      <c r="DP120" s="830"/>
      <c r="DQ120" s="830">
        <v>3558703</v>
      </c>
      <c r="DR120" s="830"/>
      <c r="DS120" s="830"/>
      <c r="DT120" s="830"/>
      <c r="DU120" s="830"/>
      <c r="DV120" s="831">
        <v>52.6</v>
      </c>
      <c r="DW120" s="831"/>
      <c r="DX120" s="831"/>
      <c r="DY120" s="831"/>
      <c r="DZ120" s="832"/>
    </row>
    <row r="121" spans="1:130" s="197" customFormat="1" ht="26.25" customHeight="1" x14ac:dyDescent="0.15">
      <c r="A121" s="895"/>
      <c r="B121" s="896"/>
      <c r="C121" s="872" t="s">
        <v>445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446</v>
      </c>
      <c r="BA121" s="876"/>
      <c r="BB121" s="876"/>
      <c r="BC121" s="876"/>
      <c r="BD121" s="876"/>
      <c r="BE121" s="876"/>
      <c r="BF121" s="876"/>
      <c r="BG121" s="876"/>
      <c r="BH121" s="876"/>
      <c r="BI121" s="876"/>
      <c r="BJ121" s="876"/>
      <c r="BK121" s="876"/>
      <c r="BL121" s="876"/>
      <c r="BM121" s="876"/>
      <c r="BN121" s="876"/>
      <c r="BO121" s="876"/>
      <c r="BP121" s="877"/>
      <c r="BQ121" s="887">
        <v>10789315</v>
      </c>
      <c r="BR121" s="888"/>
      <c r="BS121" s="888"/>
      <c r="BT121" s="888"/>
      <c r="BU121" s="888"/>
      <c r="BV121" s="888">
        <v>10800792</v>
      </c>
      <c r="BW121" s="888"/>
      <c r="BX121" s="888"/>
      <c r="BY121" s="888"/>
      <c r="BZ121" s="888"/>
      <c r="CA121" s="888">
        <v>10737353</v>
      </c>
      <c r="CB121" s="888"/>
      <c r="CC121" s="888"/>
      <c r="CD121" s="888"/>
      <c r="CE121" s="888"/>
      <c r="CF121" s="889">
        <v>158.69999999999999</v>
      </c>
      <c r="CG121" s="890"/>
      <c r="CH121" s="890"/>
      <c r="CI121" s="890"/>
      <c r="CJ121" s="890"/>
      <c r="CK121" s="881"/>
      <c r="CL121" s="842"/>
      <c r="CM121" s="842"/>
      <c r="CN121" s="842"/>
      <c r="CO121" s="843"/>
      <c r="CP121" s="858" t="s">
        <v>447</v>
      </c>
      <c r="CQ121" s="859"/>
      <c r="CR121" s="859"/>
      <c r="CS121" s="859"/>
      <c r="CT121" s="859"/>
      <c r="CU121" s="859"/>
      <c r="CV121" s="859"/>
      <c r="CW121" s="859"/>
      <c r="CX121" s="859"/>
      <c r="CY121" s="859"/>
      <c r="CZ121" s="859"/>
      <c r="DA121" s="859"/>
      <c r="DB121" s="859"/>
      <c r="DC121" s="859"/>
      <c r="DD121" s="859"/>
      <c r="DE121" s="859"/>
      <c r="DF121" s="860"/>
      <c r="DG121" s="800">
        <v>430183</v>
      </c>
      <c r="DH121" s="801"/>
      <c r="DI121" s="801"/>
      <c r="DJ121" s="801"/>
      <c r="DK121" s="801"/>
      <c r="DL121" s="801">
        <v>384475</v>
      </c>
      <c r="DM121" s="801"/>
      <c r="DN121" s="801"/>
      <c r="DO121" s="801"/>
      <c r="DP121" s="801"/>
      <c r="DQ121" s="801">
        <v>356015</v>
      </c>
      <c r="DR121" s="801"/>
      <c r="DS121" s="801"/>
      <c r="DT121" s="801"/>
      <c r="DU121" s="801"/>
      <c r="DV121" s="853">
        <v>5.3</v>
      </c>
      <c r="DW121" s="853"/>
      <c r="DX121" s="853"/>
      <c r="DY121" s="853"/>
      <c r="DZ121" s="854"/>
    </row>
    <row r="122" spans="1:130" s="197" customFormat="1" ht="26.25" customHeight="1" x14ac:dyDescent="0.15">
      <c r="A122" s="895"/>
      <c r="B122" s="896"/>
      <c r="C122" s="833" t="s">
        <v>427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448</v>
      </c>
      <c r="BP122" s="868"/>
      <c r="BQ122" s="869">
        <v>15230748</v>
      </c>
      <c r="BR122" s="870"/>
      <c r="BS122" s="870"/>
      <c r="BT122" s="870"/>
      <c r="BU122" s="870"/>
      <c r="BV122" s="870">
        <v>15150826</v>
      </c>
      <c r="BW122" s="870"/>
      <c r="BX122" s="870"/>
      <c r="BY122" s="870"/>
      <c r="BZ122" s="870"/>
      <c r="CA122" s="870">
        <v>15029754</v>
      </c>
      <c r="CB122" s="870"/>
      <c r="CC122" s="870"/>
      <c r="CD122" s="870"/>
      <c r="CE122" s="870"/>
      <c r="CF122" s="773"/>
      <c r="CG122" s="774"/>
      <c r="CH122" s="774"/>
      <c r="CI122" s="774"/>
      <c r="CJ122" s="871"/>
      <c r="CK122" s="881"/>
      <c r="CL122" s="842"/>
      <c r="CM122" s="842"/>
      <c r="CN122" s="842"/>
      <c r="CO122" s="843"/>
      <c r="CP122" s="858" t="s">
        <v>449</v>
      </c>
      <c r="CQ122" s="859"/>
      <c r="CR122" s="859"/>
      <c r="CS122" s="859"/>
      <c r="CT122" s="859"/>
      <c r="CU122" s="859"/>
      <c r="CV122" s="859"/>
      <c r="CW122" s="859"/>
      <c r="CX122" s="859"/>
      <c r="CY122" s="859"/>
      <c r="CZ122" s="859"/>
      <c r="DA122" s="859"/>
      <c r="DB122" s="859"/>
      <c r="DC122" s="859"/>
      <c r="DD122" s="859"/>
      <c r="DE122" s="859"/>
      <c r="DF122" s="860"/>
      <c r="DG122" s="800">
        <v>372336</v>
      </c>
      <c r="DH122" s="801"/>
      <c r="DI122" s="801"/>
      <c r="DJ122" s="801"/>
      <c r="DK122" s="801"/>
      <c r="DL122" s="801">
        <v>318440</v>
      </c>
      <c r="DM122" s="801"/>
      <c r="DN122" s="801"/>
      <c r="DO122" s="801"/>
      <c r="DP122" s="801"/>
      <c r="DQ122" s="801">
        <v>215870</v>
      </c>
      <c r="DR122" s="801"/>
      <c r="DS122" s="801"/>
      <c r="DT122" s="801"/>
      <c r="DU122" s="801"/>
      <c r="DV122" s="853">
        <v>3.2</v>
      </c>
      <c r="DW122" s="853"/>
      <c r="DX122" s="853"/>
      <c r="DY122" s="853"/>
      <c r="DZ122" s="854"/>
    </row>
    <row r="123" spans="1:130" s="197" customFormat="1" ht="26.25" customHeight="1" thickBot="1" x14ac:dyDescent="0.2">
      <c r="A123" s="895"/>
      <c r="B123" s="896"/>
      <c r="C123" s="833" t="s">
        <v>433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450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67</v>
      </c>
      <c r="BR123" s="862"/>
      <c r="BS123" s="862"/>
      <c r="BT123" s="862"/>
      <c r="BU123" s="862"/>
      <c r="BV123" s="862">
        <v>65.599999999999994</v>
      </c>
      <c r="BW123" s="862"/>
      <c r="BX123" s="862"/>
      <c r="BY123" s="862"/>
      <c r="BZ123" s="862"/>
      <c r="CA123" s="862">
        <v>60.4</v>
      </c>
      <c r="CB123" s="862"/>
      <c r="CC123" s="862"/>
      <c r="CD123" s="862"/>
      <c r="CE123" s="862"/>
      <c r="CF123" s="760"/>
      <c r="CG123" s="761"/>
      <c r="CH123" s="761"/>
      <c r="CI123" s="761"/>
      <c r="CJ123" s="863"/>
      <c r="CK123" s="881"/>
      <c r="CL123" s="842"/>
      <c r="CM123" s="842"/>
      <c r="CN123" s="842"/>
      <c r="CO123" s="843"/>
      <c r="CP123" s="858" t="s">
        <v>451</v>
      </c>
      <c r="CQ123" s="859"/>
      <c r="CR123" s="859"/>
      <c r="CS123" s="859"/>
      <c r="CT123" s="859"/>
      <c r="CU123" s="859"/>
      <c r="CV123" s="859"/>
      <c r="CW123" s="859"/>
      <c r="CX123" s="859"/>
      <c r="CY123" s="859"/>
      <c r="CZ123" s="859"/>
      <c r="DA123" s="859"/>
      <c r="DB123" s="859"/>
      <c r="DC123" s="859"/>
      <c r="DD123" s="859"/>
      <c r="DE123" s="859"/>
      <c r="DF123" s="860"/>
      <c r="DG123" s="813">
        <v>203312</v>
      </c>
      <c r="DH123" s="814"/>
      <c r="DI123" s="814"/>
      <c r="DJ123" s="814"/>
      <c r="DK123" s="815"/>
      <c r="DL123" s="816">
        <v>146591</v>
      </c>
      <c r="DM123" s="814"/>
      <c r="DN123" s="814"/>
      <c r="DO123" s="814"/>
      <c r="DP123" s="815"/>
      <c r="DQ123" s="816">
        <v>93211</v>
      </c>
      <c r="DR123" s="814"/>
      <c r="DS123" s="814"/>
      <c r="DT123" s="814"/>
      <c r="DU123" s="815"/>
      <c r="DV123" s="784">
        <v>1.4</v>
      </c>
      <c r="DW123" s="785"/>
      <c r="DX123" s="785"/>
      <c r="DY123" s="785"/>
      <c r="DZ123" s="786"/>
    </row>
    <row r="124" spans="1:130" s="197" customFormat="1" ht="26.25" customHeight="1" x14ac:dyDescent="0.15">
      <c r="A124" s="895"/>
      <c r="B124" s="896"/>
      <c r="C124" s="833" t="s">
        <v>436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452</v>
      </c>
      <c r="AB124" s="814"/>
      <c r="AC124" s="814"/>
      <c r="AD124" s="814"/>
      <c r="AE124" s="815"/>
      <c r="AF124" s="816" t="s">
        <v>452</v>
      </c>
      <c r="AG124" s="814"/>
      <c r="AH124" s="814"/>
      <c r="AI124" s="814"/>
      <c r="AJ124" s="815"/>
      <c r="AK124" s="816" t="s">
        <v>452</v>
      </c>
      <c r="AL124" s="814"/>
      <c r="AM124" s="814"/>
      <c r="AN124" s="814"/>
      <c r="AO124" s="815"/>
      <c r="AP124" s="784" t="s">
        <v>452</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453</v>
      </c>
      <c r="CQ124" s="859"/>
      <c r="CR124" s="859"/>
      <c r="CS124" s="859"/>
      <c r="CT124" s="859"/>
      <c r="CU124" s="859"/>
      <c r="CV124" s="859"/>
      <c r="CW124" s="859"/>
      <c r="CX124" s="859"/>
      <c r="CY124" s="859"/>
      <c r="CZ124" s="859"/>
      <c r="DA124" s="859"/>
      <c r="DB124" s="859"/>
      <c r="DC124" s="859"/>
      <c r="DD124" s="859"/>
      <c r="DE124" s="859"/>
      <c r="DF124" s="860"/>
      <c r="DG124" s="746" t="s">
        <v>452</v>
      </c>
      <c r="DH124" s="747"/>
      <c r="DI124" s="747"/>
      <c r="DJ124" s="747"/>
      <c r="DK124" s="748"/>
      <c r="DL124" s="749" t="s">
        <v>452</v>
      </c>
      <c r="DM124" s="747"/>
      <c r="DN124" s="747"/>
      <c r="DO124" s="747"/>
      <c r="DP124" s="748"/>
      <c r="DQ124" s="749" t="s">
        <v>452</v>
      </c>
      <c r="DR124" s="747"/>
      <c r="DS124" s="747"/>
      <c r="DT124" s="747"/>
      <c r="DU124" s="748"/>
      <c r="DV124" s="837" t="s">
        <v>452</v>
      </c>
      <c r="DW124" s="838"/>
      <c r="DX124" s="838"/>
      <c r="DY124" s="838"/>
      <c r="DZ124" s="839"/>
    </row>
    <row r="125" spans="1:130" s="197" customFormat="1" ht="26.25" customHeight="1" thickBot="1" x14ac:dyDescent="0.2">
      <c r="A125" s="895"/>
      <c r="B125" s="896"/>
      <c r="C125" s="833" t="s">
        <v>438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452</v>
      </c>
      <c r="AB125" s="814"/>
      <c r="AC125" s="814"/>
      <c r="AD125" s="814"/>
      <c r="AE125" s="815"/>
      <c r="AF125" s="816" t="s">
        <v>452</v>
      </c>
      <c r="AG125" s="814"/>
      <c r="AH125" s="814"/>
      <c r="AI125" s="814"/>
      <c r="AJ125" s="815"/>
      <c r="AK125" s="816" t="s">
        <v>452</v>
      </c>
      <c r="AL125" s="814"/>
      <c r="AM125" s="814"/>
      <c r="AN125" s="814"/>
      <c r="AO125" s="815"/>
      <c r="AP125" s="784" t="s">
        <v>452</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454</v>
      </c>
      <c r="CL125" s="840"/>
      <c r="CM125" s="840"/>
      <c r="CN125" s="840"/>
      <c r="CO125" s="841"/>
      <c r="CP125" s="846" t="s">
        <v>455</v>
      </c>
      <c r="CQ125" s="788"/>
      <c r="CR125" s="788"/>
      <c r="CS125" s="788"/>
      <c r="CT125" s="788"/>
      <c r="CU125" s="788"/>
      <c r="CV125" s="788"/>
      <c r="CW125" s="788"/>
      <c r="CX125" s="788"/>
      <c r="CY125" s="788"/>
      <c r="CZ125" s="788"/>
      <c r="DA125" s="788"/>
      <c r="DB125" s="788"/>
      <c r="DC125" s="788"/>
      <c r="DD125" s="788"/>
      <c r="DE125" s="788"/>
      <c r="DF125" s="789"/>
      <c r="DG125" s="829" t="s">
        <v>452</v>
      </c>
      <c r="DH125" s="830"/>
      <c r="DI125" s="830"/>
      <c r="DJ125" s="830"/>
      <c r="DK125" s="830"/>
      <c r="DL125" s="830" t="s">
        <v>452</v>
      </c>
      <c r="DM125" s="830"/>
      <c r="DN125" s="830"/>
      <c r="DO125" s="830"/>
      <c r="DP125" s="830"/>
      <c r="DQ125" s="830" t="s">
        <v>452</v>
      </c>
      <c r="DR125" s="830"/>
      <c r="DS125" s="830"/>
      <c r="DT125" s="830"/>
      <c r="DU125" s="830"/>
      <c r="DV125" s="831" t="s">
        <v>452</v>
      </c>
      <c r="DW125" s="831"/>
      <c r="DX125" s="831"/>
      <c r="DY125" s="831"/>
      <c r="DZ125" s="832"/>
    </row>
    <row r="126" spans="1:130" s="197" customFormat="1" ht="26.25" customHeight="1" x14ac:dyDescent="0.15">
      <c r="A126" s="895"/>
      <c r="B126" s="896"/>
      <c r="C126" s="833" t="s">
        <v>441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110134</v>
      </c>
      <c r="AB126" s="814"/>
      <c r="AC126" s="814"/>
      <c r="AD126" s="814"/>
      <c r="AE126" s="815"/>
      <c r="AF126" s="816">
        <v>165615</v>
      </c>
      <c r="AG126" s="814"/>
      <c r="AH126" s="814"/>
      <c r="AI126" s="814"/>
      <c r="AJ126" s="815"/>
      <c r="AK126" s="816">
        <v>111993</v>
      </c>
      <c r="AL126" s="814"/>
      <c r="AM126" s="814"/>
      <c r="AN126" s="814"/>
      <c r="AO126" s="815"/>
      <c r="AP126" s="784">
        <v>1.7</v>
      </c>
      <c r="AQ126" s="785"/>
      <c r="AR126" s="785"/>
      <c r="AS126" s="785"/>
      <c r="AT126" s="786"/>
      <c r="AU126" s="233"/>
      <c r="AV126" s="233"/>
      <c r="AW126" s="233"/>
      <c r="AX126" s="836" t="s">
        <v>456</v>
      </c>
      <c r="AY126" s="794"/>
      <c r="AZ126" s="794"/>
      <c r="BA126" s="794"/>
      <c r="BB126" s="794"/>
      <c r="BC126" s="794"/>
      <c r="BD126" s="794"/>
      <c r="BE126" s="795"/>
      <c r="BF126" s="793" t="s">
        <v>457</v>
      </c>
      <c r="BG126" s="794"/>
      <c r="BH126" s="794"/>
      <c r="BI126" s="794"/>
      <c r="BJ126" s="794"/>
      <c r="BK126" s="794"/>
      <c r="BL126" s="795"/>
      <c r="BM126" s="793" t="s">
        <v>458</v>
      </c>
      <c r="BN126" s="794"/>
      <c r="BO126" s="794"/>
      <c r="BP126" s="794"/>
      <c r="BQ126" s="794"/>
      <c r="BR126" s="794"/>
      <c r="BS126" s="795"/>
      <c r="BT126" s="793" t="s">
        <v>459</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460</v>
      </c>
      <c r="CQ126" s="798"/>
      <c r="CR126" s="798"/>
      <c r="CS126" s="798"/>
      <c r="CT126" s="798"/>
      <c r="CU126" s="798"/>
      <c r="CV126" s="798"/>
      <c r="CW126" s="798"/>
      <c r="CX126" s="798"/>
      <c r="CY126" s="798"/>
      <c r="CZ126" s="798"/>
      <c r="DA126" s="798"/>
      <c r="DB126" s="798"/>
      <c r="DC126" s="798"/>
      <c r="DD126" s="798"/>
      <c r="DE126" s="798"/>
      <c r="DF126" s="799"/>
      <c r="DG126" s="800" t="s">
        <v>452</v>
      </c>
      <c r="DH126" s="801"/>
      <c r="DI126" s="801"/>
      <c r="DJ126" s="801"/>
      <c r="DK126" s="801"/>
      <c r="DL126" s="801" t="s">
        <v>452</v>
      </c>
      <c r="DM126" s="801"/>
      <c r="DN126" s="801"/>
      <c r="DO126" s="801"/>
      <c r="DP126" s="801"/>
      <c r="DQ126" s="801" t="s">
        <v>452</v>
      </c>
      <c r="DR126" s="801"/>
      <c r="DS126" s="801"/>
      <c r="DT126" s="801"/>
      <c r="DU126" s="801"/>
      <c r="DV126" s="853" t="s">
        <v>452</v>
      </c>
      <c r="DW126" s="853"/>
      <c r="DX126" s="853"/>
      <c r="DY126" s="853"/>
      <c r="DZ126" s="854"/>
    </row>
    <row r="127" spans="1:130" s="197" customFormat="1" ht="26.25" customHeight="1" thickBot="1" x14ac:dyDescent="0.2">
      <c r="A127" s="897"/>
      <c r="B127" s="898"/>
      <c r="C127" s="855" t="s">
        <v>461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444</v>
      </c>
      <c r="AB127" s="814"/>
      <c r="AC127" s="814"/>
      <c r="AD127" s="814"/>
      <c r="AE127" s="815"/>
      <c r="AF127" s="816">
        <v>561</v>
      </c>
      <c r="AG127" s="814"/>
      <c r="AH127" s="814"/>
      <c r="AI127" s="814"/>
      <c r="AJ127" s="815"/>
      <c r="AK127" s="816">
        <v>398</v>
      </c>
      <c r="AL127" s="814"/>
      <c r="AM127" s="814"/>
      <c r="AN127" s="814"/>
      <c r="AO127" s="815"/>
      <c r="AP127" s="784">
        <v>0</v>
      </c>
      <c r="AQ127" s="785"/>
      <c r="AR127" s="785"/>
      <c r="AS127" s="785"/>
      <c r="AT127" s="786"/>
      <c r="AU127" s="233"/>
      <c r="AV127" s="233"/>
      <c r="AW127" s="233"/>
      <c r="AX127" s="787" t="s">
        <v>462</v>
      </c>
      <c r="AY127" s="788"/>
      <c r="AZ127" s="788"/>
      <c r="BA127" s="788"/>
      <c r="BB127" s="788"/>
      <c r="BC127" s="788"/>
      <c r="BD127" s="788"/>
      <c r="BE127" s="789"/>
      <c r="BF127" s="790" t="s">
        <v>452</v>
      </c>
      <c r="BG127" s="791"/>
      <c r="BH127" s="791"/>
      <c r="BI127" s="791"/>
      <c r="BJ127" s="791"/>
      <c r="BK127" s="791"/>
      <c r="BL127" s="792"/>
      <c r="BM127" s="790">
        <v>13.82</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463</v>
      </c>
      <c r="CQ127" s="782"/>
      <c r="CR127" s="782"/>
      <c r="CS127" s="782"/>
      <c r="CT127" s="782"/>
      <c r="CU127" s="782"/>
      <c r="CV127" s="782"/>
      <c r="CW127" s="782"/>
      <c r="CX127" s="782"/>
      <c r="CY127" s="782"/>
      <c r="CZ127" s="782"/>
      <c r="DA127" s="782"/>
      <c r="DB127" s="782"/>
      <c r="DC127" s="782"/>
      <c r="DD127" s="782"/>
      <c r="DE127" s="782"/>
      <c r="DF127" s="783"/>
      <c r="DG127" s="849" t="s">
        <v>464</v>
      </c>
      <c r="DH127" s="850"/>
      <c r="DI127" s="850"/>
      <c r="DJ127" s="850"/>
      <c r="DK127" s="850"/>
      <c r="DL127" s="850" t="s">
        <v>465</v>
      </c>
      <c r="DM127" s="850"/>
      <c r="DN127" s="850"/>
      <c r="DO127" s="850"/>
      <c r="DP127" s="850"/>
      <c r="DQ127" s="850" t="s">
        <v>465</v>
      </c>
      <c r="DR127" s="850"/>
      <c r="DS127" s="850"/>
      <c r="DT127" s="850"/>
      <c r="DU127" s="850"/>
      <c r="DV127" s="851" t="s">
        <v>465</v>
      </c>
      <c r="DW127" s="851"/>
      <c r="DX127" s="851"/>
      <c r="DY127" s="851"/>
      <c r="DZ127" s="852"/>
    </row>
    <row r="128" spans="1:130" s="197" customFormat="1" ht="26.25" customHeight="1" x14ac:dyDescent="0.15">
      <c r="A128" s="825" t="s">
        <v>466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467</v>
      </c>
      <c r="X128" s="827"/>
      <c r="Y128" s="827"/>
      <c r="Z128" s="828"/>
      <c r="AA128" s="753">
        <v>225643</v>
      </c>
      <c r="AB128" s="754"/>
      <c r="AC128" s="754"/>
      <c r="AD128" s="754"/>
      <c r="AE128" s="755"/>
      <c r="AF128" s="756">
        <v>218529</v>
      </c>
      <c r="AG128" s="754"/>
      <c r="AH128" s="754"/>
      <c r="AI128" s="754"/>
      <c r="AJ128" s="755"/>
      <c r="AK128" s="756">
        <v>229509</v>
      </c>
      <c r="AL128" s="754"/>
      <c r="AM128" s="754"/>
      <c r="AN128" s="754"/>
      <c r="AO128" s="755"/>
      <c r="AP128" s="757"/>
      <c r="AQ128" s="758"/>
      <c r="AR128" s="758"/>
      <c r="AS128" s="758"/>
      <c r="AT128" s="759"/>
      <c r="AU128" s="235"/>
      <c r="AV128" s="235"/>
      <c r="AW128" s="235"/>
      <c r="AX128" s="802" t="s">
        <v>468</v>
      </c>
      <c r="AY128" s="798"/>
      <c r="AZ128" s="798"/>
      <c r="BA128" s="798"/>
      <c r="BB128" s="798"/>
      <c r="BC128" s="798"/>
      <c r="BD128" s="798"/>
      <c r="BE128" s="799"/>
      <c r="BF128" s="820" t="s">
        <v>452</v>
      </c>
      <c r="BG128" s="821"/>
      <c r="BH128" s="821"/>
      <c r="BI128" s="821"/>
      <c r="BJ128" s="821"/>
      <c r="BK128" s="821"/>
      <c r="BL128" s="822"/>
      <c r="BM128" s="820">
        <v>18.82</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469</v>
      </c>
      <c r="X129" s="811"/>
      <c r="Y129" s="811"/>
      <c r="Z129" s="812"/>
      <c r="AA129" s="813">
        <v>7666093</v>
      </c>
      <c r="AB129" s="814"/>
      <c r="AC129" s="814"/>
      <c r="AD129" s="814"/>
      <c r="AE129" s="815"/>
      <c r="AF129" s="816">
        <v>7645241</v>
      </c>
      <c r="AG129" s="814"/>
      <c r="AH129" s="814"/>
      <c r="AI129" s="814"/>
      <c r="AJ129" s="815"/>
      <c r="AK129" s="816">
        <v>7737435</v>
      </c>
      <c r="AL129" s="814"/>
      <c r="AM129" s="814"/>
      <c r="AN129" s="814"/>
      <c r="AO129" s="815"/>
      <c r="AP129" s="817"/>
      <c r="AQ129" s="818"/>
      <c r="AR129" s="818"/>
      <c r="AS129" s="818"/>
      <c r="AT129" s="819"/>
      <c r="AU129" s="235"/>
      <c r="AV129" s="235"/>
      <c r="AW129" s="235"/>
      <c r="AX129" s="802" t="s">
        <v>470</v>
      </c>
      <c r="AY129" s="798"/>
      <c r="AZ129" s="798"/>
      <c r="BA129" s="798"/>
      <c r="BB129" s="798"/>
      <c r="BC129" s="798"/>
      <c r="BD129" s="798"/>
      <c r="BE129" s="799"/>
      <c r="BF129" s="803">
        <v>11</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471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472</v>
      </c>
      <c r="X130" s="811"/>
      <c r="Y130" s="811"/>
      <c r="Z130" s="812"/>
      <c r="AA130" s="813">
        <v>958958</v>
      </c>
      <c r="AB130" s="814"/>
      <c r="AC130" s="814"/>
      <c r="AD130" s="814"/>
      <c r="AE130" s="815"/>
      <c r="AF130" s="816">
        <v>1015327</v>
      </c>
      <c r="AG130" s="814"/>
      <c r="AH130" s="814"/>
      <c r="AI130" s="814"/>
      <c r="AJ130" s="815"/>
      <c r="AK130" s="816">
        <v>971061</v>
      </c>
      <c r="AL130" s="814"/>
      <c r="AM130" s="814"/>
      <c r="AN130" s="814"/>
      <c r="AO130" s="815"/>
      <c r="AP130" s="817"/>
      <c r="AQ130" s="818"/>
      <c r="AR130" s="818"/>
      <c r="AS130" s="818"/>
      <c r="AT130" s="819"/>
      <c r="AU130" s="235"/>
      <c r="AV130" s="235"/>
      <c r="AW130" s="235"/>
      <c r="AX130" s="781" t="s">
        <v>473</v>
      </c>
      <c r="AY130" s="782"/>
      <c r="AZ130" s="782"/>
      <c r="BA130" s="782"/>
      <c r="BB130" s="782"/>
      <c r="BC130" s="782"/>
      <c r="BD130" s="782"/>
      <c r="BE130" s="783"/>
      <c r="BF130" s="735">
        <v>60.4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474</v>
      </c>
      <c r="X131" s="744"/>
      <c r="Y131" s="744"/>
      <c r="Z131" s="745"/>
      <c r="AA131" s="746">
        <v>6707135</v>
      </c>
      <c r="AB131" s="747"/>
      <c r="AC131" s="747"/>
      <c r="AD131" s="747"/>
      <c r="AE131" s="748"/>
      <c r="AF131" s="749">
        <v>6629914</v>
      </c>
      <c r="AG131" s="747"/>
      <c r="AH131" s="747"/>
      <c r="AI131" s="747"/>
      <c r="AJ131" s="748"/>
      <c r="AK131" s="749">
        <v>6766374</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475</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476</v>
      </c>
      <c r="W132" s="767"/>
      <c r="X132" s="767"/>
      <c r="Y132" s="767"/>
      <c r="Z132" s="768"/>
      <c r="AA132" s="769">
        <v>11.57039481</v>
      </c>
      <c r="AB132" s="770"/>
      <c r="AC132" s="770"/>
      <c r="AD132" s="770"/>
      <c r="AE132" s="771"/>
      <c r="AF132" s="772">
        <v>12.04018634</v>
      </c>
      <c r="AG132" s="770"/>
      <c r="AH132" s="770"/>
      <c r="AI132" s="770"/>
      <c r="AJ132" s="771"/>
      <c r="AK132" s="772">
        <v>9.5812321340000004</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477</v>
      </c>
      <c r="W133" s="776"/>
      <c r="X133" s="776"/>
      <c r="Y133" s="776"/>
      <c r="Z133" s="777"/>
      <c r="AA133" s="778">
        <v>12.2</v>
      </c>
      <c r="AB133" s="779"/>
      <c r="AC133" s="779"/>
      <c r="AD133" s="779"/>
      <c r="AE133" s="780"/>
      <c r="AF133" s="778">
        <v>11.8</v>
      </c>
      <c r="AG133" s="779"/>
      <c r="AH133" s="779"/>
      <c r="AI133" s="779"/>
      <c r="AJ133" s="780"/>
      <c r="AK133" s="778">
        <v>11</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478</v>
      </c>
      <c r="B5" s="246"/>
      <c r="C5" s="246"/>
      <c r="D5" s="246"/>
      <c r="E5" s="246"/>
      <c r="F5" s="246"/>
      <c r="G5" s="246"/>
      <c r="H5" s="246"/>
      <c r="I5" s="246"/>
      <c r="J5" s="246"/>
      <c r="K5" s="246"/>
      <c r="L5" s="246"/>
      <c r="M5" s="246"/>
      <c r="N5" s="246"/>
      <c r="O5" s="247"/>
    </row>
    <row r="6" spans="1:16" x14ac:dyDescent="0.15">
      <c r="A6" s="248"/>
      <c r="B6" s="244"/>
      <c r="C6" s="244"/>
      <c r="D6" s="244"/>
      <c r="E6" s="244"/>
      <c r="F6" s="244"/>
      <c r="G6" s="249" t="s">
        <v>479</v>
      </c>
      <c r="H6" s="249"/>
      <c r="I6" s="249"/>
      <c r="J6" s="249"/>
      <c r="K6" s="244"/>
      <c r="L6" s="244"/>
      <c r="M6" s="244"/>
      <c r="N6" s="244"/>
    </row>
    <row r="7" spans="1:16" x14ac:dyDescent="0.15">
      <c r="A7" s="248"/>
      <c r="B7" s="244"/>
      <c r="C7" s="244"/>
      <c r="D7" s="244"/>
      <c r="E7" s="244"/>
      <c r="F7" s="244"/>
      <c r="G7" s="251"/>
      <c r="H7" s="252"/>
      <c r="I7" s="252"/>
      <c r="J7" s="253"/>
      <c r="K7" s="1149" t="s">
        <v>480</v>
      </c>
      <c r="L7" s="254"/>
      <c r="M7" s="255" t="s">
        <v>481</v>
      </c>
      <c r="N7" s="256"/>
    </row>
    <row r="8" spans="1:16" x14ac:dyDescent="0.15">
      <c r="A8" s="248"/>
      <c r="B8" s="244"/>
      <c r="C8" s="244"/>
      <c r="D8" s="244"/>
      <c r="E8" s="244"/>
      <c r="F8" s="244"/>
      <c r="G8" s="257"/>
      <c r="H8" s="258"/>
      <c r="I8" s="258"/>
      <c r="J8" s="259"/>
      <c r="K8" s="1150"/>
      <c r="L8" s="260" t="s">
        <v>482</v>
      </c>
      <c r="M8" s="261" t="s">
        <v>483</v>
      </c>
      <c r="N8" s="262" t="s">
        <v>484</v>
      </c>
    </row>
    <row r="9" spans="1:16" x14ac:dyDescent="0.15">
      <c r="A9" s="248"/>
      <c r="B9" s="244"/>
      <c r="C9" s="244"/>
      <c r="D9" s="244"/>
      <c r="E9" s="244"/>
      <c r="F9" s="244"/>
      <c r="G9" s="1163" t="s">
        <v>485</v>
      </c>
      <c r="H9" s="1164"/>
      <c r="I9" s="1164"/>
      <c r="J9" s="1165"/>
      <c r="K9" s="263">
        <v>1936735</v>
      </c>
      <c r="L9" s="264">
        <v>57143</v>
      </c>
      <c r="M9" s="265">
        <v>83726</v>
      </c>
      <c r="N9" s="266">
        <v>-31.7</v>
      </c>
    </row>
    <row r="10" spans="1:16" x14ac:dyDescent="0.15">
      <c r="A10" s="248"/>
      <c r="B10" s="244"/>
      <c r="C10" s="244"/>
      <c r="D10" s="244"/>
      <c r="E10" s="244"/>
      <c r="F10" s="244"/>
      <c r="G10" s="1163" t="s">
        <v>486</v>
      </c>
      <c r="H10" s="1164"/>
      <c r="I10" s="1164"/>
      <c r="J10" s="1165"/>
      <c r="K10" s="267">
        <v>112890</v>
      </c>
      <c r="L10" s="268">
        <v>3331</v>
      </c>
      <c r="M10" s="269">
        <v>6181</v>
      </c>
      <c r="N10" s="270">
        <v>-46.1</v>
      </c>
    </row>
    <row r="11" spans="1:16" ht="13.5" customHeight="1" x14ac:dyDescent="0.15">
      <c r="A11" s="248"/>
      <c r="B11" s="244"/>
      <c r="C11" s="244"/>
      <c r="D11" s="244"/>
      <c r="E11" s="244"/>
      <c r="F11" s="244"/>
      <c r="G11" s="1163" t="s">
        <v>487</v>
      </c>
      <c r="H11" s="1164"/>
      <c r="I11" s="1164"/>
      <c r="J11" s="1165"/>
      <c r="K11" s="267">
        <v>357986</v>
      </c>
      <c r="L11" s="268">
        <v>10562</v>
      </c>
      <c r="M11" s="269">
        <v>9526</v>
      </c>
      <c r="N11" s="270">
        <v>10.9</v>
      </c>
    </row>
    <row r="12" spans="1:16" ht="13.5" customHeight="1" x14ac:dyDescent="0.15">
      <c r="A12" s="248"/>
      <c r="B12" s="244"/>
      <c r="C12" s="244"/>
      <c r="D12" s="244"/>
      <c r="E12" s="244"/>
      <c r="F12" s="244"/>
      <c r="G12" s="1163" t="s">
        <v>488</v>
      </c>
      <c r="H12" s="1164"/>
      <c r="I12" s="1164"/>
      <c r="J12" s="1165"/>
      <c r="K12" s="267">
        <v>6643</v>
      </c>
      <c r="L12" s="268">
        <v>196</v>
      </c>
      <c r="M12" s="269">
        <v>1067</v>
      </c>
      <c r="N12" s="270">
        <v>-81.599999999999994</v>
      </c>
    </row>
    <row r="13" spans="1:16" ht="13.5" customHeight="1" x14ac:dyDescent="0.15">
      <c r="A13" s="248"/>
      <c r="B13" s="244"/>
      <c r="C13" s="244"/>
      <c r="D13" s="244"/>
      <c r="E13" s="244"/>
      <c r="F13" s="244"/>
      <c r="G13" s="1163" t="s">
        <v>489</v>
      </c>
      <c r="H13" s="1164"/>
      <c r="I13" s="1164"/>
      <c r="J13" s="1165"/>
      <c r="K13" s="267" t="s">
        <v>490</v>
      </c>
      <c r="L13" s="268" t="s">
        <v>490</v>
      </c>
      <c r="M13" s="269" t="s">
        <v>490</v>
      </c>
      <c r="N13" s="270" t="s">
        <v>490</v>
      </c>
    </row>
    <row r="14" spans="1:16" ht="13.5" customHeight="1" x14ac:dyDescent="0.15">
      <c r="A14" s="248"/>
      <c r="B14" s="244"/>
      <c r="C14" s="244"/>
      <c r="D14" s="244"/>
      <c r="E14" s="244"/>
      <c r="F14" s="244"/>
      <c r="G14" s="1163" t="s">
        <v>491</v>
      </c>
      <c r="H14" s="1164"/>
      <c r="I14" s="1164"/>
      <c r="J14" s="1165"/>
      <c r="K14" s="267">
        <v>80216</v>
      </c>
      <c r="L14" s="268">
        <v>2367</v>
      </c>
      <c r="M14" s="269">
        <v>3706</v>
      </c>
      <c r="N14" s="270">
        <v>-36.1</v>
      </c>
    </row>
    <row r="15" spans="1:16" ht="13.5" customHeight="1" x14ac:dyDescent="0.15">
      <c r="A15" s="248"/>
      <c r="B15" s="244"/>
      <c r="C15" s="244"/>
      <c r="D15" s="244"/>
      <c r="E15" s="244"/>
      <c r="F15" s="244"/>
      <c r="G15" s="1163" t="s">
        <v>492</v>
      </c>
      <c r="H15" s="1164"/>
      <c r="I15" s="1164"/>
      <c r="J15" s="1165"/>
      <c r="K15" s="267">
        <v>119202</v>
      </c>
      <c r="L15" s="268">
        <v>3517</v>
      </c>
      <c r="M15" s="269">
        <v>1837</v>
      </c>
      <c r="N15" s="270">
        <v>91.5</v>
      </c>
    </row>
    <row r="16" spans="1:16" x14ac:dyDescent="0.15">
      <c r="A16" s="248"/>
      <c r="B16" s="244"/>
      <c r="C16" s="244"/>
      <c r="D16" s="244"/>
      <c r="E16" s="244"/>
      <c r="F16" s="244"/>
      <c r="G16" s="1166" t="s">
        <v>493</v>
      </c>
      <c r="H16" s="1167"/>
      <c r="I16" s="1167"/>
      <c r="J16" s="1168"/>
      <c r="K16" s="268">
        <v>-176836</v>
      </c>
      <c r="L16" s="268">
        <v>-5217</v>
      </c>
      <c r="M16" s="269">
        <v>-8822</v>
      </c>
      <c r="N16" s="270">
        <v>-40.9</v>
      </c>
    </row>
    <row r="17" spans="1:16" x14ac:dyDescent="0.15">
      <c r="A17" s="248"/>
      <c r="B17" s="244"/>
      <c r="C17" s="244"/>
      <c r="D17" s="244"/>
      <c r="E17" s="244"/>
      <c r="F17" s="244"/>
      <c r="G17" s="1166" t="s">
        <v>166</v>
      </c>
      <c r="H17" s="1167"/>
      <c r="I17" s="1167"/>
      <c r="J17" s="1168"/>
      <c r="K17" s="268">
        <v>2436836</v>
      </c>
      <c r="L17" s="268">
        <v>71898</v>
      </c>
      <c r="M17" s="269">
        <v>97219</v>
      </c>
      <c r="N17" s="270">
        <v>-26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494</v>
      </c>
      <c r="H19" s="244"/>
      <c r="I19" s="244"/>
      <c r="J19" s="244"/>
      <c r="K19" s="244"/>
      <c r="L19" s="244"/>
      <c r="M19" s="244"/>
      <c r="N19" s="244"/>
    </row>
    <row r="20" spans="1:16" x14ac:dyDescent="0.15">
      <c r="A20" s="248"/>
      <c r="B20" s="244"/>
      <c r="C20" s="244"/>
      <c r="D20" s="244"/>
      <c r="E20" s="244"/>
      <c r="F20" s="244"/>
      <c r="G20" s="272"/>
      <c r="H20" s="273"/>
      <c r="I20" s="273"/>
      <c r="J20" s="274"/>
      <c r="K20" s="275" t="s">
        <v>495</v>
      </c>
      <c r="L20" s="276" t="s">
        <v>496</v>
      </c>
      <c r="M20" s="277" t="s">
        <v>497</v>
      </c>
      <c r="N20" s="278"/>
    </row>
    <row r="21" spans="1:16" s="284" customFormat="1" x14ac:dyDescent="0.15">
      <c r="A21" s="279"/>
      <c r="B21" s="249"/>
      <c r="C21" s="249"/>
      <c r="D21" s="249"/>
      <c r="E21" s="249"/>
      <c r="F21" s="249"/>
      <c r="G21" s="1160" t="s">
        <v>498</v>
      </c>
      <c r="H21" s="1161"/>
      <c r="I21" s="1161"/>
      <c r="J21" s="1162"/>
      <c r="K21" s="280">
        <v>6.67</v>
      </c>
      <c r="L21" s="281">
        <v>9.31</v>
      </c>
      <c r="M21" s="282">
        <v>-2.64</v>
      </c>
      <c r="N21" s="249"/>
      <c r="O21" s="283"/>
      <c r="P21" s="279"/>
    </row>
    <row r="22" spans="1:16" s="284" customFormat="1" x14ac:dyDescent="0.15">
      <c r="A22" s="279"/>
      <c r="B22" s="249"/>
      <c r="C22" s="249"/>
      <c r="D22" s="249"/>
      <c r="E22" s="249"/>
      <c r="F22" s="249"/>
      <c r="G22" s="1160" t="s">
        <v>499</v>
      </c>
      <c r="H22" s="1161"/>
      <c r="I22" s="1161"/>
      <c r="J22" s="1162"/>
      <c r="K22" s="285">
        <v>99</v>
      </c>
      <c r="L22" s="286">
        <v>97.7</v>
      </c>
      <c r="M22" s="287">
        <v>1.3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500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502</v>
      </c>
      <c r="H29" s="249"/>
      <c r="I29" s="249"/>
      <c r="J29" s="249"/>
      <c r="K29" s="244"/>
      <c r="L29" s="244"/>
      <c r="M29" s="244"/>
      <c r="N29" s="244"/>
      <c r="O29" s="293"/>
    </row>
    <row r="30" spans="1:16" x14ac:dyDescent="0.15">
      <c r="A30" s="248"/>
      <c r="B30" s="244"/>
      <c r="C30" s="244"/>
      <c r="D30" s="244"/>
      <c r="E30" s="244"/>
      <c r="F30" s="244"/>
      <c r="G30" s="251"/>
      <c r="H30" s="252"/>
      <c r="I30" s="252"/>
      <c r="J30" s="253"/>
      <c r="K30" s="1149" t="s">
        <v>480</v>
      </c>
      <c r="L30" s="254"/>
      <c r="M30" s="255" t="s">
        <v>481</v>
      </c>
      <c r="N30" s="256"/>
    </row>
    <row r="31" spans="1:16" x14ac:dyDescent="0.15">
      <c r="A31" s="248"/>
      <c r="B31" s="244"/>
      <c r="C31" s="244"/>
      <c r="D31" s="244"/>
      <c r="E31" s="244"/>
      <c r="F31" s="244"/>
      <c r="G31" s="257"/>
      <c r="H31" s="258"/>
      <c r="I31" s="258"/>
      <c r="J31" s="259"/>
      <c r="K31" s="1150"/>
      <c r="L31" s="260" t="s">
        <v>482</v>
      </c>
      <c r="M31" s="261" t="s">
        <v>483</v>
      </c>
      <c r="N31" s="262" t="s">
        <v>484</v>
      </c>
    </row>
    <row r="32" spans="1:16" ht="27" customHeight="1" x14ac:dyDescent="0.15">
      <c r="A32" s="248"/>
      <c r="B32" s="244"/>
      <c r="C32" s="244"/>
      <c r="D32" s="244"/>
      <c r="E32" s="244"/>
      <c r="F32" s="244"/>
      <c r="G32" s="1151" t="s">
        <v>503</v>
      </c>
      <c r="H32" s="1152"/>
      <c r="I32" s="1152"/>
      <c r="J32" s="1153"/>
      <c r="K32" s="294">
        <v>1232962</v>
      </c>
      <c r="L32" s="294">
        <v>36378</v>
      </c>
      <c r="M32" s="295">
        <v>63533</v>
      </c>
      <c r="N32" s="296">
        <v>-42.7</v>
      </c>
    </row>
    <row r="33" spans="1:16" ht="13.5" customHeight="1" x14ac:dyDescent="0.15">
      <c r="A33" s="248"/>
      <c r="B33" s="244"/>
      <c r="C33" s="244"/>
      <c r="D33" s="244"/>
      <c r="E33" s="244"/>
      <c r="F33" s="244"/>
      <c r="G33" s="1151" t="s">
        <v>504</v>
      </c>
      <c r="H33" s="1152"/>
      <c r="I33" s="1152"/>
      <c r="J33" s="1153"/>
      <c r="K33" s="294" t="s">
        <v>490</v>
      </c>
      <c r="L33" s="294" t="s">
        <v>490</v>
      </c>
      <c r="M33" s="295" t="s">
        <v>490</v>
      </c>
      <c r="N33" s="296" t="s">
        <v>490</v>
      </c>
    </row>
    <row r="34" spans="1:16" ht="27" customHeight="1" x14ac:dyDescent="0.15">
      <c r="A34" s="248"/>
      <c r="B34" s="244"/>
      <c r="C34" s="244"/>
      <c r="D34" s="244"/>
      <c r="E34" s="244"/>
      <c r="F34" s="244"/>
      <c r="G34" s="1151" t="s">
        <v>505</v>
      </c>
      <c r="H34" s="1152"/>
      <c r="I34" s="1152"/>
      <c r="J34" s="1153"/>
      <c r="K34" s="294" t="s">
        <v>490</v>
      </c>
      <c r="L34" s="294" t="s">
        <v>490</v>
      </c>
      <c r="M34" s="295">
        <v>30</v>
      </c>
      <c r="N34" s="296" t="s">
        <v>490</v>
      </c>
    </row>
    <row r="35" spans="1:16" ht="27" customHeight="1" x14ac:dyDescent="0.15">
      <c r="A35" s="248"/>
      <c r="B35" s="244"/>
      <c r="C35" s="244"/>
      <c r="D35" s="244"/>
      <c r="E35" s="244"/>
      <c r="F35" s="244"/>
      <c r="G35" s="1151" t="s">
        <v>506</v>
      </c>
      <c r="H35" s="1152"/>
      <c r="I35" s="1152"/>
      <c r="J35" s="1153"/>
      <c r="K35" s="294">
        <v>460056</v>
      </c>
      <c r="L35" s="294">
        <v>13574</v>
      </c>
      <c r="M35" s="295">
        <v>18078</v>
      </c>
      <c r="N35" s="296">
        <v>-24.9</v>
      </c>
    </row>
    <row r="36" spans="1:16" ht="27" customHeight="1" x14ac:dyDescent="0.15">
      <c r="A36" s="248"/>
      <c r="B36" s="244"/>
      <c r="C36" s="244"/>
      <c r="D36" s="244"/>
      <c r="E36" s="244"/>
      <c r="F36" s="244"/>
      <c r="G36" s="1151" t="s">
        <v>507</v>
      </c>
      <c r="H36" s="1152"/>
      <c r="I36" s="1152"/>
      <c r="J36" s="1153"/>
      <c r="K36" s="294">
        <v>43463</v>
      </c>
      <c r="L36" s="294">
        <v>1282</v>
      </c>
      <c r="M36" s="295">
        <v>3217</v>
      </c>
      <c r="N36" s="296">
        <v>-60.1</v>
      </c>
    </row>
    <row r="37" spans="1:16" ht="13.5" customHeight="1" x14ac:dyDescent="0.15">
      <c r="A37" s="248"/>
      <c r="B37" s="244"/>
      <c r="C37" s="244"/>
      <c r="D37" s="244"/>
      <c r="E37" s="244"/>
      <c r="F37" s="244"/>
      <c r="G37" s="1151" t="s">
        <v>508</v>
      </c>
      <c r="H37" s="1152"/>
      <c r="I37" s="1152"/>
      <c r="J37" s="1153"/>
      <c r="K37" s="294">
        <v>112391</v>
      </c>
      <c r="L37" s="294">
        <v>3316</v>
      </c>
      <c r="M37" s="295">
        <v>1541</v>
      </c>
      <c r="N37" s="296">
        <v>115.2</v>
      </c>
    </row>
    <row r="38" spans="1:16" ht="27" customHeight="1" x14ac:dyDescent="0.15">
      <c r="A38" s="248"/>
      <c r="B38" s="244"/>
      <c r="C38" s="244"/>
      <c r="D38" s="244"/>
      <c r="E38" s="244"/>
      <c r="F38" s="244"/>
      <c r="G38" s="1154" t="s">
        <v>509</v>
      </c>
      <c r="H38" s="1155"/>
      <c r="I38" s="1155"/>
      <c r="J38" s="1156"/>
      <c r="K38" s="297" t="s">
        <v>490</v>
      </c>
      <c r="L38" s="297" t="s">
        <v>490</v>
      </c>
      <c r="M38" s="298">
        <v>6</v>
      </c>
      <c r="N38" s="299" t="s">
        <v>490</v>
      </c>
      <c r="O38" s="293"/>
    </row>
    <row r="39" spans="1:16" x14ac:dyDescent="0.15">
      <c r="A39" s="248"/>
      <c r="B39" s="244"/>
      <c r="C39" s="244"/>
      <c r="D39" s="244"/>
      <c r="E39" s="244"/>
      <c r="F39" s="244"/>
      <c r="G39" s="1154" t="s">
        <v>510</v>
      </c>
      <c r="H39" s="1155"/>
      <c r="I39" s="1155"/>
      <c r="J39" s="1156"/>
      <c r="K39" s="300">
        <v>-229509</v>
      </c>
      <c r="L39" s="300">
        <v>-6772</v>
      </c>
      <c r="M39" s="301">
        <v>-3335</v>
      </c>
      <c r="N39" s="302">
        <v>103.1</v>
      </c>
      <c r="O39" s="293"/>
    </row>
    <row r="40" spans="1:16" ht="27" customHeight="1" x14ac:dyDescent="0.15">
      <c r="A40" s="248"/>
      <c r="B40" s="244"/>
      <c r="C40" s="244"/>
      <c r="D40" s="244"/>
      <c r="E40" s="244"/>
      <c r="F40" s="244"/>
      <c r="G40" s="1151" t="s">
        <v>511</v>
      </c>
      <c r="H40" s="1152"/>
      <c r="I40" s="1152"/>
      <c r="J40" s="1153"/>
      <c r="K40" s="300">
        <v>-971061</v>
      </c>
      <c r="L40" s="300">
        <v>-28651</v>
      </c>
      <c r="M40" s="301">
        <v>-59229</v>
      </c>
      <c r="N40" s="302">
        <v>-51.6</v>
      </c>
      <c r="O40" s="293"/>
    </row>
    <row r="41" spans="1:16" x14ac:dyDescent="0.15">
      <c r="A41" s="248"/>
      <c r="B41" s="244"/>
      <c r="C41" s="244"/>
      <c r="D41" s="244"/>
      <c r="E41" s="244"/>
      <c r="F41" s="244"/>
      <c r="G41" s="1157" t="s">
        <v>277</v>
      </c>
      <c r="H41" s="1158"/>
      <c r="I41" s="1158"/>
      <c r="J41" s="1159"/>
      <c r="K41" s="294">
        <v>648302</v>
      </c>
      <c r="L41" s="300">
        <v>19128</v>
      </c>
      <c r="M41" s="301">
        <v>23841</v>
      </c>
      <c r="N41" s="302">
        <v>-19.8</v>
      </c>
      <c r="O41" s="293"/>
    </row>
    <row r="42" spans="1:16" x14ac:dyDescent="0.15">
      <c r="A42" s="248"/>
      <c r="B42" s="244"/>
      <c r="C42" s="244"/>
      <c r="D42" s="244"/>
      <c r="E42" s="244"/>
      <c r="F42" s="244"/>
      <c r="G42" s="303" t="s">
        <v>512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514</v>
      </c>
      <c r="H48" s="308"/>
      <c r="I48" s="308"/>
      <c r="J48" s="308"/>
      <c r="K48" s="308"/>
      <c r="L48" s="308"/>
      <c r="M48" s="309"/>
      <c r="N48" s="308"/>
    </row>
    <row r="49" spans="1:14" ht="13.5" customHeight="1" x14ac:dyDescent="0.15">
      <c r="A49" s="248"/>
      <c r="B49" s="244"/>
      <c r="C49" s="244"/>
      <c r="D49" s="244"/>
      <c r="E49" s="244"/>
      <c r="F49" s="244"/>
      <c r="G49" s="310"/>
      <c r="H49" s="311"/>
      <c r="I49" s="1144" t="s">
        <v>480</v>
      </c>
      <c r="J49" s="1146" t="s">
        <v>515</v>
      </c>
      <c r="K49" s="1147"/>
      <c r="L49" s="1147"/>
      <c r="M49" s="1147"/>
      <c r="N49" s="1148"/>
    </row>
    <row r="50" spans="1:14" x14ac:dyDescent="0.15">
      <c r="A50" s="248"/>
      <c r="B50" s="244"/>
      <c r="C50" s="244"/>
      <c r="D50" s="244"/>
      <c r="E50" s="244"/>
      <c r="F50" s="244"/>
      <c r="G50" s="312"/>
      <c r="H50" s="313"/>
      <c r="I50" s="1145"/>
      <c r="J50" s="314" t="s">
        <v>516</v>
      </c>
      <c r="K50" s="315" t="s">
        <v>517</v>
      </c>
      <c r="L50" s="316" t="s">
        <v>518</v>
      </c>
      <c r="M50" s="317" t="s">
        <v>519</v>
      </c>
      <c r="N50" s="318" t="s">
        <v>520</v>
      </c>
    </row>
    <row r="51" spans="1:14" x14ac:dyDescent="0.15">
      <c r="A51" s="248"/>
      <c r="B51" s="244"/>
      <c r="C51" s="244"/>
      <c r="D51" s="244"/>
      <c r="E51" s="244"/>
      <c r="F51" s="244"/>
      <c r="G51" s="310" t="s">
        <v>521</v>
      </c>
      <c r="H51" s="311"/>
      <c r="I51" s="319">
        <v>1072284</v>
      </c>
      <c r="J51" s="320">
        <v>30830</v>
      </c>
      <c r="K51" s="321">
        <v>-34</v>
      </c>
      <c r="L51" s="322">
        <v>67088</v>
      </c>
      <c r="M51" s="323">
        <v>-14.7</v>
      </c>
      <c r="N51" s="324">
        <v>-19.3</v>
      </c>
    </row>
    <row r="52" spans="1:14" x14ac:dyDescent="0.15">
      <c r="A52" s="248"/>
      <c r="B52" s="244"/>
      <c r="C52" s="244"/>
      <c r="D52" s="244"/>
      <c r="E52" s="244"/>
      <c r="F52" s="244"/>
      <c r="G52" s="325"/>
      <c r="H52" s="326" t="s">
        <v>522</v>
      </c>
      <c r="I52" s="327">
        <v>518056</v>
      </c>
      <c r="J52" s="328">
        <v>14895</v>
      </c>
      <c r="K52" s="329">
        <v>-33.4</v>
      </c>
      <c r="L52" s="330">
        <v>37146</v>
      </c>
      <c r="M52" s="331">
        <v>-2.5</v>
      </c>
      <c r="N52" s="332">
        <v>-30.9</v>
      </c>
    </row>
    <row r="53" spans="1:14" x14ac:dyDescent="0.15">
      <c r="A53" s="248"/>
      <c r="B53" s="244"/>
      <c r="C53" s="244"/>
      <c r="D53" s="244"/>
      <c r="E53" s="244"/>
      <c r="F53" s="244"/>
      <c r="G53" s="310" t="s">
        <v>523</v>
      </c>
      <c r="H53" s="311"/>
      <c r="I53" s="319">
        <v>1569690</v>
      </c>
      <c r="J53" s="320">
        <v>45269</v>
      </c>
      <c r="K53" s="321">
        <v>46.8</v>
      </c>
      <c r="L53" s="322">
        <v>70489</v>
      </c>
      <c r="M53" s="323">
        <v>5.0999999999999996</v>
      </c>
      <c r="N53" s="324">
        <v>41.7</v>
      </c>
    </row>
    <row r="54" spans="1:14" x14ac:dyDescent="0.15">
      <c r="A54" s="248"/>
      <c r="B54" s="244"/>
      <c r="C54" s="244"/>
      <c r="D54" s="244"/>
      <c r="E54" s="244"/>
      <c r="F54" s="244"/>
      <c r="G54" s="325"/>
      <c r="H54" s="326" t="s">
        <v>522</v>
      </c>
      <c r="I54" s="327">
        <v>873383</v>
      </c>
      <c r="J54" s="328">
        <v>25188</v>
      </c>
      <c r="K54" s="329">
        <v>69.099999999999994</v>
      </c>
      <c r="L54" s="330">
        <v>37817</v>
      </c>
      <c r="M54" s="331">
        <v>1.8</v>
      </c>
      <c r="N54" s="332">
        <v>67.3</v>
      </c>
    </row>
    <row r="55" spans="1:14" x14ac:dyDescent="0.15">
      <c r="A55" s="248"/>
      <c r="B55" s="244"/>
      <c r="C55" s="244"/>
      <c r="D55" s="244"/>
      <c r="E55" s="244"/>
      <c r="F55" s="244"/>
      <c r="G55" s="310" t="s">
        <v>524</v>
      </c>
      <c r="H55" s="311"/>
      <c r="I55" s="319">
        <v>2286998</v>
      </c>
      <c r="J55" s="320">
        <v>66374</v>
      </c>
      <c r="K55" s="321">
        <v>46.6</v>
      </c>
      <c r="L55" s="322">
        <v>84389</v>
      </c>
      <c r="M55" s="323">
        <v>19.7</v>
      </c>
      <c r="N55" s="324">
        <v>26.9</v>
      </c>
    </row>
    <row r="56" spans="1:14" x14ac:dyDescent="0.15">
      <c r="A56" s="248"/>
      <c r="B56" s="244"/>
      <c r="C56" s="244"/>
      <c r="D56" s="244"/>
      <c r="E56" s="244"/>
      <c r="F56" s="244"/>
      <c r="G56" s="325"/>
      <c r="H56" s="326" t="s">
        <v>522</v>
      </c>
      <c r="I56" s="327">
        <v>1002304</v>
      </c>
      <c r="J56" s="328">
        <v>29089</v>
      </c>
      <c r="K56" s="329">
        <v>15.5</v>
      </c>
      <c r="L56" s="330">
        <v>44339</v>
      </c>
      <c r="M56" s="331">
        <v>17.2</v>
      </c>
      <c r="N56" s="332">
        <v>-1.7</v>
      </c>
    </row>
    <row r="57" spans="1:14" x14ac:dyDescent="0.15">
      <c r="A57" s="248"/>
      <c r="B57" s="244"/>
      <c r="C57" s="244"/>
      <c r="D57" s="244"/>
      <c r="E57" s="244"/>
      <c r="F57" s="244"/>
      <c r="G57" s="310" t="s">
        <v>525</v>
      </c>
      <c r="H57" s="311"/>
      <c r="I57" s="319">
        <v>2416279</v>
      </c>
      <c r="J57" s="320">
        <v>70830</v>
      </c>
      <c r="K57" s="321">
        <v>6.7</v>
      </c>
      <c r="L57" s="322">
        <v>83623</v>
      </c>
      <c r="M57" s="323">
        <v>-0.9</v>
      </c>
      <c r="N57" s="324">
        <v>7.6</v>
      </c>
    </row>
    <row r="58" spans="1:14" x14ac:dyDescent="0.15">
      <c r="A58" s="248"/>
      <c r="B58" s="244"/>
      <c r="C58" s="244"/>
      <c r="D58" s="244"/>
      <c r="E58" s="244"/>
      <c r="F58" s="244"/>
      <c r="G58" s="325"/>
      <c r="H58" s="326" t="s">
        <v>522</v>
      </c>
      <c r="I58" s="327">
        <v>588620</v>
      </c>
      <c r="J58" s="328">
        <v>17254</v>
      </c>
      <c r="K58" s="329">
        <v>-40.700000000000003</v>
      </c>
      <c r="L58" s="330">
        <v>48787</v>
      </c>
      <c r="M58" s="331">
        <v>10</v>
      </c>
      <c r="N58" s="332">
        <v>-50.7</v>
      </c>
    </row>
    <row r="59" spans="1:14" x14ac:dyDescent="0.15">
      <c r="A59" s="248"/>
      <c r="B59" s="244"/>
      <c r="C59" s="244"/>
      <c r="D59" s="244"/>
      <c r="E59" s="244"/>
      <c r="F59" s="244"/>
      <c r="G59" s="310" t="s">
        <v>526</v>
      </c>
      <c r="H59" s="311"/>
      <c r="I59" s="319">
        <v>1590416</v>
      </c>
      <c r="J59" s="320">
        <v>46925</v>
      </c>
      <c r="K59" s="321">
        <v>-33.700000000000003</v>
      </c>
      <c r="L59" s="322">
        <v>87974</v>
      </c>
      <c r="M59" s="323">
        <v>5.2</v>
      </c>
      <c r="N59" s="324">
        <v>-38.9</v>
      </c>
    </row>
    <row r="60" spans="1:14" x14ac:dyDescent="0.15">
      <c r="A60" s="248"/>
      <c r="B60" s="244"/>
      <c r="C60" s="244"/>
      <c r="D60" s="244"/>
      <c r="E60" s="244"/>
      <c r="F60" s="244"/>
      <c r="G60" s="325"/>
      <c r="H60" s="326" t="s">
        <v>522</v>
      </c>
      <c r="I60" s="333">
        <v>819300</v>
      </c>
      <c r="J60" s="328">
        <v>24173</v>
      </c>
      <c r="K60" s="329">
        <v>40.1</v>
      </c>
      <c r="L60" s="330">
        <v>48183</v>
      </c>
      <c r="M60" s="331">
        <v>-1.2</v>
      </c>
      <c r="N60" s="332">
        <v>41.3</v>
      </c>
    </row>
    <row r="61" spans="1:14" x14ac:dyDescent="0.15">
      <c r="A61" s="248"/>
      <c r="B61" s="244"/>
      <c r="C61" s="244"/>
      <c r="D61" s="244"/>
      <c r="E61" s="244"/>
      <c r="F61" s="244"/>
      <c r="G61" s="310" t="s">
        <v>527</v>
      </c>
      <c r="H61" s="334"/>
      <c r="I61" s="335">
        <v>1787133</v>
      </c>
      <c r="J61" s="336">
        <v>52046</v>
      </c>
      <c r="K61" s="337">
        <v>6.5</v>
      </c>
      <c r="L61" s="338">
        <v>78713</v>
      </c>
      <c r="M61" s="339">
        <v>2.9</v>
      </c>
      <c r="N61" s="324">
        <v>3.6</v>
      </c>
    </row>
    <row r="62" spans="1:14" x14ac:dyDescent="0.15">
      <c r="A62" s="248"/>
      <c r="B62" s="244"/>
      <c r="C62" s="244"/>
      <c r="D62" s="244"/>
      <c r="E62" s="244"/>
      <c r="F62" s="244"/>
      <c r="G62" s="325"/>
      <c r="H62" s="326" t="s">
        <v>522</v>
      </c>
      <c r="I62" s="327">
        <v>760333</v>
      </c>
      <c r="J62" s="328">
        <v>22120</v>
      </c>
      <c r="K62" s="329">
        <v>10.1</v>
      </c>
      <c r="L62" s="330">
        <v>43254</v>
      </c>
      <c r="M62" s="331">
        <v>5.0999999999999996</v>
      </c>
      <c r="N62" s="332">
        <v>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529</v>
      </c>
      <c r="G46" s="8" t="s">
        <v>530</v>
      </c>
      <c r="H46" s="8" t="s">
        <v>531</v>
      </c>
      <c r="I46" s="8" t="s">
        <v>532</v>
      </c>
      <c r="J46" s="9" t="s">
        <v>533</v>
      </c>
    </row>
    <row r="47" spans="2:10" ht="57.75" customHeight="1" x14ac:dyDescent="0.15">
      <c r="B47" s="10"/>
      <c r="C47" s="1169" t="s">
        <v>3</v>
      </c>
      <c r="D47" s="1169"/>
      <c r="E47" s="1170"/>
      <c r="F47" s="11">
        <v>14.85</v>
      </c>
      <c r="G47" s="12">
        <v>17.62</v>
      </c>
      <c r="H47" s="12">
        <v>17.920000000000002</v>
      </c>
      <c r="I47" s="12">
        <v>18.260000000000002</v>
      </c>
      <c r="J47" s="13">
        <v>18.12</v>
      </c>
    </row>
    <row r="48" spans="2:10" ht="57.75" customHeight="1" x14ac:dyDescent="0.15">
      <c r="B48" s="14"/>
      <c r="C48" s="1171" t="s">
        <v>4</v>
      </c>
      <c r="D48" s="1171"/>
      <c r="E48" s="1172"/>
      <c r="F48" s="15">
        <v>7.76</v>
      </c>
      <c r="G48" s="16">
        <v>4.12</v>
      </c>
      <c r="H48" s="16">
        <v>7.37</v>
      </c>
      <c r="I48" s="16">
        <v>6.92</v>
      </c>
      <c r="J48" s="17">
        <v>8.8000000000000007</v>
      </c>
    </row>
    <row r="49" spans="2:10" ht="57.75" customHeight="1" thickBot="1" x14ac:dyDescent="0.2">
      <c r="B49" s="18"/>
      <c r="C49" s="1173" t="s">
        <v>5</v>
      </c>
      <c r="D49" s="1173"/>
      <c r="E49" s="1174"/>
      <c r="F49" s="19">
        <v>4.5</v>
      </c>
      <c r="G49" s="20" t="s">
        <v>534</v>
      </c>
      <c r="H49" s="20">
        <v>3.37</v>
      </c>
      <c r="I49" s="20" t="s">
        <v>535</v>
      </c>
      <c r="J49" s="21">
        <v>2.04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星　有美</cp:lastModifiedBy>
  <cp:lastPrinted>2017-04-03T00:38:03Z</cp:lastPrinted>
  <dcterms:created xsi:type="dcterms:W3CDTF">2017-02-15T16:41:20Z</dcterms:created>
  <dcterms:modified xsi:type="dcterms:W3CDTF">2017-04-03T00:38:23Z</dcterms:modified>
</cp:coreProperties>
</file>