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c r="BE34" i="9" l="1"/>
  <c r="BE35" i="9" s="1"/>
  <c r="BW34" i="9" l="1"/>
  <c r="BW35" i="9" s="1"/>
  <c r="BW36" i="9" s="1"/>
  <c r="BW37" i="9" s="1"/>
  <c r="BW38" i="9" s="1"/>
  <c r="BW39" i="9" s="1"/>
  <c r="CO34" i="9" l="1"/>
</calcChain>
</file>

<file path=xl/sharedStrings.xml><?xml version="1.0" encoding="utf-8"?>
<sst xmlns="http://schemas.openxmlformats.org/spreadsheetml/2006/main" count="984" uniqueCount="543">
  <si>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</si>
  <si>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</si>
  <si>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</si>
  <si>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</si>
  <si>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</si>
  <si>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</si>
  <si>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</si>
  <si>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</si>
  <si>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</si>
  <si>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</si>
  <si>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</si>
  <si>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</si>
  <si>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</si>
  <si>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</si>
  <si>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</si>
  <si>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</si>
  <si>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</si>
  <si>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</si>
  <si>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</si>
  <si>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</si>
  <si>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</si>
  <si>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</si>
  <si>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</si>
  <si>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</si>
  <si>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</si>
  <si>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</si>
  <si>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</si>
  <si>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</si>
  <si>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</si>
  <si>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</si>
  <si>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</si>
  <si>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</si>
  <si>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</si>
  <si>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</si>
  <si>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</si>
  <si>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</si>
  <si>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</si>
  <si>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</si>
  <si>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</si>
  <si>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</si>
  <si>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</si>
  <si>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</si>
  <si>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</si>
  <si>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</si>
  <si>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</si>
  <si>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</si>
  <si>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</si>
  <si>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</si>
  <si>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</si>
  <si>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</si>
  <si>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</si>
  <si>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</si>
  <si>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</si>
  <si>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</si>
  <si>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</si>
  <si>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</si>
  <si>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</si>
  <si>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</si>
  <si>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</si>
  <si>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</si>
  <si>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</si>
  <si>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</si>
  <si>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</si>
  <si>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</si>
  <si>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</si>
  <si>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</si>
  <si>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</si>
  <si>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</si>
  <si>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</si>
  <si>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</si>
  <si>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</si>
  <si>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</si>
  <si>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</si>
  <si>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</si>
  <si>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</si>
  <si>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</si>
  <si>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</si>
  <si>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</si>
  <si>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</si>
  <si>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</si>
  <si>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</si>
  <si>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</si>
  <si>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</si>
  <si>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</si>
  <si>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</si>
  <si>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</si>
  <si>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</si>
  <si>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</si>
  <si>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</si>
  <si>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</si>
  <si>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</si>
  <si>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</si>
  <si>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</si>
  <si>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</si>
  <si>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</si>
  <si>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</si>
  <si>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</si>
  <si>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</si>
  <si>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</si>
  <si>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</si>
  <si>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</si>
  <si>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</si>
  <si>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</si>
  <si>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</si>
  <si>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</si>
  <si>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</si>
  <si>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</si>
  <si>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</si>
  <si>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</si>
  <si>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</si>
  <si>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</si>
  <si>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</si>
  <si>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</si>
  <si>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</si>
  <si>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</si>
  <si>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</si>
  <si>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</si>
  <si>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</si>
  <si>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</si>
  <si>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</si>
  <si>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</si>
  <si>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</si>
  <si>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</si>
  <si>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</si>
  <si>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</si>
  <si>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</si>
  <si>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</si>
  <si>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</si>
  <si>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</si>
  <si>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</si>
  <si>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</si>
  <si>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</si>
  <si>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</si>
  <si>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</si>
  <si>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</si>
  <si>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</si>
  <si>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</si>
  <si>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</si>
  <si>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</si>
  <si>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</si>
  <si>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</si>
  <si>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</si>
  <si>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</si>
  <si>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</si>
  <si>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</si>
  <si>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</si>
  <si>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</si>
  <si>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</si>
  <si>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</si>
  <si>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</si>
  <si>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</si>
  <si>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</si>
  <si>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</si>
  <si>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</si>
  <si>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</si>
  <si>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</si>
  <si>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</si>
  <si>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</si>
  <si>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</si>
  <si>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</si>
  <si>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</si>
  <si>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</si>
  <si>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</si>
  <si>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</si>
  <si>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</si>
  <si>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</si>
  <si>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</si>
  <si>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</si>
  <si>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</si>
  <si>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</si>
  <si>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</si>
  <si>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</si>
  <si>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</si>
  <si>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</si>
  <si>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</si>
  <si>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</si>
  <si>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</si>
  <si>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</si>
  <si>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</si>
  <si>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</si>
  <si>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</si>
  <si>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</si>
  <si>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</si>
  <si>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</si>
  <si>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</si>
  <si>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</si>
  <si>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</si>
  <si>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</si>
  <si>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</si>
  <si>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</si>
  <si>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</si>
  <si>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</si>
  <si>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</si>
  <si>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</si>
  <si>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栃木県高根沢町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</si>
  <si>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</si>
  <si>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</si>
  <si>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</si>
  <si>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</si>
  <si>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</si>
  <si>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</si>
  <si>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</si>
  <si>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</si>
  <si>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</si>
  <si>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</si>
  <si>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</si>
  <si>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</si>
  <si>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</si>
  <si>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</si>
  <si>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</si>
  <si>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</si>
  <si>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</si>
  <si>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</si>
  <si>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</si>
  <si>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</si>
  <si>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</si>
  <si>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</si>
  <si>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</si>
  <si>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</si>
  <si>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</si>
  <si>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</si>
  <si>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</si>
  <si>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</si>
  <si>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</si>
  <si>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</si>
  <si>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</si>
  <si>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</si>
  <si>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</si>
  <si>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</si>
  <si>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</si>
  <si>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</si>
  <si>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</si>
  <si>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</si>
  <si>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</si>
  <si>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</si>
  <si>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</si>
  <si>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</si>
  <si>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</si>
  <si>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</si>
  <si>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</si>
  <si>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</si>
  <si>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</si>
  <si>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</si>
  <si>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</si>
  <si>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</si>
  <si>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</si>
  <si>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</si>
  <si>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</si>
  <si>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</si>
  <si>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</si>
  <si>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</si>
  <si>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</si>
  <si>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</si>
  <si>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</si>
  <si>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</si>
  <si>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</si>
  <si>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</si>
  <si>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</si>
  <si>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</si>
  <si>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</si>
  <si>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</si>
  <si>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</si>
  <si>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</si>
  <si>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</si>
  <si>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</si>
  <si>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</si>
  <si>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</si>
  <si>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</si>
  <si>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</si>
  <si>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</si>
  <si>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</si>
  <si>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</si>
  <si>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</si>
  <si>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</si>
  <si>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</si>
  <si>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</si>
  <si>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</si>
  <si>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</si>
  <si>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</si>
  <si>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</si>
  <si>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</si>
  <si>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</si>
  <si>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</si>
  <si>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</si>
  <si>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</si>
  <si>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</si>
  <si>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</si>
  <si>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</si>
  <si>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</si>
  <si>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</si>
  <si>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</si>
  <si>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</si>
  <si>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</si>
  <si>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</si>
  <si>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</si>
  <si>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</si>
  <si>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</si>
  <si>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</si>
  <si>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</si>
  <si>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</si>
  <si>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</si>
  <si>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</si>
  <si>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</si>
  <si>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</si>
  <si>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</si>
  <si>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</si>
  <si>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</si>
  <si>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</si>
  <si>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</si>
  <si>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</si>
  <si>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</si>
  <si>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</si>
  <si>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</si>
  <si>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</si>
  <si>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</si>
  <si>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</si>
  <si>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</si>
  <si>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</si>
  <si>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</si>
  <si>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</si>
  <si>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</si>
  <si>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</si>
  <si>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</si>
  <si>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</si>
  <si>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</si>
  <si>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</si>
  <si>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</si>
  <si>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</si>
  <si>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</si>
  <si>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</si>
  <si>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</si>
  <si>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</si>
  <si>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</si>
  <si>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</si>
  <si>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</si>
  <si>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</si>
  <si>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</si>
  <si>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</si>
  <si>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</si>
  <si>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</si>
  <si>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</si>
  <si>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</si>
  <si>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</si>
  <si>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</si>
  <si>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栃木県高根沢町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</si>
  <si>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</si>
  <si>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</si>
  <si>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</si>
  <si>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</si>
  <si>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</si>
  <si>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</si>
  <si>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</si>
  <si>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</si>
  <si>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</si>
  <si>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</si>
  <si>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</si>
  <si>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</si>
  <si>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</si>
  <si>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</si>
  <si>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</si>
  <si>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</si>
  <si>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</si>
  <si>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</si>
  <si>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</si>
  <si>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</si>
  <si>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</si>
  <si>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</si>
  <si>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</si>
  <si>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</si>
  <si>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</si>
  <si>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</si>
  <si>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</si>
  <si>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</si>
  <si>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</si>
  <si>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</si>
  <si>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</si>
  <si>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</si>
  <si>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</si>
  <si>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</si>
  <si>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</si>
  <si>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</si>
  <si>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</si>
  <si>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</si>
  <si>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</si>
  <si>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高根沢町公共下水道事業特別会計</t>
    <phoneticPr fontId="5"/>
  </si>
  <si>
    <t>法非適用企業</t>
    <phoneticPr fontId="5"/>
  </si>
  <si>
    <t>高根沢町農業集落排水事業特別会計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</si>
  <si>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</si>
  <si>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</si>
  <si>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</si>
  <si>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</si>
  <si>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</si>
  <si>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</si>
  <si>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</si>
  <si>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</si>
  <si>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</si>
  <si>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</si>
  <si>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</si>
  <si>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</si>
  <si>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</si>
  <si>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</si>
  <si>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</si>
  <si>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</si>
  <si>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</si>
  <si>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</si>
  <si>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</si>
  <si>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</si>
  <si>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</si>
  <si>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</si>
  <si>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</si>
  <si>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</si>
  <si>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</si>
  <si>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</si>
  <si>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</si>
  <si>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</si>
  <si>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</si>
  <si>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</si>
  <si>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</si>
  <si>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</si>
  <si>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</si>
  <si>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</si>
  <si>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</si>
  <si>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</si>
  <si>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</si>
  <si>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</si>
  <si>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</si>
  <si>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</si>
  <si>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</si>
  <si>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</si>
  <si>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</si>
  <si>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</si>
  <si>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</si>
  <si>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</si>
  <si>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</si>
  <si>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</si>
  <si>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</si>
  <si>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</si>
  <si>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</si>
  <si>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</si>
  <si>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</si>
  <si>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</si>
  <si>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</si>
  <si>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</si>
  <si>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</si>
  <si>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</si>
  <si>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</si>
  <si>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</si>
  <si>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</si>
  <si>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</si>
  <si>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</si>
  <si>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</si>
  <si>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</si>
  <si>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</si>
  <si>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</si>
  <si>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</si>
  <si>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</si>
  <si>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</si>
  <si>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</si>
  <si>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</si>
  <si>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</si>
  <si>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</si>
  <si>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</si>
  <si>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</si>
  <si>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</si>
  <si>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</si>
  <si>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</si>
  <si>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</si>
  <si>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</si>
  <si>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</si>
  <si>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</si>
  <si>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</si>
  <si>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</si>
  <si>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</si>
  <si>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</si>
  <si>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</si>
  <si>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</si>
  <si>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</si>
  <si>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</si>
  <si>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</si>
  <si>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</si>
  <si>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</si>
  <si>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</si>
  <si>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</si>
  <si>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</si>
  <si>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</si>
  <si>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</si>
  <si>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</si>
  <si>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</si>
  <si>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</si>
  <si>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</si>
  <si>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</si>
  <si>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</si>
  <si>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</si>
  <si>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</si>
  <si>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</si>
  <si>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</si>
  <si>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</si>
  <si>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</si>
  <si>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</si>
  <si>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</si>
  <si>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</si>
  <si>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</si>
  <si>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</si>
  <si>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</si>
  <si>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</si>
  <si>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</si>
  <si>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</si>
  <si>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</si>
  <si>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</si>
  <si>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</si>
  <si>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</si>
  <si>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</si>
  <si>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</si>
  <si>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</si>
  <si>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</si>
  <si>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</si>
  <si>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</si>
  <si>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</si>
  <si>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</si>
  <si>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</si>
  <si>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1.01</t>
  </si>
  <si>
    <t>▲ 3.60</t>
  </si>
  <si>
    <t>▲ 6.99</t>
  </si>
  <si>
    <t>高根沢町水道事業会計</t>
  </si>
  <si>
    <t>一般会計</t>
  </si>
  <si>
    <t>高根沢町介護保険特別会計</t>
  </si>
  <si>
    <t>高根沢町宝積寺駅西第一土地区画整理事業特別会計</t>
  </si>
  <si>
    <t>高根沢町公共下水道事業特別会計</t>
  </si>
  <si>
    <t>高根沢町国民健康保険特別会計</t>
  </si>
  <si>
    <t>高根沢町農業集落排水事業特別会計</t>
  </si>
  <si>
    <t>高根沢町後期高齢者医療特別会計</t>
  </si>
  <si>
    <t>その他会計（赤字）</t>
  </si>
  <si>
    <t>その他会計（黒字）</t>
  </si>
  <si>
    <t>-</t>
    <phoneticPr fontId="2"/>
  </si>
  <si>
    <t>-</t>
    <phoneticPr fontId="2"/>
  </si>
  <si>
    <t>高根沢町元気あっぷ公社</t>
    <rPh sb="0" eb="3">
      <t>タカネザワ</t>
    </rPh>
    <rPh sb="3" eb="4">
      <t>マチ</t>
    </rPh>
    <rPh sb="4" eb="6">
      <t>ゲンキ</t>
    </rPh>
    <rPh sb="9" eb="11">
      <t>コウシャ</t>
    </rPh>
    <phoneticPr fontId="2"/>
  </si>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</sst>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24419</c:v>
                </c:pt>
                <c:pt idx="1">
                  <c:v>15077</c:v>
                </c:pt>
                <c:pt idx="2">
                  <c:v>16098</c:v>
                </c:pt>
                <c:pt idx="3">
                  <c:v>39921</c:v>
                </c:pt>
                <c:pt idx="4">
                  <c:v>48638</c:v>
                </c:pt>
              </c:numCache>
            </c:numRef>
          </c:val>
          <c:smooth val="0"/>
        </c:ser>
        <c:dLbls>
          <c:showLegendKey val="0"/>
          <c:showVal val="0"/>
          <c:showCatName val="0"/>
          <c:showSerName val="0"/>
          <c:showPercent val="0"/>
          <c:showBubbleSize val="0"/>
        </c:dLbls>
        <c:marker val="1"/>
        <c:smooth val="0"/>
        <c:axId val="223280176"/>
        <c:axId val="221432048"/>
      </c:lineChart>
      <c:catAx>
        <c:axId val="223280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1432048"/>
        <c:crosses val="autoZero"/>
        <c:auto val="1"/>
        <c:lblAlgn val="ctr"/>
        <c:lblOffset val="100"/>
        <c:tickLblSkip val="1"/>
        <c:tickMarkSkip val="1"/>
        <c:noMultiLvlLbl val="0"/>
      </c:catAx>
      <c:valAx>
        <c:axId val="221432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3280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4.83</c:v>
                </c:pt>
                <c:pt idx="1">
                  <c:v>7.2</c:v>
                </c:pt>
                <c:pt idx="2">
                  <c:v>5.81</c:v>
                </c:pt>
                <c:pt idx="3">
                  <c:v>12.57</c:v>
                </c:pt>
                <c:pt idx="4">
                  <c:v>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16.12</c:v>
                </c:pt>
                <c:pt idx="1">
                  <c:v>10.67</c:v>
                </c:pt>
                <c:pt idx="2">
                  <c:v>17.260000000000002</c:v>
                </c:pt>
                <c:pt idx="3">
                  <c:v>18.16</c:v>
                </c:pt>
                <c:pt idx="4">
                  <c:v>19.670000000000002</c:v>
                </c:pt>
              </c:numCache>
            </c:numRef>
          </c:val>
        </c:ser>
        <c:dLbls>
          <c:showLegendKey val="0"/>
          <c:showVal val="0"/>
          <c:showCatName val="0"/>
          <c:showSerName val="0"/>
          <c:showPercent val="0"/>
          <c:showBubbleSize val="0"/>
        </c:dLbls>
        <c:gapWidth val="250"/>
        <c:overlap val="100"/>
        <c:axId val="174119968"/>
        <c:axId val="173792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-1.01</c:v>
                </c:pt>
                <c:pt idx="1">
                  <c:v>-3.6</c:v>
                </c:pt>
                <c:pt idx="2">
                  <c:v>5.05</c:v>
                </c:pt>
                <c:pt idx="3">
                  <c:v>7.86</c:v>
                </c:pt>
                <c:pt idx="4">
                  <c:v>-6.99</c:v>
                </c:pt>
              </c:numCache>
            </c:numRef>
          </c:val>
          <c:smooth val="0"/>
        </c:ser>
        <c:dLbls>
          <c:showLegendKey val="0"/>
          <c:showVal val="0"/>
          <c:showCatName val="0"/>
          <c:showSerName val="0"/>
          <c:showPercent val="0"/>
          <c:showBubbleSize val="0"/>
        </c:dLbls>
        <c:marker val="1"/>
        <c:smooth val="0"/>
        <c:axId val="174119968"/>
        <c:axId val="173792808"/>
      </c:lineChart>
      <c:catAx>
        <c:axId val="1741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792808"/>
        <c:crosses val="autoZero"/>
        <c:auto val="1"/>
        <c:lblAlgn val="ctr"/>
        <c:lblOffset val="100"/>
        <c:tickLblSkip val="1"/>
        <c:tickMarkSkip val="1"/>
        <c:noMultiLvlLbl val="0"/>
      </c:catAx>
      <c:valAx>
        <c:axId val="173792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411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高根沢町後期高齢者医療特別会計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0.04</c:v>
                </c:pt>
                <c:pt idx="8">
                  <c:v>#N/A</c:v>
                </c:pt>
                <c:pt idx="9">
                  <c:v>0.02</c:v>
                </c:pt>
              </c:numCache>
            </c:numRef>
          </c:val>
        </c:ser>
        <c:ser>
          <c:idx val="3"/>
          <c:order val="3"/>
          <c:tx>
            <c:strRef>
              <c:f>データシート!$A$30</c:f>
              <c:strCache>
                <c:ptCount val="1"/>
                <c:pt idx="0">
                  <c:v>高根沢町農業集落排水事業特別会計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0.11</c:v>
                </c:pt>
                <c:pt idx="8">
                  <c:v>#N/A</c:v>
                </c:pt>
                <c:pt idx="9">
                  <c:v>0.02</c:v>
                </c:pt>
              </c:numCache>
            </c:numRef>
          </c:val>
        </c:ser>
        <c:ser>
          <c:idx val="4"/>
          <c:order val="4"/>
          <c:tx>
            <c:strRef>
              <c:f>データシート!$A$31</c:f>
              <c:strCache>
                <c:ptCount val="1"/>
                <c:pt idx="0">
                  <c:v>高根沢町国民健康保険特別会計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2.48</c:v>
                </c:pt>
                <c:pt idx="2">
                  <c:v>#N/A</c:v>
                </c:pt>
                <c:pt idx="3">
                  <c:v>1.32</c:v>
                </c:pt>
                <c:pt idx="4">
                  <c:v>#N/A</c:v>
                </c:pt>
                <c:pt idx="5">
                  <c:v>2.31</c:v>
                </c:pt>
                <c:pt idx="6">
                  <c:v>#N/A</c:v>
                </c:pt>
                <c:pt idx="7">
                  <c:v>1.31</c:v>
                </c:pt>
                <c:pt idx="8">
                  <c:v>#N/A</c:v>
                </c:pt>
                <c:pt idx="9">
                  <c:v>0.21</c:v>
                </c:pt>
              </c:numCache>
            </c:numRef>
          </c:val>
        </c:ser>
        <c:ser>
          <c:idx val="5"/>
          <c:order val="5"/>
          <c:tx>
            <c:strRef>
              <c:f>データシート!$A$32</c:f>
              <c:strCache>
                <c:ptCount val="1"/>
                <c:pt idx="0">
                  <c:v>高根沢町公共下水道事業特別会計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0.62</c:v>
                </c:pt>
                <c:pt idx="4">
                  <c:v>#N/A</c:v>
                </c:pt>
                <c:pt idx="5">
                  <c:v>0.3</c:v>
                </c:pt>
                <c:pt idx="6">
                  <c:v>#N/A</c:v>
                </c:pt>
                <c:pt idx="7">
                  <c:v>0.48</c:v>
                </c:pt>
                <c:pt idx="8">
                  <c:v>#N/A</c:v>
                </c:pt>
                <c:pt idx="9">
                  <c:v>0.23</c:v>
                </c:pt>
              </c:numCache>
            </c:numRef>
          </c:val>
        </c:ser>
        <c:ser>
          <c:idx val="6"/>
          <c:order val="6"/>
          <c:tx>
            <c:strRef>
              <c:f>データシート!$A$33</c:f>
              <c:strCache>
                <c:ptCount val="1"/>
                <c:pt idx="0">
                  <c:v>高根沢町宝積寺駅西第一土地区画整理事業特別会計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0.15</c:v>
                </c:pt>
                <c:pt idx="4">
                  <c:v>#N/A</c:v>
                </c:pt>
                <c:pt idx="5">
                  <c:v>0.42</c:v>
                </c:pt>
                <c:pt idx="6">
                  <c:v>#N/A</c:v>
                </c:pt>
                <c:pt idx="7">
                  <c:v>0.22</c:v>
                </c:pt>
                <c:pt idx="8">
                  <c:v>#N/A</c:v>
                </c:pt>
                <c:pt idx="9">
                  <c:v>0.24</c:v>
                </c:pt>
              </c:numCache>
            </c:numRef>
          </c:val>
        </c:ser>
        <c:ser>
          <c:idx val="7"/>
          <c:order val="7"/>
          <c:tx>
            <c:strRef>
              <c:f>データシート!$A$34</c:f>
              <c:strCache>
                <c:ptCount val="1"/>
                <c:pt idx="0">
                  <c:v>高根沢町介護保険特別会計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c:v>
                </c:pt>
                <c:pt idx="2">
                  <c:v>#N/A</c:v>
                </c:pt>
                <c:pt idx="3">
                  <c:v>0.62</c:v>
                </c:pt>
                <c:pt idx="4">
                  <c:v>#N/A</c:v>
                </c:pt>
                <c:pt idx="5">
                  <c:v>0.52</c:v>
                </c:pt>
                <c:pt idx="6">
                  <c:v>#N/A</c:v>
                </c:pt>
                <c:pt idx="7">
                  <c:v>0.67</c:v>
                </c:pt>
                <c:pt idx="8">
                  <c:v>#N/A</c:v>
                </c:pt>
                <c:pt idx="9">
                  <c:v>0.28999999999999998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4.76</c:v>
                </c:pt>
                <c:pt idx="2">
                  <c:v>#N/A</c:v>
                </c:pt>
                <c:pt idx="3">
                  <c:v>7.04</c:v>
                </c:pt>
                <c:pt idx="4">
                  <c:v>#N/A</c:v>
                </c:pt>
                <c:pt idx="5">
                  <c:v>5.38</c:v>
                </c:pt>
                <c:pt idx="6">
                  <c:v>#N/A</c:v>
                </c:pt>
                <c:pt idx="7">
                  <c:v>12.34</c:v>
                </c:pt>
                <c:pt idx="8">
                  <c:v>#N/A</c:v>
                </c:pt>
                <c:pt idx="9">
                  <c:v>3.75</c:v>
                </c:pt>
              </c:numCache>
            </c:numRef>
          </c:val>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13.47</c:v>
                </c:pt>
                <c:pt idx="2">
                  <c:v>#N/A</c:v>
                </c:pt>
                <c:pt idx="3">
                  <c:v>14.44</c:v>
                </c:pt>
                <c:pt idx="4">
                  <c:v>#N/A</c:v>
                </c:pt>
                <c:pt idx="5">
                  <c:v>14.33</c:v>
                </c:pt>
                <c:pt idx="6">
                  <c:v>#N/A</c:v>
                </c:pt>
                <c:pt idx="7">
                  <c:v>13.46</c:v>
                </c:pt>
                <c:pt idx="8">
                  <c:v>#N/A</c:v>
                </c:pt>
                <c:pt idx="9">
                  <c:v>13.21</c:v>
                </c:pt>
              </c:numCache>
            </c:numRef>
          </c:val>
        </c:ser>
        <c:dLbls>
          <c:showLegendKey val="0"/>
          <c:showVal val="0"/>
          <c:showCatName val="0"/>
          <c:showSerName val="0"/>
          <c:showPercent val="0"/>
          <c:showBubbleSize val="0"/>
        </c:dLbls>
        <c:gapWidth val="150"/>
        <c:overlap val="100"/>
        <c:axId val="223447776"/>
        <c:axId val="224425528"/>
      </c:barChart>
      <c:catAx>
        <c:axId val="22344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425528"/>
        <c:crosses val="autoZero"/>
        <c:auto val="1"/>
        <c:lblAlgn val="ctr"/>
        <c:lblOffset val="100"/>
        <c:tickLblSkip val="1"/>
        <c:tickMarkSkip val="1"/>
        <c:noMultiLvlLbl val="0"/>
      </c:catAx>
      <c:valAx>
        <c:axId val="224425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4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830</c:v>
                </c:pt>
                <c:pt idx="5">
                  <c:v>829</c:v>
                </c:pt>
                <c:pt idx="8">
                  <c:v>803</c:v>
                </c:pt>
                <c:pt idx="11">
                  <c:v>788</c:v>
                </c:pt>
                <c:pt idx="14">
                  <c:v>824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7</c:v>
                </c:pt>
                <c:pt idx="6">
                  <c:v>5</c:v>
                </c:pt>
                <c:pt idx="9">
                  <c:v>4</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86</c:v>
                </c:pt>
                <c:pt idx="3">
                  <c:v>84</c:v>
                </c:pt>
                <c:pt idx="6">
                  <c:v>76</c:v>
                </c:pt>
                <c:pt idx="9">
                  <c:v>31</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330</c:v>
                </c:pt>
                <c:pt idx="3">
                  <c:v>315</c:v>
                </c:pt>
                <c:pt idx="6">
                  <c:v>316</c:v>
                </c:pt>
                <c:pt idx="9">
                  <c:v>348</c:v>
                </c:pt>
                <c:pt idx="12">
                  <c:v>340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902</c:v>
                </c:pt>
                <c:pt idx="3">
                  <c:v>896</c:v>
                </c:pt>
                <c:pt idx="6">
                  <c:v>706</c:v>
                </c:pt>
                <c:pt idx="9">
                  <c:v>702</c:v>
                </c:pt>
                <c:pt idx="12">
                  <c:v>693</c:v>
                </c:pt>
              </c:numCache>
            </c:numRef>
          </c:val>
        </c:ser>
        <c:dLbls>
          <c:showLegendKey val="0"/>
          <c:showVal val="0"/>
          <c:showCatName val="0"/>
          <c:showSerName val="0"/>
          <c:showPercent val="0"/>
          <c:showBubbleSize val="0"/>
        </c:dLbls>
        <c:gapWidth val="100"/>
        <c:overlap val="100"/>
        <c:axId val="222027000"/>
        <c:axId val="17384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499</c:v>
                </c:pt>
                <c:pt idx="2">
                  <c:v>#N/A</c:v>
                </c:pt>
                <c:pt idx="3">
                  <c:v>#N/A</c:v>
                </c:pt>
                <c:pt idx="4">
                  <c:v>473</c:v>
                </c:pt>
                <c:pt idx="5">
                  <c:v>#N/A</c:v>
                </c:pt>
                <c:pt idx="6">
                  <c:v>#N/A</c:v>
                </c:pt>
                <c:pt idx="7">
                  <c:v>300</c:v>
                </c:pt>
                <c:pt idx="8">
                  <c:v>#N/A</c:v>
                </c:pt>
                <c:pt idx="9">
                  <c:v>#N/A</c:v>
                </c:pt>
                <c:pt idx="10">
                  <c:v>297</c:v>
                </c:pt>
                <c:pt idx="11">
                  <c:v>#N/A</c:v>
                </c:pt>
                <c:pt idx="12">
                  <c:v>#N/A</c:v>
                </c:pt>
                <c:pt idx="13">
                  <c:v>244</c:v>
                </c:pt>
                <c:pt idx="14">
                  <c:v>#N/A</c:v>
                </c:pt>
              </c:numCache>
            </c:numRef>
          </c:val>
          <c:smooth val="0"/>
        </c:ser>
        <c:dLbls>
          <c:showLegendKey val="0"/>
          <c:showVal val="0"/>
          <c:showCatName val="0"/>
          <c:showSerName val="0"/>
          <c:showPercent val="0"/>
          <c:showBubbleSize val="0"/>
        </c:dLbls>
        <c:marker val="1"/>
        <c:smooth val="0"/>
        <c:axId val="222027000"/>
        <c:axId val="173841824"/>
      </c:lineChart>
      <c:catAx>
        <c:axId val="222027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841824"/>
        <c:crosses val="autoZero"/>
        <c:auto val="1"/>
        <c:lblAlgn val="ctr"/>
        <c:lblOffset val="100"/>
        <c:tickLblSkip val="1"/>
        <c:tickMarkSkip val="1"/>
        <c:noMultiLvlLbl val="0"/>
      </c:catAx>
      <c:valAx>
        <c:axId val="17384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27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8864</c:v>
                </c:pt>
                <c:pt idx="5">
                  <c:v>8795</c:v>
                </c:pt>
                <c:pt idx="8">
                  <c:v>9009</c:v>
                </c:pt>
                <c:pt idx="11">
                  <c:v>9185</c:v>
                </c:pt>
                <c:pt idx="14">
                  <c:v>9257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1215</c:v>
                </c:pt>
                <c:pt idx="5">
                  <c:v>1284</c:v>
                </c:pt>
                <c:pt idx="8">
                  <c:v>1291</c:v>
                </c:pt>
                <c:pt idx="11">
                  <c:v>1026</c:v>
                </c:pt>
                <c:pt idx="14">
                  <c:v>823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2400</c:v>
                </c:pt>
                <c:pt idx="5">
                  <c:v>2830</c:v>
                </c:pt>
                <c:pt idx="8">
                  <c:v>3793</c:v>
                </c:pt>
                <c:pt idx="11">
                  <c:v>3967</c:v>
                </c:pt>
                <c:pt idx="14">
                  <c:v>4440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1543</c:v>
                </c:pt>
                <c:pt idx="3">
                  <c:v>1497</c:v>
                </c:pt>
                <c:pt idx="6">
                  <c:v>1477</c:v>
                </c:pt>
                <c:pt idx="9">
                  <c:v>1422</c:v>
                </c:pt>
                <c:pt idx="12">
                  <c:v>1354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379</c:v>
                </c:pt>
                <c:pt idx="3">
                  <c:v>314</c:v>
                </c:pt>
                <c:pt idx="6">
                  <c:v>256</c:v>
                </c:pt>
                <c:pt idx="9">
                  <c:v>233</c:v>
                </c:pt>
                <c:pt idx="12">
                  <c:v>236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5094</c:v>
                </c:pt>
                <c:pt idx="3">
                  <c:v>5103</c:v>
                </c:pt>
                <c:pt idx="6">
                  <c:v>4990</c:v>
                </c:pt>
                <c:pt idx="9">
                  <c:v>4903</c:v>
                </c:pt>
                <c:pt idx="12">
                  <c:v>4779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c:v>
                </c:pt>
                <c:pt idx="3">
                  <c:v>10</c:v>
                </c:pt>
                <c:pt idx="6">
                  <c:v>6</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6433</c:v>
                </c:pt>
                <c:pt idx="3">
                  <c:v>6415</c:v>
                </c:pt>
                <c:pt idx="6">
                  <c:v>6476</c:v>
                </c:pt>
                <c:pt idx="9">
                  <c:v>6707</c:v>
                </c:pt>
                <c:pt idx="12">
                  <c:v>6662</c:v>
                </c:pt>
              </c:numCache>
            </c:numRef>
          </c:val>
        </c:ser>
        <c:dLbls>
          <c:showLegendKey val="0"/>
          <c:showVal val="0"/>
          <c:showCatName val="0"/>
          <c:showSerName val="0"/>
          <c:showPercent val="0"/>
          <c:showBubbleSize val="0"/>
        </c:dLbls>
        <c:gapWidth val="100"/>
        <c:overlap val="100"/>
        <c:axId val="224646216"/>
        <c:axId val="172494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986</c:v>
                </c:pt>
                <c:pt idx="2">
                  <c:v>#N/A</c:v>
                </c:pt>
                <c:pt idx="3">
                  <c:v>#N/A</c:v>
                </c:pt>
                <c:pt idx="4">
                  <c:v>430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4646216"/>
        <c:axId val="172494536"/>
      </c:lineChart>
      <c:catAx>
        <c:axId val="22464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2494536"/>
        <c:crosses val="autoZero"/>
        <c:auto val="1"/>
        <c:lblAlgn val="ctr"/>
        <c:lblOffset val="100"/>
        <c:tickLblSkip val="1"/>
        <c:tickMarkSkip val="1"/>
        <c:noMultiLvlLbl val="0"/>
      </c:catAx>
      <c:valAx>
        <c:axId val="172494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46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30,036
29,712
70.87
10,576,522
10,173,729
250,356
6,256,264
6,662,460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ここ数年安定した推移を見せており、全国平均、栃木県平均及び類似団体平均のいずれをも上回っている</a:t>
          </a:r>
          <a:r>
            <a:rPr kumimoji="0" lang="ja-JP" altLang="en-US" sz="1200" b="0" i="0" u="none" strike="noStrike" kern="0" cap="none" spc="0" normalizeH="0" baseline="0" noProof="0">
              <a:ln>
                <a:noFill/>
              </a:ln>
              <a:solidFill>
                <a:prstClr val="black"/>
              </a:solidFill>
              <a:effectLst/>
              <a:uLnTx/>
              <a:uFillTx/>
              <a:latin typeface="+mn-lt"/>
              <a:ea typeface="+mn-ea"/>
              <a:cs typeface="+mn-cs"/>
            </a:rPr>
            <a:t>。景気回復の兆しにより地方税が増収となり、</a:t>
          </a:r>
          <a:r>
            <a:rPr kumimoji="0" lang="ja-JP" altLang="ja-JP" sz="1200" b="0" i="0" u="none" strike="noStrike" kern="0" cap="none" spc="0" normalizeH="0" baseline="0" noProof="0">
              <a:ln>
                <a:noFill/>
              </a:ln>
              <a:solidFill>
                <a:prstClr val="black"/>
              </a:solidFill>
              <a:effectLst/>
              <a:uLnTx/>
              <a:uFillTx/>
              <a:latin typeface="+mn-lt"/>
              <a:ea typeface="+mn-ea"/>
              <a:cs typeface="+mn-cs"/>
            </a:rPr>
            <a:t>前年比</a:t>
          </a:r>
          <a:r>
            <a:rPr kumimoji="0" lang="en-US" altLang="ja-JP" sz="1200" b="0" i="0" u="none" strike="noStrike" kern="0" cap="none" spc="0" normalizeH="0" baseline="0" noProof="0">
              <a:ln>
                <a:noFill/>
              </a:ln>
              <a:solidFill>
                <a:prstClr val="black"/>
              </a:solidFill>
              <a:effectLst/>
              <a:uLnTx/>
              <a:uFillTx/>
              <a:latin typeface="+mn-lt"/>
              <a:ea typeface="+mn-ea"/>
              <a:cs typeface="+mn-cs"/>
            </a:rPr>
            <a:t>0.01</a:t>
          </a:r>
          <a:r>
            <a:rPr kumimoji="0" lang="ja-JP" altLang="en-US" sz="1200" b="0" i="0" u="none" strike="noStrike" kern="0" cap="none" spc="0" normalizeH="0" baseline="0" noProof="0">
              <a:ln>
                <a:noFill/>
              </a:ln>
              <a:solidFill>
                <a:prstClr val="black"/>
              </a:solidFill>
              <a:effectLst/>
              <a:uLnTx/>
              <a:uFillTx/>
              <a:latin typeface="+mn-lt"/>
              <a:ea typeface="+mn-ea"/>
              <a:cs typeface="+mn-cs"/>
            </a:rPr>
            <a:t>増の</a:t>
          </a:r>
          <a:r>
            <a:rPr kumimoji="0" lang="en-US" altLang="ja-JP" sz="1200" b="0" i="0" u="none" strike="noStrike" kern="0" cap="none" spc="0" normalizeH="0" baseline="0" noProof="0">
              <a:ln>
                <a:noFill/>
              </a:ln>
              <a:solidFill>
                <a:prstClr val="black"/>
              </a:solidFill>
              <a:effectLst/>
              <a:uLnTx/>
              <a:uFillTx/>
              <a:latin typeface="+mn-lt"/>
              <a:ea typeface="+mn-ea"/>
              <a:cs typeface="+mn-cs"/>
            </a:rPr>
            <a:t>0.76</a:t>
          </a:r>
          <a:r>
            <a:rPr kumimoji="0" lang="ja-JP" altLang="ja-JP" sz="1200" b="0" i="0" u="none" strike="noStrike" kern="0" cap="none" spc="0" normalizeH="0" baseline="0" noProof="0">
              <a:ln>
                <a:noFill/>
              </a:ln>
              <a:solidFill>
                <a:prstClr val="black"/>
              </a:solidFill>
              <a:effectLst/>
              <a:uLnTx/>
              <a:uFillTx/>
              <a:latin typeface="+mn-lt"/>
              <a:ea typeface="+mn-ea"/>
              <a:cs typeface="+mn-cs"/>
            </a:rPr>
            <a:t>となっている。今後も引き続き高根沢町地域経営計画に沿った施策を展開しつつ、行政の効率化に努めることにより財政の健全化を図</a:t>
          </a:r>
          <a:r>
            <a:rPr kumimoji="0" lang="ja-JP" altLang="en-US" sz="1200" b="0" i="0" u="none" strike="noStrike" kern="0" cap="none" spc="0" normalizeH="0" baseline="0" noProof="0">
              <a:ln>
                <a:noFill/>
              </a:ln>
              <a:solidFill>
                <a:prstClr val="black"/>
              </a:solidFill>
              <a:effectLst/>
              <a:uLnTx/>
              <a:uFillTx/>
              <a:latin typeface="+mn-lt"/>
              <a:ea typeface="+mn-ea"/>
              <a:cs typeface="+mn-cs"/>
            </a:rPr>
            <a:t>っていく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endParaRPr kumimoji="1" lang="ja-JP" altLang="en-US" sz="12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156633</xdr:rowOff>
    </xdr:to>
    <xdr:cxnSp macro="">
      <xdr:nvCxnSpPr>
        <xdr:cNvPr id="67" name="直線コネクタ 66"/>
        <xdr:cNvCxnSpPr/>
      </xdr:nvCxnSpPr>
      <xdr:spPr>
        <a:xfrm flipV="1">
          <a:off x="4114800" y="71726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156633</xdr:rowOff>
    </xdr:to>
    <xdr:cxnSp macro="">
      <xdr:nvCxnSpPr>
        <xdr:cNvPr id="70" name="直線コネクタ 69"/>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143228</xdr:rowOff>
    </xdr:to>
    <xdr:cxnSp macro="">
      <xdr:nvCxnSpPr>
        <xdr:cNvPr id="73" name="直線コネクタ 72"/>
        <xdr:cNvCxnSpPr/>
      </xdr:nvCxnSpPr>
      <xdr:spPr>
        <a:xfrm>
          <a:off x="2336800" y="710565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153811</xdr:rowOff>
    </xdr:from>
    <xdr:to>
      <xdr:col>3</xdr:col>
      <xdr:colOff>279400</xdr:colOff>
      <xdr:row>41</xdr:row>
      <xdr:rowOff>76200</xdr:rowOff>
    </xdr:to>
    <xdr:cxnSp macro="">
      <xdr:nvCxnSpPr>
        <xdr:cNvPr id="76" name="直線コネクタ 75"/>
        <xdr:cNvCxnSpPr/>
      </xdr:nvCxnSpPr>
      <xdr:spPr>
        <a:xfrm>
          <a:off x="1447800" y="70118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6" name="円/楕円 85"/>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7"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0" name="円/楕円 89"/>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1" name="テキスト ボックス 90"/>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2" name="円/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103011</xdr:rowOff>
    </xdr:from>
    <xdr:to>
      <xdr:col>2</xdr:col>
      <xdr:colOff>127000</xdr:colOff>
      <xdr:row>41</xdr:row>
      <xdr:rowOff>33161</xdr:rowOff>
    </xdr:to>
    <xdr:sp macro="" textlink="">
      <xdr:nvSpPr>
        <xdr:cNvPr id="94" name="円/楕円 93"/>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43338</xdr:rowOff>
    </xdr:from>
    <xdr:ext cx="762000" cy="259045"/>
    <xdr:sp macro="" textlink="">
      <xdr:nvSpPr>
        <xdr:cNvPr id="95" name="テキスト ボックス 94"/>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歳入は</a:t>
          </a:r>
          <a:r>
            <a:rPr kumimoji="0" lang="ja-JP" altLang="en-US" sz="1200" b="0" i="0" u="none" strike="noStrike" kern="0" cap="none" spc="0" normalizeH="0" baseline="0" noProof="0">
              <a:ln>
                <a:noFill/>
              </a:ln>
              <a:solidFill>
                <a:prstClr val="black"/>
              </a:solidFill>
              <a:effectLst/>
              <a:uLnTx/>
              <a:uFillTx/>
              <a:latin typeface="+mn-lt"/>
              <a:ea typeface="+mn-ea"/>
              <a:cs typeface="+mn-cs"/>
            </a:rPr>
            <a:t>景気回復により地方税等の増収、歳出は</a:t>
          </a:r>
          <a:r>
            <a:rPr kumimoji="0" lang="ja-JP" altLang="ja-JP" sz="1200" b="0" i="0" u="none" strike="noStrike" kern="0" cap="none" spc="0" normalizeH="0" baseline="0" noProof="0">
              <a:ln>
                <a:noFill/>
              </a:ln>
              <a:solidFill>
                <a:prstClr val="black"/>
              </a:solidFill>
              <a:effectLst/>
              <a:uLnTx/>
              <a:uFillTx/>
              <a:latin typeface="+mn-lt"/>
              <a:ea typeface="+mn-ea"/>
              <a:cs typeface="+mn-cs"/>
            </a:rPr>
            <a:t>経常的支出を抑制したため前年度より減少となり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経常収支比率を下降させることとなった。経常収支比率は前年度より下降したものの、</a:t>
          </a:r>
          <a:r>
            <a:rPr kumimoji="0" lang="ja-JP" altLang="en-US" sz="1200" b="0" i="0" u="none" strike="noStrike" kern="0" cap="none" spc="0" normalizeH="0" baseline="0" noProof="0">
              <a:ln>
                <a:noFill/>
              </a:ln>
              <a:solidFill>
                <a:prstClr val="black"/>
              </a:solidFill>
              <a:effectLst/>
              <a:uLnTx/>
              <a:uFillTx/>
              <a:latin typeface="+mn-lt"/>
              <a:ea typeface="+mn-ea"/>
              <a:cs typeface="+mn-cs"/>
            </a:rPr>
            <a:t>影響した幅は狭く、</a:t>
          </a:r>
          <a:r>
            <a:rPr kumimoji="0" lang="ja-JP" altLang="ja-JP" sz="1200" b="0" i="0" u="none" strike="noStrike" kern="0" cap="none" spc="0" normalizeH="0" baseline="0" noProof="0">
              <a:ln>
                <a:noFill/>
              </a:ln>
              <a:solidFill>
                <a:prstClr val="black"/>
              </a:solidFill>
              <a:effectLst/>
              <a:uLnTx/>
              <a:uFillTx/>
              <a:latin typeface="+mn-lt"/>
              <a:ea typeface="+mn-ea"/>
              <a:cs typeface="+mn-cs"/>
            </a:rPr>
            <a:t>ほぼ横ばいの状態</a:t>
          </a:r>
          <a:r>
            <a:rPr kumimoji="0" lang="ja-JP" altLang="en-US" sz="1200" b="0" i="0" u="none" strike="noStrike" kern="0" cap="none" spc="0" normalizeH="0" baseline="0" noProof="0">
              <a:ln>
                <a:noFill/>
              </a:ln>
              <a:solidFill>
                <a:prstClr val="black"/>
              </a:solidFill>
              <a:effectLst/>
              <a:uLnTx/>
              <a:uFillTx/>
              <a:latin typeface="+mn-lt"/>
              <a:ea typeface="+mn-ea"/>
              <a:cs typeface="+mn-cs"/>
            </a:rPr>
            <a:t>であった</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。今後も引き続き起債の新規発行抑制に努めると</a:t>
          </a:r>
          <a:r>
            <a:rPr kumimoji="0" lang="ja-JP" altLang="en-US" sz="1200" b="0" i="0" u="none" strike="noStrike" kern="0" cap="none" spc="0" normalizeH="0" baseline="0" noProof="0">
              <a:ln>
                <a:noFill/>
              </a:ln>
              <a:solidFill>
                <a:prstClr val="black"/>
              </a:solidFill>
              <a:effectLst/>
              <a:uLnTx/>
              <a:uFillTx/>
              <a:latin typeface="+mn-lt"/>
              <a:ea typeface="+mn-ea"/>
              <a:cs typeface="+mn-cs"/>
            </a:rPr>
            <a:t>とも</a:t>
          </a:r>
          <a:r>
            <a:rPr kumimoji="0" lang="ja-JP" altLang="ja-JP" sz="1200" b="0" i="0" u="none" strike="noStrike" kern="0" cap="none" spc="0" normalizeH="0" baseline="0" noProof="0">
              <a:ln>
                <a:noFill/>
              </a:ln>
              <a:solidFill>
                <a:prstClr val="black"/>
              </a:solidFill>
              <a:effectLst/>
              <a:uLnTx/>
              <a:uFillTx/>
              <a:latin typeface="+mn-lt"/>
              <a:ea typeface="+mn-ea"/>
              <a:cs typeface="+mn-cs"/>
            </a:rPr>
            <a:t>に、扶助費の削減や事務事業の更なる見直しを進め、行財政改革への取り組みを通じて義務的経費の削減に努める。 </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32512</xdr:rowOff>
    </xdr:from>
    <xdr:to>
      <xdr:col>7</xdr:col>
      <xdr:colOff>152400</xdr:colOff>
      <xdr:row>61</xdr:row>
      <xdr:rowOff>61468</xdr:rowOff>
    </xdr:to>
    <xdr:cxnSp macro="">
      <xdr:nvCxnSpPr>
        <xdr:cNvPr id="128" name="直線コネクタ 127"/>
        <xdr:cNvCxnSpPr/>
      </xdr:nvCxnSpPr>
      <xdr:spPr>
        <a:xfrm>
          <a:off x="4114800" y="104909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32512</xdr:rowOff>
    </xdr:from>
    <xdr:to>
      <xdr:col>6</xdr:col>
      <xdr:colOff>0</xdr:colOff>
      <xdr:row>61</xdr:row>
      <xdr:rowOff>90424</xdr:rowOff>
    </xdr:to>
    <xdr:cxnSp macro="">
      <xdr:nvCxnSpPr>
        <xdr:cNvPr id="131" name="直線コネクタ 130"/>
        <xdr:cNvCxnSpPr/>
      </xdr:nvCxnSpPr>
      <xdr:spPr>
        <a:xfrm flipV="1">
          <a:off x="3225800" y="104909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90424</xdr:rowOff>
    </xdr:from>
    <xdr:to>
      <xdr:col>4</xdr:col>
      <xdr:colOff>482600</xdr:colOff>
      <xdr:row>61</xdr:row>
      <xdr:rowOff>148336</xdr:rowOff>
    </xdr:to>
    <xdr:cxnSp macro="">
      <xdr:nvCxnSpPr>
        <xdr:cNvPr id="134" name="直線コネクタ 133"/>
        <xdr:cNvCxnSpPr/>
      </xdr:nvCxnSpPr>
      <xdr:spPr>
        <a:xfrm flipV="1">
          <a:off x="2336800" y="105488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148336</xdr:rowOff>
    </xdr:from>
    <xdr:to>
      <xdr:col>3</xdr:col>
      <xdr:colOff>279400</xdr:colOff>
      <xdr:row>62</xdr:row>
      <xdr:rowOff>169926</xdr:rowOff>
    </xdr:to>
    <xdr:cxnSp macro="">
      <xdr:nvCxnSpPr>
        <xdr:cNvPr id="137" name="直線コネクタ 136"/>
        <xdr:cNvCxnSpPr/>
      </xdr:nvCxnSpPr>
      <xdr:spPr>
        <a:xfrm flipV="1">
          <a:off x="1447800" y="1060678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10668</xdr:rowOff>
    </xdr:from>
    <xdr:to>
      <xdr:col>7</xdr:col>
      <xdr:colOff>203200</xdr:colOff>
      <xdr:row>61</xdr:row>
      <xdr:rowOff>112268</xdr:rowOff>
    </xdr:to>
    <xdr:sp macro="" textlink="">
      <xdr:nvSpPr>
        <xdr:cNvPr id="147" name="円/楕円 146"/>
        <xdr:cNvSpPr/>
      </xdr:nvSpPr>
      <xdr:spPr>
        <a:xfrm>
          <a:off x="49022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27195</xdr:rowOff>
    </xdr:from>
    <xdr:ext cx="762000" cy="259045"/>
    <xdr:sp macro="" textlink="">
      <xdr:nvSpPr>
        <xdr:cNvPr id="148" name="財政構造の弾力性該当値テキスト"/>
        <xdr:cNvSpPr txBox="1"/>
      </xdr:nvSpPr>
      <xdr:spPr>
        <a:xfrm>
          <a:off x="5041900" y="1031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153162</xdr:rowOff>
    </xdr:from>
    <xdr:to>
      <xdr:col>6</xdr:col>
      <xdr:colOff>50800</xdr:colOff>
      <xdr:row>61</xdr:row>
      <xdr:rowOff>83312</xdr:rowOff>
    </xdr:to>
    <xdr:sp macro="" textlink="">
      <xdr:nvSpPr>
        <xdr:cNvPr id="149" name="円/楕円 148"/>
        <xdr:cNvSpPr/>
      </xdr:nvSpPr>
      <xdr:spPr>
        <a:xfrm>
          <a:off x="4064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93489</xdr:rowOff>
    </xdr:from>
    <xdr:ext cx="736600" cy="259045"/>
    <xdr:sp macro="" textlink="">
      <xdr:nvSpPr>
        <xdr:cNvPr id="150" name="テキスト ボックス 149"/>
        <xdr:cNvSpPr txBox="1"/>
      </xdr:nvSpPr>
      <xdr:spPr>
        <a:xfrm>
          <a:off x="3733800" y="102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39624</xdr:rowOff>
    </xdr:from>
    <xdr:to>
      <xdr:col>4</xdr:col>
      <xdr:colOff>533400</xdr:colOff>
      <xdr:row>61</xdr:row>
      <xdr:rowOff>141224</xdr:rowOff>
    </xdr:to>
    <xdr:sp macro="" textlink="">
      <xdr:nvSpPr>
        <xdr:cNvPr id="151" name="円/楕円 150"/>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151401</xdr:rowOff>
    </xdr:from>
    <xdr:ext cx="762000" cy="259045"/>
    <xdr:sp macro="" textlink="">
      <xdr:nvSpPr>
        <xdr:cNvPr id="152" name="テキスト ボックス 151"/>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3" name="円/楕円 152"/>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37863</xdr:rowOff>
    </xdr:from>
    <xdr:ext cx="762000" cy="259045"/>
    <xdr:sp macro="" textlink="">
      <xdr:nvSpPr>
        <xdr:cNvPr id="154" name="テキスト ボックス 153"/>
        <xdr:cNvSpPr txBox="1"/>
      </xdr:nvSpPr>
      <xdr:spPr>
        <a:xfrm>
          <a:off x="1955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5" name="円/楕円 154"/>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59453</xdr:rowOff>
    </xdr:from>
    <xdr:ext cx="762000" cy="259045"/>
    <xdr:sp macro="" textlink="">
      <xdr:nvSpPr>
        <xdr:cNvPr id="156" name="テキスト ボックス 155"/>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[115,197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類似団体平均及び栃木県平均とほぼ同程度で推移している。人件費については、職員数の適正化や給与水準の適正化に努めているが、</a:t>
          </a:r>
          <a:r>
            <a:rPr kumimoji="0" lang="ja-JP" altLang="en-US" sz="1200" b="0" i="0" u="none" strike="noStrike" kern="0" cap="none" spc="0" normalizeH="0" baseline="0" noProof="0">
              <a:ln>
                <a:noFill/>
              </a:ln>
              <a:solidFill>
                <a:prstClr val="black"/>
              </a:solidFill>
              <a:effectLst/>
              <a:uLnTx/>
              <a:uFillTx/>
              <a:latin typeface="+mn-lt"/>
              <a:ea typeface="+mn-ea"/>
              <a:cs typeface="+mn-cs"/>
            </a:rPr>
            <a:t>平成２６年度はラスパイレス指数の見直しにより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増加</a:t>
          </a:r>
          <a:r>
            <a:rPr kumimoji="0" lang="ja-JP" altLang="en-US" sz="1200" b="0" i="0" u="none" strike="noStrike" kern="0" cap="none" spc="0" normalizeH="0" baseline="0" noProof="0">
              <a:ln>
                <a:noFill/>
              </a:ln>
              <a:solidFill>
                <a:prstClr val="black"/>
              </a:solidFill>
              <a:effectLst/>
              <a:uLnTx/>
              <a:uFillTx/>
              <a:latin typeface="+mn-lt"/>
              <a:ea typeface="+mn-ea"/>
              <a:cs typeface="+mn-cs"/>
            </a:rPr>
            <a:t>した。物件費については、小中学校のパソコン整備事業の終了等により減少した。</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今後は</a:t>
          </a:r>
          <a:r>
            <a:rPr kumimoji="0" lang="ja-JP" altLang="en-US" sz="1200" b="0" i="0" u="none" strike="noStrike" kern="0" cap="none" spc="0" normalizeH="0" baseline="0" noProof="0">
              <a:ln>
                <a:noFill/>
              </a:ln>
              <a:solidFill>
                <a:prstClr val="black"/>
              </a:solidFill>
              <a:effectLst/>
              <a:uLnTx/>
              <a:uFillTx/>
              <a:latin typeface="+mn-lt"/>
              <a:ea typeface="+mn-ea"/>
              <a:cs typeface="+mn-cs"/>
            </a:rPr>
            <a:t>公共施設総合管理計画の策定による施設</a:t>
          </a:r>
          <a:r>
            <a:rPr kumimoji="0" lang="ja-JP" altLang="ja-JP" sz="1200" b="0" i="0" u="none" strike="noStrike" kern="0" cap="none" spc="0" normalizeH="0" baseline="0" noProof="0">
              <a:ln>
                <a:noFill/>
              </a:ln>
              <a:solidFill>
                <a:prstClr val="black"/>
              </a:solidFill>
              <a:effectLst/>
              <a:uLnTx/>
              <a:uFillTx/>
              <a:latin typeface="+mn-lt"/>
              <a:ea typeface="+mn-ea"/>
              <a:cs typeface="+mn-cs"/>
            </a:rPr>
            <a:t>維持管理の平準化</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及び委託業務の見直しに努めることで削減を図る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87607</xdr:rowOff>
    </xdr:from>
    <xdr:to>
      <xdr:col>7</xdr:col>
      <xdr:colOff>152400</xdr:colOff>
      <xdr:row>83</xdr:row>
      <xdr:rowOff>94718</xdr:rowOff>
    </xdr:to>
    <xdr:cxnSp macro="">
      <xdr:nvCxnSpPr>
        <xdr:cNvPr id="191" name="直線コネクタ 190"/>
        <xdr:cNvCxnSpPr/>
      </xdr:nvCxnSpPr>
      <xdr:spPr>
        <a:xfrm>
          <a:off x="4114800" y="14317957"/>
          <a:ext cx="8382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62810</xdr:rowOff>
    </xdr:from>
    <xdr:to>
      <xdr:col>6</xdr:col>
      <xdr:colOff>0</xdr:colOff>
      <xdr:row>83</xdr:row>
      <xdr:rowOff>87607</xdr:rowOff>
    </xdr:to>
    <xdr:cxnSp macro="">
      <xdr:nvCxnSpPr>
        <xdr:cNvPr id="194" name="直線コネクタ 193"/>
        <xdr:cNvCxnSpPr/>
      </xdr:nvCxnSpPr>
      <xdr:spPr>
        <a:xfrm>
          <a:off x="3225800" y="14293160"/>
          <a:ext cx="889000" cy="2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62810</xdr:rowOff>
    </xdr:from>
    <xdr:to>
      <xdr:col>4</xdr:col>
      <xdr:colOff>482600</xdr:colOff>
      <xdr:row>83</xdr:row>
      <xdr:rowOff>109792</xdr:rowOff>
    </xdr:to>
    <xdr:cxnSp macro="">
      <xdr:nvCxnSpPr>
        <xdr:cNvPr id="197" name="直線コネクタ 196"/>
        <xdr:cNvCxnSpPr/>
      </xdr:nvCxnSpPr>
      <xdr:spPr>
        <a:xfrm flipV="1">
          <a:off x="2336800" y="14293160"/>
          <a:ext cx="889000" cy="4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50053</xdr:rowOff>
    </xdr:from>
    <xdr:to>
      <xdr:col>3</xdr:col>
      <xdr:colOff>279400</xdr:colOff>
      <xdr:row>83</xdr:row>
      <xdr:rowOff>109792</xdr:rowOff>
    </xdr:to>
    <xdr:cxnSp macro="">
      <xdr:nvCxnSpPr>
        <xdr:cNvPr id="200" name="直線コネクタ 199"/>
        <xdr:cNvCxnSpPr/>
      </xdr:nvCxnSpPr>
      <xdr:spPr>
        <a:xfrm>
          <a:off x="1447800" y="14280403"/>
          <a:ext cx="889000" cy="5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43918</xdr:rowOff>
    </xdr:from>
    <xdr:to>
      <xdr:col>7</xdr:col>
      <xdr:colOff>203200</xdr:colOff>
      <xdr:row>83</xdr:row>
      <xdr:rowOff>145518</xdr:rowOff>
    </xdr:to>
    <xdr:sp macro="" textlink="">
      <xdr:nvSpPr>
        <xdr:cNvPr id="210" name="円/楕円 209"/>
        <xdr:cNvSpPr/>
      </xdr:nvSpPr>
      <xdr:spPr>
        <a:xfrm>
          <a:off x="4902200" y="1427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15995</xdr:rowOff>
    </xdr:from>
    <xdr:ext cx="762000" cy="259045"/>
    <xdr:sp macro="" textlink="">
      <xdr:nvSpPr>
        <xdr:cNvPr id="211" name="人件費・物件費等の状況該当値テキスト"/>
        <xdr:cNvSpPr txBox="1"/>
      </xdr:nvSpPr>
      <xdr:spPr>
        <a:xfrm>
          <a:off x="5041900" y="1424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115,197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36807</xdr:rowOff>
    </xdr:from>
    <xdr:to>
      <xdr:col>6</xdr:col>
      <xdr:colOff>50800</xdr:colOff>
      <xdr:row>83</xdr:row>
      <xdr:rowOff>138407</xdr:rowOff>
    </xdr:to>
    <xdr:sp macro="" textlink="">
      <xdr:nvSpPr>
        <xdr:cNvPr id="212" name="円/楕円 211"/>
        <xdr:cNvSpPr/>
      </xdr:nvSpPr>
      <xdr:spPr>
        <a:xfrm>
          <a:off x="4064000" y="142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123184</xdr:rowOff>
    </xdr:from>
    <xdr:ext cx="736600" cy="259045"/>
    <xdr:sp macro="" textlink="">
      <xdr:nvSpPr>
        <xdr:cNvPr id="213" name="テキスト ボックス 212"/>
        <xdr:cNvSpPr txBox="1"/>
      </xdr:nvSpPr>
      <xdr:spPr>
        <a:xfrm>
          <a:off x="3733800" y="14353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12010</xdr:rowOff>
    </xdr:from>
    <xdr:to>
      <xdr:col>4</xdr:col>
      <xdr:colOff>533400</xdr:colOff>
      <xdr:row>83</xdr:row>
      <xdr:rowOff>113610</xdr:rowOff>
    </xdr:to>
    <xdr:sp macro="" textlink="">
      <xdr:nvSpPr>
        <xdr:cNvPr id="214" name="円/楕円 213"/>
        <xdr:cNvSpPr/>
      </xdr:nvSpPr>
      <xdr:spPr>
        <a:xfrm>
          <a:off x="3175000" y="142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98387</xdr:rowOff>
    </xdr:from>
    <xdr:ext cx="762000" cy="259045"/>
    <xdr:sp macro="" textlink="">
      <xdr:nvSpPr>
        <xdr:cNvPr id="215" name="テキスト ボックス 214"/>
        <xdr:cNvSpPr txBox="1"/>
      </xdr:nvSpPr>
      <xdr:spPr>
        <a:xfrm>
          <a:off x="2844800" y="1432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111,230</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58992</xdr:rowOff>
    </xdr:from>
    <xdr:to>
      <xdr:col>3</xdr:col>
      <xdr:colOff>330200</xdr:colOff>
      <xdr:row>83</xdr:row>
      <xdr:rowOff>160592</xdr:rowOff>
    </xdr:to>
    <xdr:sp macro="" textlink="">
      <xdr:nvSpPr>
        <xdr:cNvPr id="216" name="円/楕円 215"/>
        <xdr:cNvSpPr/>
      </xdr:nvSpPr>
      <xdr:spPr>
        <a:xfrm>
          <a:off x="2286000" y="1428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145369</xdr:rowOff>
    </xdr:from>
    <xdr:ext cx="762000" cy="259045"/>
    <xdr:sp macro="" textlink="">
      <xdr:nvSpPr>
        <xdr:cNvPr id="217" name="テキスト ボックス 216"/>
        <xdr:cNvSpPr txBox="1"/>
      </xdr:nvSpPr>
      <xdr:spPr>
        <a:xfrm>
          <a:off x="1955800" y="1437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170703</xdr:rowOff>
    </xdr:from>
    <xdr:to>
      <xdr:col>2</xdr:col>
      <xdr:colOff>127000</xdr:colOff>
      <xdr:row>83</xdr:row>
      <xdr:rowOff>100853</xdr:rowOff>
    </xdr:to>
    <xdr:sp macro="" textlink="">
      <xdr:nvSpPr>
        <xdr:cNvPr id="218" name="円/楕円 217"/>
        <xdr:cNvSpPr/>
      </xdr:nvSpPr>
      <xdr:spPr>
        <a:xfrm>
          <a:off x="1397000" y="1422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85630</xdr:rowOff>
    </xdr:from>
    <xdr:ext cx="762000" cy="259045"/>
    <xdr:sp macro="" textlink="">
      <xdr:nvSpPr>
        <xdr:cNvPr id="219" name="テキスト ボックス 218"/>
        <xdr:cNvSpPr txBox="1"/>
      </xdr:nvSpPr>
      <xdr:spPr>
        <a:xfrm>
          <a:off x="1066800" y="1431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従前からの給与体系の運用により、全国町村平均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やや上回</a:t>
          </a:r>
          <a:r>
            <a:rPr kumimoji="0" lang="ja-JP" altLang="en-US" sz="1200" b="0" i="0" u="none" strike="noStrike" kern="0" cap="none" spc="0" normalizeH="0" baseline="0" noProof="0">
              <a:ln>
                <a:noFill/>
              </a:ln>
              <a:solidFill>
                <a:prstClr val="black"/>
              </a:solidFill>
              <a:effectLst/>
              <a:uLnTx/>
              <a:uFillTx/>
              <a:latin typeface="+mn-lt"/>
              <a:ea typeface="+mn-ea"/>
              <a:cs typeface="+mn-cs"/>
            </a:rPr>
            <a:t>り、</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に近い</a:t>
          </a:r>
          <a:r>
            <a:rPr kumimoji="0" lang="ja-JP" altLang="ja-JP" sz="1200" b="0" i="0" u="none" strike="noStrike" kern="0" cap="none" spc="0" normalizeH="0" baseline="0" noProof="0">
              <a:ln>
                <a:noFill/>
              </a:ln>
              <a:solidFill>
                <a:prstClr val="black"/>
              </a:solidFill>
              <a:effectLst/>
              <a:uLnTx/>
              <a:uFillTx/>
              <a:latin typeface="+mn-lt"/>
              <a:ea typeface="+mn-ea"/>
              <a:cs typeface="+mn-cs"/>
            </a:rPr>
            <a:t>水準に位置している。</a:t>
          </a:r>
          <a:r>
            <a:rPr kumimoji="0" lang="ja-JP" altLang="en-US" sz="1200" b="0" i="0" u="none" strike="noStrike" kern="0" cap="none" spc="0" normalizeH="0" baseline="0" noProof="0">
              <a:ln>
                <a:noFill/>
              </a:ln>
              <a:solidFill>
                <a:prstClr val="black"/>
              </a:solidFill>
              <a:effectLst/>
              <a:uLnTx/>
              <a:uFillTx/>
              <a:latin typeface="+mn-lt"/>
              <a:ea typeface="+mn-ea"/>
              <a:cs typeface="+mn-cs"/>
            </a:rPr>
            <a:t>適正な</a:t>
          </a:r>
          <a:r>
            <a:rPr kumimoji="0" lang="ja-JP" altLang="ja-JP" sz="1200" b="0" i="0" u="none" strike="noStrike" kern="0" cap="none" spc="0" normalizeH="0" baseline="0" noProof="0">
              <a:ln>
                <a:noFill/>
              </a:ln>
              <a:solidFill>
                <a:prstClr val="black"/>
              </a:solidFill>
              <a:effectLst/>
              <a:uLnTx/>
              <a:uFillTx/>
              <a:latin typeface="+mn-lt"/>
              <a:ea typeface="+mn-ea"/>
              <a:cs typeface="+mn-cs"/>
            </a:rPr>
            <a:t>数値で推移している</a:t>
          </a:r>
          <a:r>
            <a:rPr kumimoji="0" lang="ja-JP" altLang="en-US" sz="1200" b="0" i="0" u="none" strike="noStrike" kern="0" cap="none" spc="0" normalizeH="0" baseline="0" noProof="0">
              <a:ln>
                <a:noFill/>
              </a:ln>
              <a:solidFill>
                <a:prstClr val="black"/>
              </a:solidFill>
              <a:effectLst/>
              <a:uLnTx/>
              <a:uFillTx/>
              <a:latin typeface="+mn-lt"/>
              <a:ea typeface="+mn-ea"/>
              <a:cs typeface="+mn-cs"/>
            </a:rPr>
            <a:t>が、</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今後も各種手当を含め給与の適正化を図</a:t>
          </a:r>
          <a:r>
            <a:rPr kumimoji="0" lang="ja-JP" altLang="en-US" sz="1200" b="0" i="0" u="none" strike="noStrike" kern="0" cap="none" spc="0" normalizeH="0" baseline="0" noProof="0">
              <a:ln>
                <a:noFill/>
              </a:ln>
              <a:solidFill>
                <a:prstClr val="black"/>
              </a:solidFill>
              <a:effectLst/>
              <a:uLnTx/>
              <a:uFillTx/>
              <a:latin typeface="+mn-lt"/>
              <a:ea typeface="+mn-ea"/>
              <a:cs typeface="+mn-cs"/>
            </a:rPr>
            <a:t>っていく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85</xdr:row>
      <xdr:rowOff>43241</xdr:rowOff>
    </xdr:to>
    <xdr:cxnSp macro="">
      <xdr:nvCxnSpPr>
        <xdr:cNvPr id="255" name="直線コネクタ 254"/>
        <xdr:cNvCxnSpPr/>
      </xdr:nvCxnSpPr>
      <xdr:spPr>
        <a:xfrm>
          <a:off x="16179800" y="145475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88493</xdr:rowOff>
    </xdr:from>
    <xdr:ext cx="762000" cy="259045"/>
    <xdr:sp macro="" textlink="">
      <xdr:nvSpPr>
        <xdr:cNvPr id="256" name="給与水準   （国との比較）平均値テキスト"/>
        <xdr:cNvSpPr txBox="1"/>
      </xdr:nvSpPr>
      <xdr:spPr>
        <a:xfrm>
          <a:off x="17106900" y="14318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145748</xdr:rowOff>
    </xdr:from>
    <xdr:to>
      <xdr:col>23</xdr:col>
      <xdr:colOff>406400</xdr:colOff>
      <xdr:row>89</xdr:row>
      <xdr:rowOff>92832</xdr:rowOff>
    </xdr:to>
    <xdr:cxnSp macro="">
      <xdr:nvCxnSpPr>
        <xdr:cNvPr id="258" name="直線コネクタ 257"/>
        <xdr:cNvCxnSpPr/>
      </xdr:nvCxnSpPr>
      <xdr:spPr>
        <a:xfrm flipV="1">
          <a:off x="15290800" y="14547548"/>
          <a:ext cx="889000" cy="8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60" name="テキスト ボックス 259"/>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35379</xdr:rowOff>
    </xdr:from>
    <xdr:to>
      <xdr:col>22</xdr:col>
      <xdr:colOff>203200</xdr:colOff>
      <xdr:row>89</xdr:row>
      <xdr:rowOff>92832</xdr:rowOff>
    </xdr:to>
    <xdr:cxnSp macro="">
      <xdr:nvCxnSpPr>
        <xdr:cNvPr id="261" name="直線コネクタ 260"/>
        <xdr:cNvCxnSpPr/>
      </xdr:nvCxnSpPr>
      <xdr:spPr>
        <a:xfrm>
          <a:off x="14401800" y="1529442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35379</xdr:rowOff>
    </xdr:to>
    <xdr:cxnSp macro="">
      <xdr:nvCxnSpPr>
        <xdr:cNvPr id="264" name="直線コネクタ 263"/>
        <xdr:cNvCxnSpPr/>
      </xdr:nvCxnSpPr>
      <xdr:spPr>
        <a:xfrm>
          <a:off x="13512800" y="14283266"/>
          <a:ext cx="889000" cy="10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74" name="円/楕円 273"/>
        <xdr:cNvSpPr/>
      </xdr:nvSpPr>
      <xdr:spPr>
        <a:xfrm>
          <a:off x="169672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135968</xdr:rowOff>
    </xdr:from>
    <xdr:ext cx="762000" cy="259045"/>
    <xdr:sp macro="" textlink="">
      <xdr:nvSpPr>
        <xdr:cNvPr id="275" name="給与水準   （国との比較）該当値テキスト"/>
        <xdr:cNvSpPr txBox="1"/>
      </xdr:nvSpPr>
      <xdr:spPr>
        <a:xfrm>
          <a:off x="17106900" y="1453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94948</xdr:rowOff>
    </xdr:from>
    <xdr:to>
      <xdr:col>23</xdr:col>
      <xdr:colOff>457200</xdr:colOff>
      <xdr:row>85</xdr:row>
      <xdr:rowOff>25098</xdr:rowOff>
    </xdr:to>
    <xdr:sp macro="" textlink="">
      <xdr:nvSpPr>
        <xdr:cNvPr id="276" name="円/楕円 275"/>
        <xdr:cNvSpPr/>
      </xdr:nvSpPr>
      <xdr:spPr>
        <a:xfrm>
          <a:off x="16129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77" name="テキスト ボックス 276"/>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42032</xdr:rowOff>
    </xdr:from>
    <xdr:to>
      <xdr:col>22</xdr:col>
      <xdr:colOff>254000</xdr:colOff>
      <xdr:row>89</xdr:row>
      <xdr:rowOff>143632</xdr:rowOff>
    </xdr:to>
    <xdr:sp macro="" textlink="">
      <xdr:nvSpPr>
        <xdr:cNvPr id="278" name="円/楕円 277"/>
        <xdr:cNvSpPr/>
      </xdr:nvSpPr>
      <xdr:spPr>
        <a:xfrm>
          <a:off x="15240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153809</xdr:rowOff>
    </xdr:from>
    <xdr:ext cx="762000" cy="259045"/>
    <xdr:sp macro="" textlink="">
      <xdr:nvSpPr>
        <xdr:cNvPr id="279" name="テキスト ボックス 278"/>
        <xdr:cNvSpPr txBox="1"/>
      </xdr:nvSpPr>
      <xdr:spPr>
        <a:xfrm>
          <a:off x="14909800" y="150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0" name="円/楕円 279"/>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1" name="テキスト ボックス 280"/>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2" name="円/楕円 281"/>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3" name="テキスト ボックス 282"/>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過去からの新規採用抑制策により全国平均、栃木内平均及び類似団体平均のいずれも下回っている。今後も事務の統廃合</a:t>
          </a:r>
          <a:r>
            <a:rPr kumimoji="0" lang="ja-JP" altLang="en-US" sz="1200" b="0" i="0" u="none" strike="noStrike" kern="0" cap="none" spc="0" normalizeH="0" baseline="0" noProof="0">
              <a:ln>
                <a:noFill/>
              </a:ln>
              <a:solidFill>
                <a:prstClr val="black"/>
              </a:solidFill>
              <a:effectLst/>
              <a:uLnTx/>
              <a:uFillTx/>
              <a:latin typeface="+mn-lt"/>
              <a:ea typeface="+mn-ea"/>
              <a:cs typeface="+mn-cs"/>
            </a:rPr>
            <a:t>等</a:t>
          </a:r>
          <a:r>
            <a:rPr kumimoji="0" lang="ja-JP" altLang="ja-JP" sz="1200" b="0" i="0" u="none" strike="noStrike" kern="0" cap="none" spc="0" normalizeH="0" baseline="0" noProof="0">
              <a:ln>
                <a:noFill/>
              </a:ln>
              <a:solidFill>
                <a:prstClr val="black"/>
              </a:solidFill>
              <a:effectLst/>
              <a:uLnTx/>
              <a:uFillTx/>
              <a:latin typeface="+mn-lt"/>
              <a:ea typeface="+mn-ea"/>
              <a:cs typeface="+mn-cs"/>
            </a:rPr>
            <a:t>により効率化を進めつつ、計画的な職員採用</a:t>
          </a:r>
          <a:r>
            <a:rPr kumimoji="0" lang="ja-JP" altLang="en-US" sz="1200" b="0" i="0" u="none" strike="noStrike" kern="0" cap="none" spc="0" normalizeH="0" baseline="0" noProof="0">
              <a:ln>
                <a:noFill/>
              </a:ln>
              <a:solidFill>
                <a:prstClr val="black"/>
              </a:solidFill>
              <a:effectLst/>
              <a:uLnTx/>
              <a:uFillTx/>
              <a:latin typeface="+mn-lt"/>
              <a:ea typeface="+mn-ea"/>
              <a:cs typeface="+mn-cs"/>
            </a:rPr>
            <a:t>により、</a:t>
          </a:r>
          <a:r>
            <a:rPr kumimoji="0" lang="ja-JP" altLang="ja-JP" sz="1200" b="0" i="0" u="none" strike="noStrike" kern="0" cap="none" spc="0" normalizeH="0" baseline="0" noProof="0">
              <a:ln>
                <a:noFill/>
              </a:ln>
              <a:solidFill>
                <a:prstClr val="black"/>
              </a:solidFill>
              <a:effectLst/>
              <a:uLnTx/>
              <a:uFillTx/>
              <a:latin typeface="+mn-lt"/>
              <a:ea typeface="+mn-ea"/>
              <a:cs typeface="+mn-cs"/>
            </a:rPr>
            <a:t>適正</a:t>
          </a:r>
          <a:r>
            <a:rPr kumimoji="0" lang="ja-JP" altLang="en-US" sz="1200" b="0" i="0" u="none" strike="noStrike" kern="0" cap="none" spc="0" normalizeH="0" baseline="0" noProof="0">
              <a:ln>
                <a:noFill/>
              </a:ln>
              <a:solidFill>
                <a:prstClr val="black"/>
              </a:solidFill>
              <a:effectLst/>
              <a:uLnTx/>
              <a:uFillTx/>
              <a:latin typeface="+mn-lt"/>
              <a:ea typeface="+mn-ea"/>
              <a:cs typeface="+mn-cs"/>
            </a:rPr>
            <a:t>な</a:t>
          </a:r>
          <a:r>
            <a:rPr kumimoji="0" lang="ja-JP" altLang="ja-JP" sz="1200" b="0" i="0" u="none" strike="noStrike" kern="0" cap="none" spc="0" normalizeH="0" baseline="0" noProof="0">
              <a:ln>
                <a:noFill/>
              </a:ln>
              <a:solidFill>
                <a:prstClr val="black"/>
              </a:solidFill>
              <a:effectLst/>
              <a:uLnTx/>
              <a:uFillTx/>
              <a:latin typeface="+mn-lt"/>
              <a:ea typeface="+mn-ea"/>
              <a:cs typeface="+mn-cs"/>
            </a:rPr>
            <a:t>職員数の確保に努め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92287</xdr:rowOff>
    </xdr:from>
    <xdr:to>
      <xdr:col>24</xdr:col>
      <xdr:colOff>558800</xdr:colOff>
      <xdr:row>59</xdr:row>
      <xdr:rowOff>98032</xdr:rowOff>
    </xdr:to>
    <xdr:cxnSp macro="">
      <xdr:nvCxnSpPr>
        <xdr:cNvPr id="320" name="直線コネクタ 319"/>
        <xdr:cNvCxnSpPr/>
      </xdr:nvCxnSpPr>
      <xdr:spPr>
        <a:xfrm flipV="1">
          <a:off x="16179800" y="1020783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21"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86541</xdr:rowOff>
    </xdr:from>
    <xdr:to>
      <xdr:col>23</xdr:col>
      <xdr:colOff>406400</xdr:colOff>
      <xdr:row>59</xdr:row>
      <xdr:rowOff>98032</xdr:rowOff>
    </xdr:to>
    <xdr:cxnSp macro="">
      <xdr:nvCxnSpPr>
        <xdr:cNvPr id="323" name="直線コネクタ 322"/>
        <xdr:cNvCxnSpPr/>
      </xdr:nvCxnSpPr>
      <xdr:spPr>
        <a:xfrm>
          <a:off x="15290800" y="102020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5" name="テキスト ボックス 324"/>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86541</xdr:rowOff>
    </xdr:from>
    <xdr:to>
      <xdr:col>22</xdr:col>
      <xdr:colOff>203200</xdr:colOff>
      <xdr:row>59</xdr:row>
      <xdr:rowOff>101479</xdr:rowOff>
    </xdr:to>
    <xdr:cxnSp macro="">
      <xdr:nvCxnSpPr>
        <xdr:cNvPr id="326" name="直線コネクタ 325"/>
        <xdr:cNvCxnSpPr/>
      </xdr:nvCxnSpPr>
      <xdr:spPr>
        <a:xfrm flipV="1">
          <a:off x="14401800" y="1020209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8" name="テキスト ボックス 327"/>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101479</xdr:rowOff>
    </xdr:from>
    <xdr:to>
      <xdr:col>21</xdr:col>
      <xdr:colOff>0</xdr:colOff>
      <xdr:row>59</xdr:row>
      <xdr:rowOff>116417</xdr:rowOff>
    </xdr:to>
    <xdr:cxnSp macro="">
      <xdr:nvCxnSpPr>
        <xdr:cNvPr id="329" name="直線コネクタ 328"/>
        <xdr:cNvCxnSpPr/>
      </xdr:nvCxnSpPr>
      <xdr:spPr>
        <a:xfrm flipV="1">
          <a:off x="13512800" y="1021702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31" name="テキスト ボックス 330"/>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3" name="テキスト ボックス 332"/>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41487</xdr:rowOff>
    </xdr:from>
    <xdr:to>
      <xdr:col>24</xdr:col>
      <xdr:colOff>609600</xdr:colOff>
      <xdr:row>59</xdr:row>
      <xdr:rowOff>143087</xdr:rowOff>
    </xdr:to>
    <xdr:sp macro="" textlink="">
      <xdr:nvSpPr>
        <xdr:cNvPr id="339" name="円/楕円 338"/>
        <xdr:cNvSpPr/>
      </xdr:nvSpPr>
      <xdr:spPr>
        <a:xfrm>
          <a:off x="169672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58014</xdr:rowOff>
    </xdr:from>
    <xdr:ext cx="762000" cy="259045"/>
    <xdr:sp macro="" textlink="">
      <xdr:nvSpPr>
        <xdr:cNvPr id="340" name="定員管理の状況該当値テキスト"/>
        <xdr:cNvSpPr txBox="1"/>
      </xdr:nvSpPr>
      <xdr:spPr>
        <a:xfrm>
          <a:off x="17106900" y="1000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47232</xdr:rowOff>
    </xdr:from>
    <xdr:to>
      <xdr:col>23</xdr:col>
      <xdr:colOff>457200</xdr:colOff>
      <xdr:row>59</xdr:row>
      <xdr:rowOff>148832</xdr:rowOff>
    </xdr:to>
    <xdr:sp macro="" textlink="">
      <xdr:nvSpPr>
        <xdr:cNvPr id="341" name="円/楕円 340"/>
        <xdr:cNvSpPr/>
      </xdr:nvSpPr>
      <xdr:spPr>
        <a:xfrm>
          <a:off x="16129000" y="1016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159009</xdr:rowOff>
    </xdr:from>
    <xdr:ext cx="736600" cy="259045"/>
    <xdr:sp macro="" textlink="">
      <xdr:nvSpPr>
        <xdr:cNvPr id="342" name="テキスト ボックス 341"/>
        <xdr:cNvSpPr txBox="1"/>
      </xdr:nvSpPr>
      <xdr:spPr>
        <a:xfrm>
          <a:off x="15798800" y="99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35741</xdr:rowOff>
    </xdr:from>
    <xdr:to>
      <xdr:col>22</xdr:col>
      <xdr:colOff>254000</xdr:colOff>
      <xdr:row>59</xdr:row>
      <xdr:rowOff>137341</xdr:rowOff>
    </xdr:to>
    <xdr:sp macro="" textlink="">
      <xdr:nvSpPr>
        <xdr:cNvPr id="343" name="円/楕円 342"/>
        <xdr:cNvSpPr/>
      </xdr:nvSpPr>
      <xdr:spPr>
        <a:xfrm>
          <a:off x="15240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147518</xdr:rowOff>
    </xdr:from>
    <xdr:ext cx="762000" cy="259045"/>
    <xdr:sp macro="" textlink="">
      <xdr:nvSpPr>
        <xdr:cNvPr id="344" name="テキスト ボックス 343"/>
        <xdr:cNvSpPr txBox="1"/>
      </xdr:nvSpPr>
      <xdr:spPr>
        <a:xfrm>
          <a:off x="14909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50679</xdr:rowOff>
    </xdr:from>
    <xdr:to>
      <xdr:col>21</xdr:col>
      <xdr:colOff>50800</xdr:colOff>
      <xdr:row>59</xdr:row>
      <xdr:rowOff>152279</xdr:rowOff>
    </xdr:to>
    <xdr:sp macro="" textlink="">
      <xdr:nvSpPr>
        <xdr:cNvPr id="345" name="円/楕円 344"/>
        <xdr:cNvSpPr/>
      </xdr:nvSpPr>
      <xdr:spPr>
        <a:xfrm>
          <a:off x="14351000" y="101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162456</xdr:rowOff>
    </xdr:from>
    <xdr:ext cx="762000" cy="259045"/>
    <xdr:sp macro="" textlink="">
      <xdr:nvSpPr>
        <xdr:cNvPr id="346" name="テキスト ボックス 345"/>
        <xdr:cNvSpPr txBox="1"/>
      </xdr:nvSpPr>
      <xdr:spPr>
        <a:xfrm>
          <a:off x="14020800" y="993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65617</xdr:rowOff>
    </xdr:from>
    <xdr:to>
      <xdr:col>19</xdr:col>
      <xdr:colOff>533400</xdr:colOff>
      <xdr:row>59</xdr:row>
      <xdr:rowOff>167217</xdr:rowOff>
    </xdr:to>
    <xdr:sp macro="" textlink="">
      <xdr:nvSpPr>
        <xdr:cNvPr id="347" name="円/楕円 346"/>
        <xdr:cNvSpPr/>
      </xdr:nvSpPr>
      <xdr:spPr>
        <a:xfrm>
          <a:off x="13462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5944</xdr:rowOff>
    </xdr:from>
    <xdr:ext cx="762000" cy="259045"/>
    <xdr:sp macro="" textlink="">
      <xdr:nvSpPr>
        <xdr:cNvPr id="348" name="テキスト ボックス 347"/>
        <xdr:cNvSpPr txBox="1"/>
      </xdr:nvSpPr>
      <xdr:spPr>
        <a:xfrm>
          <a:off x="13131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従前から行ってきた起債抑制策により年々数値を減らしており、全国平均、栃木県平均及び類似団体平均のいずれも下回っている状況にある。今後も引き続き起債の新規発行を抑制することで低水準の維持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68156</xdr:rowOff>
    </xdr:to>
    <xdr:cxnSp macro="">
      <xdr:nvCxnSpPr>
        <xdr:cNvPr id="381" name="直線コネクタ 380"/>
        <xdr:cNvCxnSpPr/>
      </xdr:nvCxnSpPr>
      <xdr:spPr>
        <a:xfrm flipV="1">
          <a:off x="16179800" y="698500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68156</xdr:rowOff>
    </xdr:from>
    <xdr:to>
      <xdr:col>23</xdr:col>
      <xdr:colOff>406400</xdr:colOff>
      <xdr:row>41</xdr:row>
      <xdr:rowOff>156633</xdr:rowOff>
    </xdr:to>
    <xdr:cxnSp macro="">
      <xdr:nvCxnSpPr>
        <xdr:cNvPr id="384" name="直線コネクタ 383"/>
        <xdr:cNvCxnSpPr/>
      </xdr:nvCxnSpPr>
      <xdr:spPr>
        <a:xfrm flipV="1">
          <a:off x="15290800" y="709760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89746</xdr:rowOff>
    </xdr:to>
    <xdr:cxnSp macro="">
      <xdr:nvCxnSpPr>
        <xdr:cNvPr id="387" name="直線コネクタ 386"/>
        <xdr:cNvCxnSpPr/>
      </xdr:nvCxnSpPr>
      <xdr:spPr>
        <a:xfrm flipV="1">
          <a:off x="14401800" y="71860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89746</xdr:rowOff>
    </xdr:from>
    <xdr:to>
      <xdr:col>21</xdr:col>
      <xdr:colOff>0</xdr:colOff>
      <xdr:row>43</xdr:row>
      <xdr:rowOff>6773</xdr:rowOff>
    </xdr:to>
    <xdr:cxnSp macro="">
      <xdr:nvCxnSpPr>
        <xdr:cNvPr id="390" name="直線コネクタ 389"/>
        <xdr:cNvCxnSpPr/>
      </xdr:nvCxnSpPr>
      <xdr:spPr>
        <a:xfrm flipV="1">
          <a:off x="13512800" y="72906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400" name="円/楕円 399"/>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92727</xdr:rowOff>
    </xdr:from>
    <xdr:ext cx="762000" cy="259045"/>
    <xdr:sp macro="" textlink="">
      <xdr:nvSpPr>
        <xdr:cNvPr id="401"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17356</xdr:rowOff>
    </xdr:from>
    <xdr:to>
      <xdr:col>23</xdr:col>
      <xdr:colOff>457200</xdr:colOff>
      <xdr:row>41</xdr:row>
      <xdr:rowOff>118956</xdr:rowOff>
    </xdr:to>
    <xdr:sp macro="" textlink="">
      <xdr:nvSpPr>
        <xdr:cNvPr id="402" name="円/楕円 401"/>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403" name="テキスト ボックス 402"/>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404" name="円/楕円 40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405" name="テキスト ボックス 40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38946</xdr:rowOff>
    </xdr:from>
    <xdr:to>
      <xdr:col>21</xdr:col>
      <xdr:colOff>50800</xdr:colOff>
      <xdr:row>42</xdr:row>
      <xdr:rowOff>140546</xdr:rowOff>
    </xdr:to>
    <xdr:sp macro="" textlink="">
      <xdr:nvSpPr>
        <xdr:cNvPr id="406" name="円/楕円 405"/>
        <xdr:cNvSpPr/>
      </xdr:nvSpPr>
      <xdr:spPr>
        <a:xfrm>
          <a:off x="14351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150723</xdr:rowOff>
    </xdr:from>
    <xdr:ext cx="762000" cy="259045"/>
    <xdr:sp macro="" textlink="">
      <xdr:nvSpPr>
        <xdr:cNvPr id="407" name="テキスト ボックス 406"/>
        <xdr:cNvSpPr txBox="1"/>
      </xdr:nvSpPr>
      <xdr:spPr>
        <a:xfrm>
          <a:off x="14020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408" name="円/楕円 40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409" name="テキスト ボックス 408"/>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起債の新規発行抑制により地方債現在高を着実に減少させたことで</a:t>
          </a:r>
          <a:r>
            <a:rPr kumimoji="0" lang="en-US" altLang="ja-JP" sz="1200" b="0" i="0" u="none" strike="noStrike" kern="0" cap="none" spc="0" normalizeH="0" baseline="0" noProof="0">
              <a:ln>
                <a:noFill/>
              </a:ln>
              <a:solidFill>
                <a:prstClr val="black"/>
              </a:solidFill>
              <a:effectLst/>
              <a:uLnTx/>
              <a:uFillTx/>
              <a:latin typeface="+mn-lt"/>
              <a:ea typeface="+mn-ea"/>
              <a:cs typeface="+mn-cs"/>
            </a:rPr>
            <a:t>0%</a:t>
          </a:r>
          <a:r>
            <a:rPr kumimoji="0" lang="ja-JP" altLang="ja-JP" sz="1200" b="0" i="0" u="none" strike="noStrike" kern="0" cap="none" spc="0" normalizeH="0" baseline="0" noProof="0">
              <a:ln>
                <a:noFill/>
              </a:ln>
              <a:solidFill>
                <a:prstClr val="black"/>
              </a:solidFill>
              <a:effectLst/>
              <a:uLnTx/>
              <a:uFillTx/>
              <a:latin typeface="+mn-lt"/>
              <a:ea typeface="+mn-ea"/>
              <a:cs typeface="+mn-cs"/>
            </a:rPr>
            <a:t>となり、全国平均、栃木県平均及び類似団体平均のいずれも大きく下回っている。今後も引き続き起債の新規発行抑制に努めると同時に、義務的経費の削減を中心とする行財政改革を進め、財政の健全化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32300</xdr:rowOff>
    </xdr:from>
    <xdr:to>
      <xdr:col>21</xdr:col>
      <xdr:colOff>0</xdr:colOff>
      <xdr:row>14</xdr:row>
      <xdr:rowOff>109516</xdr:rowOff>
    </xdr:to>
    <xdr:cxnSp macro="">
      <xdr:nvCxnSpPr>
        <xdr:cNvPr id="443" name="直線コネクタ 442"/>
        <xdr:cNvCxnSpPr/>
      </xdr:nvCxnSpPr>
      <xdr:spPr>
        <a:xfrm flipV="1">
          <a:off x="13512800" y="2432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6" name="フローチャート : 判断 445"/>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7" name="テキスト ボックス 446"/>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0" name="フローチャート : 判断 449"/>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1" name="テキスト ボックス 450"/>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2" name="フローチャート : 判断 451"/>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3" name="テキスト ボックス 452"/>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152950</xdr:rowOff>
    </xdr:from>
    <xdr:to>
      <xdr:col>21</xdr:col>
      <xdr:colOff>50800</xdr:colOff>
      <xdr:row>14</xdr:row>
      <xdr:rowOff>83100</xdr:rowOff>
    </xdr:to>
    <xdr:sp macro="" textlink="">
      <xdr:nvSpPr>
        <xdr:cNvPr id="459" name="円/楕円 458"/>
        <xdr:cNvSpPr/>
      </xdr:nvSpPr>
      <xdr:spPr>
        <a:xfrm>
          <a:off x="14351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93277</xdr:rowOff>
    </xdr:from>
    <xdr:ext cx="762000" cy="259045"/>
    <xdr:sp macro="" textlink="">
      <xdr:nvSpPr>
        <xdr:cNvPr id="460" name="テキスト ボックス 459"/>
        <xdr:cNvSpPr txBox="1"/>
      </xdr:nvSpPr>
      <xdr:spPr>
        <a:xfrm>
          <a:off x="14020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58716</xdr:rowOff>
    </xdr:from>
    <xdr:to>
      <xdr:col>19</xdr:col>
      <xdr:colOff>533400</xdr:colOff>
      <xdr:row>14</xdr:row>
      <xdr:rowOff>160316</xdr:rowOff>
    </xdr:to>
    <xdr:sp macro="" textlink="">
      <xdr:nvSpPr>
        <xdr:cNvPr id="461" name="円/楕円 460"/>
        <xdr:cNvSpPr/>
      </xdr:nvSpPr>
      <xdr:spPr>
        <a:xfrm>
          <a:off x="13462000" y="245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170493</xdr:rowOff>
    </xdr:from>
    <xdr:ext cx="762000" cy="259045"/>
    <xdr:sp macro="" textlink="">
      <xdr:nvSpPr>
        <xdr:cNvPr id="462" name="テキスト ボックス 461"/>
        <xdr:cNvSpPr txBox="1"/>
      </xdr:nvSpPr>
      <xdr:spPr>
        <a:xfrm>
          <a:off x="13131800" y="22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栃木県高根沢町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30,036
29,712
70.87
10,576,522
10,173,729
250,356
6,256,264
6,662,460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人件費に係る経常収支比率は、全国平均、栃木県平均及び類似団体平均を下回っているが、これは指定管理者制度の導入により直営業務の削減に努めているためである。今後も引き続き、民間での実施可能な部分については委託化を進めるとともに、職員数の適正化や給与水準の適正化を図り、人件費の削減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108712</xdr:rowOff>
    </xdr:from>
    <xdr:to>
      <xdr:col>7</xdr:col>
      <xdr:colOff>15875</xdr:colOff>
      <xdr:row>36</xdr:row>
      <xdr:rowOff>127000</xdr:rowOff>
    </xdr:to>
    <xdr:cxnSp macro="">
      <xdr:nvCxnSpPr>
        <xdr:cNvPr id="62" name="直線コネクタ 61"/>
        <xdr:cNvCxnSpPr/>
      </xdr:nvCxnSpPr>
      <xdr:spPr>
        <a:xfrm>
          <a:off x="3987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154432</xdr:rowOff>
    </xdr:to>
    <xdr:cxnSp macro="">
      <xdr:nvCxnSpPr>
        <xdr:cNvPr id="65" name="直線コネクタ 64"/>
        <xdr:cNvCxnSpPr/>
      </xdr:nvCxnSpPr>
      <xdr:spPr>
        <a:xfrm flipV="1">
          <a:off x="3098800" y="62809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154432</xdr:rowOff>
    </xdr:from>
    <xdr:to>
      <xdr:col>4</xdr:col>
      <xdr:colOff>346075</xdr:colOff>
      <xdr:row>37</xdr:row>
      <xdr:rowOff>5842</xdr:rowOff>
    </xdr:to>
    <xdr:cxnSp macro="">
      <xdr:nvCxnSpPr>
        <xdr:cNvPr id="68" name="直線コネクタ 67"/>
        <xdr:cNvCxnSpPr/>
      </xdr:nvCxnSpPr>
      <xdr:spPr>
        <a:xfrm flipV="1">
          <a:off x="2209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5842</xdr:rowOff>
    </xdr:from>
    <xdr:to>
      <xdr:col>3</xdr:col>
      <xdr:colOff>142875</xdr:colOff>
      <xdr:row>37</xdr:row>
      <xdr:rowOff>69850</xdr:rowOff>
    </xdr:to>
    <xdr:cxnSp macro="">
      <xdr:nvCxnSpPr>
        <xdr:cNvPr id="71" name="直線コネクタ 70"/>
        <xdr:cNvCxnSpPr/>
      </xdr:nvCxnSpPr>
      <xdr:spPr>
        <a:xfrm flipV="1">
          <a:off x="1320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81" name="円/楕円 80"/>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92727</xdr:rowOff>
    </xdr:from>
    <xdr:ext cx="762000" cy="259045"/>
    <xdr:sp macro="" textlink="">
      <xdr:nvSpPr>
        <xdr:cNvPr id="82"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3" name="円/楕円 82"/>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4" name="テキスト ボックス 83"/>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103632</xdr:rowOff>
    </xdr:from>
    <xdr:to>
      <xdr:col>4</xdr:col>
      <xdr:colOff>396875</xdr:colOff>
      <xdr:row>37</xdr:row>
      <xdr:rowOff>33782</xdr:rowOff>
    </xdr:to>
    <xdr:sp macro="" textlink="">
      <xdr:nvSpPr>
        <xdr:cNvPr id="85" name="円/楕円 84"/>
        <xdr:cNvSpPr/>
      </xdr:nvSpPr>
      <xdr:spPr>
        <a:xfrm>
          <a:off x="3048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86" name="テキスト ボックス 85"/>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7" name="円/楕円 86"/>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88" name="テキスト ボックス 87"/>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89" name="円/楕円 88"/>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0" name="テキスト ボックス 89"/>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物件費に係る経常収支比率は全国平均、栃木県平均及び類似団体平均のいずれよりも高い水準となっている。これは指定管理者制度の導入により業務の民間委託化を推進することで、職員人件費等から委託料（物件費）へのシフトが起きているためである。このことは、物件費が上昇しているのに対し、人件費が減少傾向にある比率の推移にも現れているところである。 </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127000</xdr:rowOff>
    </xdr:from>
    <xdr:to>
      <xdr:col>24</xdr:col>
      <xdr:colOff>31750</xdr:colOff>
      <xdr:row>18</xdr:row>
      <xdr:rowOff>131572</xdr:rowOff>
    </xdr:to>
    <xdr:cxnSp macro="">
      <xdr:nvCxnSpPr>
        <xdr:cNvPr id="120" name="直線コネクタ 119"/>
        <xdr:cNvCxnSpPr/>
      </xdr:nvCxnSpPr>
      <xdr:spPr>
        <a:xfrm>
          <a:off x="15671800" y="3213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108712</xdr:rowOff>
    </xdr:from>
    <xdr:to>
      <xdr:col>22</xdr:col>
      <xdr:colOff>565150</xdr:colOff>
      <xdr:row>18</xdr:row>
      <xdr:rowOff>127000</xdr:rowOff>
    </xdr:to>
    <xdr:cxnSp macro="">
      <xdr:nvCxnSpPr>
        <xdr:cNvPr id="123" name="直線コネクタ 122"/>
        <xdr:cNvCxnSpPr/>
      </xdr:nvCxnSpPr>
      <xdr:spPr>
        <a:xfrm>
          <a:off x="14782800" y="3194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35560</xdr:rowOff>
    </xdr:from>
    <xdr:to>
      <xdr:col>21</xdr:col>
      <xdr:colOff>361950</xdr:colOff>
      <xdr:row>18</xdr:row>
      <xdr:rowOff>108712</xdr:rowOff>
    </xdr:to>
    <xdr:cxnSp macro="">
      <xdr:nvCxnSpPr>
        <xdr:cNvPr id="126" name="直線コネクタ 125"/>
        <xdr:cNvCxnSpPr/>
      </xdr:nvCxnSpPr>
      <xdr:spPr>
        <a:xfrm>
          <a:off x="13893800" y="31216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35560</xdr:rowOff>
    </xdr:from>
    <xdr:to>
      <xdr:col>20</xdr:col>
      <xdr:colOff>158750</xdr:colOff>
      <xdr:row>18</xdr:row>
      <xdr:rowOff>58420</xdr:rowOff>
    </xdr:to>
    <xdr:cxnSp macro="">
      <xdr:nvCxnSpPr>
        <xdr:cNvPr id="129" name="直線コネクタ 128"/>
        <xdr:cNvCxnSpPr/>
      </xdr:nvCxnSpPr>
      <xdr:spPr>
        <a:xfrm flipV="1">
          <a:off x="13004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80772</xdr:rowOff>
    </xdr:from>
    <xdr:to>
      <xdr:col>24</xdr:col>
      <xdr:colOff>82550</xdr:colOff>
      <xdr:row>19</xdr:row>
      <xdr:rowOff>10922</xdr:rowOff>
    </xdr:to>
    <xdr:sp macro="" textlink="">
      <xdr:nvSpPr>
        <xdr:cNvPr id="139" name="円/楕円 138"/>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52849</xdr:rowOff>
    </xdr:from>
    <xdr:ext cx="762000" cy="259045"/>
    <xdr:sp macro="" textlink="">
      <xdr:nvSpPr>
        <xdr:cNvPr id="140" name="物件費該当値テキスト"/>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76200</xdr:rowOff>
    </xdr:from>
    <xdr:to>
      <xdr:col>22</xdr:col>
      <xdr:colOff>615950</xdr:colOff>
      <xdr:row>19</xdr:row>
      <xdr:rowOff>6350</xdr:rowOff>
    </xdr:to>
    <xdr:sp macro="" textlink="">
      <xdr:nvSpPr>
        <xdr:cNvPr id="141" name="円/楕円 140"/>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162577</xdr:rowOff>
    </xdr:from>
    <xdr:ext cx="736600" cy="259045"/>
    <xdr:sp macro="" textlink="">
      <xdr:nvSpPr>
        <xdr:cNvPr id="142" name="テキスト ボックス 141"/>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57912</xdr:rowOff>
    </xdr:from>
    <xdr:to>
      <xdr:col>21</xdr:col>
      <xdr:colOff>412750</xdr:colOff>
      <xdr:row>18</xdr:row>
      <xdr:rowOff>159512</xdr:rowOff>
    </xdr:to>
    <xdr:sp macro="" textlink="">
      <xdr:nvSpPr>
        <xdr:cNvPr id="143" name="円/楕円 142"/>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144289</xdr:rowOff>
    </xdr:from>
    <xdr:ext cx="762000" cy="259045"/>
    <xdr:sp macro="" textlink="">
      <xdr:nvSpPr>
        <xdr:cNvPr id="144" name="テキスト ボックス 143"/>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156210</xdr:rowOff>
    </xdr:from>
    <xdr:to>
      <xdr:col>20</xdr:col>
      <xdr:colOff>209550</xdr:colOff>
      <xdr:row>18</xdr:row>
      <xdr:rowOff>86360</xdr:rowOff>
    </xdr:to>
    <xdr:sp macro="" textlink="">
      <xdr:nvSpPr>
        <xdr:cNvPr id="145" name="円/楕円 144"/>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46" name="テキスト ボックス 145"/>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47" name="円/楕円 146"/>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48" name="テキスト ボックス 147"/>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扶助費に係る経常収支比率は、依然として全国平均、栃木県平均及び類似団体平均を下回っているが、ここ数年</a:t>
          </a:r>
          <a:r>
            <a:rPr kumimoji="0" lang="ja-JP" altLang="en-US" sz="1200" b="0" i="0" u="none" strike="noStrike" kern="0" cap="none" spc="0" normalizeH="0" baseline="0" noProof="0">
              <a:ln>
                <a:noFill/>
              </a:ln>
              <a:solidFill>
                <a:prstClr val="black"/>
              </a:solidFill>
              <a:effectLst/>
              <a:uLnTx/>
              <a:uFillTx/>
              <a:latin typeface="+mn-lt"/>
              <a:ea typeface="+mn-ea"/>
              <a:cs typeface="+mn-cs"/>
            </a:rPr>
            <a:t>は</a:t>
          </a:r>
          <a:r>
            <a:rPr kumimoji="0" lang="ja-JP" altLang="ja-JP" sz="1200" b="0" i="0" u="none" strike="noStrike" kern="0" cap="none" spc="0" normalizeH="0" baseline="0" noProof="0">
              <a:ln>
                <a:noFill/>
              </a:ln>
              <a:solidFill>
                <a:prstClr val="black"/>
              </a:solidFill>
              <a:effectLst/>
              <a:uLnTx/>
              <a:uFillTx/>
              <a:latin typeface="+mn-lt"/>
              <a:ea typeface="+mn-ea"/>
              <a:cs typeface="+mn-cs"/>
            </a:rPr>
            <a:t>増加傾向にある。一因として、高齢化による高齢者医療費の増加、また障害福祉サービス費の増加が挙げられる。急激な高齢化に対応しつつ、高齢者福祉及び障害福祉の動向に注意していく必要がある。 </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31750</xdr:rowOff>
    </xdr:to>
    <xdr:cxnSp macro="">
      <xdr:nvCxnSpPr>
        <xdr:cNvPr id="181" name="直線コネクタ 180"/>
        <xdr:cNvCxnSpPr/>
      </xdr:nvCxnSpPr>
      <xdr:spPr>
        <a:xfrm>
          <a:off x="3987800" y="946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6350</xdr:rowOff>
    </xdr:from>
    <xdr:to>
      <xdr:col>5</xdr:col>
      <xdr:colOff>549275</xdr:colOff>
      <xdr:row>55</xdr:row>
      <xdr:rowOff>31750</xdr:rowOff>
    </xdr:to>
    <xdr:cxnSp macro="">
      <xdr:nvCxnSpPr>
        <xdr:cNvPr id="184" name="直線コネクタ 183"/>
        <xdr:cNvCxnSpPr/>
      </xdr:nvCxnSpPr>
      <xdr:spPr>
        <a:xfrm>
          <a:off x="3098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19050</xdr:rowOff>
    </xdr:to>
    <xdr:cxnSp macro="">
      <xdr:nvCxnSpPr>
        <xdr:cNvPr id="187" name="直線コネクタ 186"/>
        <xdr:cNvCxnSpPr/>
      </xdr:nvCxnSpPr>
      <xdr:spPr>
        <a:xfrm flipV="1">
          <a:off x="2209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6350</xdr:rowOff>
    </xdr:from>
    <xdr:to>
      <xdr:col>3</xdr:col>
      <xdr:colOff>142875</xdr:colOff>
      <xdr:row>55</xdr:row>
      <xdr:rowOff>19050</xdr:rowOff>
    </xdr:to>
    <xdr:cxnSp macro="">
      <xdr:nvCxnSpPr>
        <xdr:cNvPr id="190" name="直線コネクタ 189"/>
        <xdr:cNvCxnSpPr/>
      </xdr:nvCxnSpPr>
      <xdr:spPr>
        <a:xfrm>
          <a:off x="1320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0" name="円/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1"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2" name="円/楕円 201"/>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3" name="テキスト ボックス 202"/>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127000</xdr:rowOff>
    </xdr:from>
    <xdr:to>
      <xdr:col>4</xdr:col>
      <xdr:colOff>396875</xdr:colOff>
      <xdr:row>55</xdr:row>
      <xdr:rowOff>57150</xdr:rowOff>
    </xdr:to>
    <xdr:sp macro="" textlink="">
      <xdr:nvSpPr>
        <xdr:cNvPr id="204" name="円/楕円 203"/>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67327</xdr:rowOff>
    </xdr:from>
    <xdr:ext cx="762000" cy="259045"/>
    <xdr:sp macro="" textlink="">
      <xdr:nvSpPr>
        <xdr:cNvPr id="205" name="テキスト ボックス 204"/>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139700</xdr:rowOff>
    </xdr:from>
    <xdr:to>
      <xdr:col>3</xdr:col>
      <xdr:colOff>193675</xdr:colOff>
      <xdr:row>55</xdr:row>
      <xdr:rowOff>69850</xdr:rowOff>
    </xdr:to>
    <xdr:sp macro="" textlink="">
      <xdr:nvSpPr>
        <xdr:cNvPr id="206" name="円/楕円 205"/>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80027</xdr:rowOff>
    </xdr:from>
    <xdr:ext cx="762000" cy="259045"/>
    <xdr:sp macro="" textlink="">
      <xdr:nvSpPr>
        <xdr:cNvPr id="207" name="テキスト ボックス 206"/>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8" name="円/楕円 207"/>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67327</xdr:rowOff>
    </xdr:from>
    <xdr:ext cx="762000" cy="259045"/>
    <xdr:sp macro="" textlink="">
      <xdr:nvSpPr>
        <xdr:cNvPr id="209" name="テキスト ボックス 208"/>
        <xdr:cNvSpPr txBox="1"/>
      </xdr:nvSpPr>
      <xdr:spPr>
        <a:xfrm>
          <a:off x="939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係る経常収支比率は全国平均、栃木県平均及び類似団体平均のいずれよりも低い水準となっている。内訳としては特別会計への繰出金が多くを占めており。特に老朽化が進んでいるインフラの整備に対処するため、公共下水道特別会計への繰出金が増加傾向にあり、今後ますます大きな負担となることが危惧される。また、高齢者医療費の増加に注視しつつ、国民健康保険特別会計等においても保険税の適正化により財政基盤の強化を図り、普通会計からの繰出金を減らしていくように努める。 </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152146</xdr:rowOff>
    </xdr:from>
    <xdr:to>
      <xdr:col>24</xdr:col>
      <xdr:colOff>31750</xdr:colOff>
      <xdr:row>55</xdr:row>
      <xdr:rowOff>156718</xdr:rowOff>
    </xdr:to>
    <xdr:cxnSp macro="">
      <xdr:nvCxnSpPr>
        <xdr:cNvPr id="239" name="直線コネクタ 238"/>
        <xdr:cNvCxnSpPr/>
      </xdr:nvCxnSpPr>
      <xdr:spPr>
        <a:xfrm>
          <a:off x="15671800" y="9581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55</xdr:row>
      <xdr:rowOff>165862</xdr:rowOff>
    </xdr:to>
    <xdr:cxnSp macro="">
      <xdr:nvCxnSpPr>
        <xdr:cNvPr id="242" name="直線コネクタ 241"/>
        <xdr:cNvCxnSpPr/>
      </xdr:nvCxnSpPr>
      <xdr:spPr>
        <a:xfrm flipV="1">
          <a:off x="14782800" y="9581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129286</xdr:rowOff>
    </xdr:from>
    <xdr:to>
      <xdr:col>21</xdr:col>
      <xdr:colOff>361950</xdr:colOff>
      <xdr:row>55</xdr:row>
      <xdr:rowOff>165862</xdr:rowOff>
    </xdr:to>
    <xdr:cxnSp macro="">
      <xdr:nvCxnSpPr>
        <xdr:cNvPr id="245" name="直線コネクタ 244"/>
        <xdr:cNvCxnSpPr/>
      </xdr:nvCxnSpPr>
      <xdr:spPr>
        <a:xfrm>
          <a:off x="13893800" y="9559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129286</xdr:rowOff>
    </xdr:from>
    <xdr:to>
      <xdr:col>20</xdr:col>
      <xdr:colOff>158750</xdr:colOff>
      <xdr:row>55</xdr:row>
      <xdr:rowOff>147574</xdr:rowOff>
    </xdr:to>
    <xdr:cxnSp macro="">
      <xdr:nvCxnSpPr>
        <xdr:cNvPr id="248" name="直線コネクタ 247"/>
        <xdr:cNvCxnSpPr/>
      </xdr:nvCxnSpPr>
      <xdr:spPr>
        <a:xfrm flipV="1">
          <a:off x="13004800" y="9559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105918</xdr:rowOff>
    </xdr:from>
    <xdr:to>
      <xdr:col>24</xdr:col>
      <xdr:colOff>82550</xdr:colOff>
      <xdr:row>56</xdr:row>
      <xdr:rowOff>36068</xdr:rowOff>
    </xdr:to>
    <xdr:sp macro="" textlink="">
      <xdr:nvSpPr>
        <xdr:cNvPr id="258" name="円/楕円 257"/>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122445</xdr:rowOff>
    </xdr:from>
    <xdr:ext cx="762000" cy="259045"/>
    <xdr:sp macro="" textlink="">
      <xdr:nvSpPr>
        <xdr:cNvPr id="259" name="その他該当値テキスト"/>
        <xdr:cNvSpPr txBox="1"/>
      </xdr:nvSpPr>
      <xdr:spPr>
        <a:xfrm>
          <a:off x="16598900" y="938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101346</xdr:rowOff>
    </xdr:from>
    <xdr:to>
      <xdr:col>22</xdr:col>
      <xdr:colOff>615950</xdr:colOff>
      <xdr:row>56</xdr:row>
      <xdr:rowOff>31496</xdr:rowOff>
    </xdr:to>
    <xdr:sp macro="" textlink="">
      <xdr:nvSpPr>
        <xdr:cNvPr id="260" name="円/楕円 259"/>
        <xdr:cNvSpPr/>
      </xdr:nvSpPr>
      <xdr:spPr>
        <a:xfrm>
          <a:off x="15621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41673</xdr:rowOff>
    </xdr:from>
    <xdr:ext cx="736600" cy="259045"/>
    <xdr:sp macro="" textlink="">
      <xdr:nvSpPr>
        <xdr:cNvPr id="261" name="テキスト ボックス 260"/>
        <xdr:cNvSpPr txBox="1"/>
      </xdr:nvSpPr>
      <xdr:spPr>
        <a:xfrm>
          <a:off x="15290800" y="929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2" name="円/楕円 261"/>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3" name="テキスト ボックス 262"/>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78486</xdr:rowOff>
    </xdr:from>
    <xdr:to>
      <xdr:col>20</xdr:col>
      <xdr:colOff>209550</xdr:colOff>
      <xdr:row>56</xdr:row>
      <xdr:rowOff>8636</xdr:rowOff>
    </xdr:to>
    <xdr:sp macro="" textlink="">
      <xdr:nvSpPr>
        <xdr:cNvPr id="264" name="円/楕円 263"/>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18813</xdr:rowOff>
    </xdr:from>
    <xdr:ext cx="762000" cy="259045"/>
    <xdr:sp macro="" textlink="">
      <xdr:nvSpPr>
        <xdr:cNvPr id="265" name="テキスト ボックス 264"/>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66" name="円/楕円 265"/>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67" name="テキスト ボックス 266"/>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補助費等に係る経常収支比率は全国平均、栃木県平均よりも高いものの、類似団体平均よりも低い数値となっている。 補助費等のうち、約７割が一部事務組合への負担金となっている。また、補助金・交付金の適正な支出に向けて、補助金を交付するのが適当な事業を行っているか等について</a:t>
          </a:r>
          <a:r>
            <a:rPr kumimoji="0" lang="ja-JP" altLang="en-US" sz="1200" b="0" i="0" u="none" strike="noStrike" kern="0" cap="none" spc="0" normalizeH="0" baseline="0" noProof="0">
              <a:ln>
                <a:noFill/>
              </a:ln>
              <a:solidFill>
                <a:prstClr val="black"/>
              </a:solidFill>
              <a:effectLst/>
              <a:uLnTx/>
              <a:uFillTx/>
              <a:latin typeface="+mn-lt"/>
              <a:ea typeface="+mn-ea"/>
              <a:cs typeface="+mn-cs"/>
            </a:rPr>
            <a:t>毎年度廃止を含めて額の精査を行っている。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49276</xdr:rowOff>
    </xdr:to>
    <xdr:cxnSp macro="">
      <xdr:nvCxnSpPr>
        <xdr:cNvPr id="297" name="直線コネクタ 296"/>
        <xdr:cNvCxnSpPr/>
      </xdr:nvCxnSpPr>
      <xdr:spPr>
        <a:xfrm>
          <a:off x="15671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40132</xdr:rowOff>
    </xdr:from>
    <xdr:to>
      <xdr:col>22</xdr:col>
      <xdr:colOff>565150</xdr:colOff>
      <xdr:row>36</xdr:row>
      <xdr:rowOff>49276</xdr:rowOff>
    </xdr:to>
    <xdr:cxnSp macro="">
      <xdr:nvCxnSpPr>
        <xdr:cNvPr id="300" name="直線コネクタ 299"/>
        <xdr:cNvCxnSpPr/>
      </xdr:nvCxnSpPr>
      <xdr:spPr>
        <a:xfrm flipV="1">
          <a:off x="14782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67564</xdr:rowOff>
    </xdr:to>
    <xdr:cxnSp macro="">
      <xdr:nvCxnSpPr>
        <xdr:cNvPr id="303" name="直線コネクタ 302"/>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113284</xdr:rowOff>
    </xdr:to>
    <xdr:cxnSp macro="">
      <xdr:nvCxnSpPr>
        <xdr:cNvPr id="306" name="直線コネクタ 305"/>
        <xdr:cNvCxnSpPr/>
      </xdr:nvCxnSpPr>
      <xdr:spPr>
        <a:xfrm flipV="1">
          <a:off x="13004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16" name="円/楕円 315"/>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17"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18" name="円/楕円 31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19" name="テキスト ボックス 31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0" name="円/楕円 319"/>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21" name="テキスト ボックス 320"/>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22" name="円/楕円 321"/>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24" name="円/楕円 323"/>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25" name="テキスト ボックス 324"/>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従前から行ってきた起債抑制策により年々数値を減らしており、全国平均、類似団体平均を下回っている状況にある。今後も将来的な負担に十分留意しつつ、引き続き起債の新規発行を抑制することで、過度に起債に依存することのない財政運営を行い低水準の維持に努め</a:t>
          </a:r>
          <a:r>
            <a:rPr kumimoji="0" lang="ja-JP" altLang="en-US" sz="1200" b="0" i="0" u="none" strike="noStrike" kern="0" cap="none" spc="0" normalizeH="0" baseline="0" noProof="0">
              <a:ln>
                <a:noFill/>
              </a:ln>
              <a:solidFill>
                <a:prstClr val="black"/>
              </a:solidFill>
              <a:effectLst/>
              <a:uLnTx/>
              <a:uFillTx/>
              <a:latin typeface="+mn-lt"/>
              <a:ea typeface="+mn-ea"/>
              <a:cs typeface="+mn-cs"/>
            </a:rPr>
            <a:t>ていく</a:t>
          </a:r>
          <a:r>
            <a:rPr kumimoji="0" lang="ja-JP" altLang="ja-JP" sz="1200" b="0" i="0" u="none" strike="noStrike" kern="0" cap="none" spc="0" normalizeH="0" baseline="0" noProof="0">
              <a:ln>
                <a:noFill/>
              </a:ln>
              <a:solidFill>
                <a:prstClr val="black"/>
              </a:solidFill>
              <a:effectLst/>
              <a:uLnTx/>
              <a:uFillTx/>
              <a:latin typeface="+mn-lt"/>
              <a:ea typeface="+mn-ea"/>
              <a:cs typeface="+mn-cs"/>
            </a:rPr>
            <a:t>。 </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85090</xdr:rowOff>
    </xdr:to>
    <xdr:cxnSp macro="">
      <xdr:nvCxnSpPr>
        <xdr:cNvPr id="358" name="直線コネクタ 357"/>
        <xdr:cNvCxnSpPr/>
      </xdr:nvCxnSpPr>
      <xdr:spPr>
        <a:xfrm flipV="1">
          <a:off x="3987800" y="1292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85090</xdr:rowOff>
    </xdr:from>
    <xdr:to>
      <xdr:col>5</xdr:col>
      <xdr:colOff>549275</xdr:colOff>
      <xdr:row>75</xdr:row>
      <xdr:rowOff>107950</xdr:rowOff>
    </xdr:to>
    <xdr:cxnSp macro="">
      <xdr:nvCxnSpPr>
        <xdr:cNvPr id="361" name="直線コネクタ 360"/>
        <xdr:cNvCxnSpPr/>
      </xdr:nvCxnSpPr>
      <xdr:spPr>
        <a:xfrm flipV="1">
          <a:off x="3098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76</xdr:row>
      <xdr:rowOff>134620</xdr:rowOff>
    </xdr:to>
    <xdr:cxnSp macro="">
      <xdr:nvCxnSpPr>
        <xdr:cNvPr id="364" name="直線コネクタ 363"/>
        <xdr:cNvCxnSpPr/>
      </xdr:nvCxnSpPr>
      <xdr:spPr>
        <a:xfrm flipV="1">
          <a:off x="2209800" y="129667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77</xdr:row>
      <xdr:rowOff>24130</xdr:rowOff>
    </xdr:to>
    <xdr:cxnSp macro="">
      <xdr:nvCxnSpPr>
        <xdr:cNvPr id="367" name="直線コネクタ 366"/>
        <xdr:cNvCxnSpPr/>
      </xdr:nvCxnSpPr>
      <xdr:spPr>
        <a:xfrm flipV="1">
          <a:off x="1320800" y="13164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77" name="円/楕円 376"/>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78"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34290</xdr:rowOff>
    </xdr:from>
    <xdr:to>
      <xdr:col>5</xdr:col>
      <xdr:colOff>600075</xdr:colOff>
      <xdr:row>75</xdr:row>
      <xdr:rowOff>135890</xdr:rowOff>
    </xdr:to>
    <xdr:sp macro="" textlink="">
      <xdr:nvSpPr>
        <xdr:cNvPr id="379" name="円/楕円 378"/>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146067</xdr:rowOff>
    </xdr:from>
    <xdr:ext cx="736600" cy="259045"/>
    <xdr:sp macro="" textlink="">
      <xdr:nvSpPr>
        <xdr:cNvPr id="380" name="テキスト ボックス 379"/>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1" name="円/楕円 380"/>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2" name="テキスト ボックス 381"/>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83820</xdr:rowOff>
    </xdr:from>
    <xdr:to>
      <xdr:col>3</xdr:col>
      <xdr:colOff>193675</xdr:colOff>
      <xdr:row>77</xdr:row>
      <xdr:rowOff>13970</xdr:rowOff>
    </xdr:to>
    <xdr:sp macro="" textlink="">
      <xdr:nvSpPr>
        <xdr:cNvPr id="383" name="円/楕円 38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84" name="テキスト ボックス 38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85" name="円/楕円 384"/>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85107</xdr:rowOff>
    </xdr:from>
    <xdr:ext cx="762000" cy="259045"/>
    <xdr:sp macro="" textlink="">
      <xdr:nvSpPr>
        <xdr:cNvPr id="386" name="テキスト ボックス 385"/>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公債費以外に係る経常収支比率は、全国平均、栃木県平均、類似団体平均のいずれをも下回っている。内訳として、主に人件費、補助費等、物件費が主なものであり、今後も各費目の歳出削減に努める。 </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129286</xdr:rowOff>
    </xdr:to>
    <xdr:cxnSp macro="">
      <xdr:nvCxnSpPr>
        <xdr:cNvPr id="417" name="直線コネクタ 416"/>
        <xdr:cNvCxnSpPr/>
      </xdr:nvCxnSpPr>
      <xdr:spPr>
        <a:xfrm>
          <a:off x="15671800" y="12951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133858</xdr:rowOff>
    </xdr:to>
    <xdr:cxnSp macro="">
      <xdr:nvCxnSpPr>
        <xdr:cNvPr id="420" name="直線コネクタ 419"/>
        <xdr:cNvCxnSpPr/>
      </xdr:nvCxnSpPr>
      <xdr:spPr>
        <a:xfrm flipV="1">
          <a:off x="14782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133858</xdr:rowOff>
    </xdr:to>
    <xdr:cxnSp macro="">
      <xdr:nvCxnSpPr>
        <xdr:cNvPr id="423" name="直線コネクタ 422"/>
        <xdr:cNvCxnSpPr/>
      </xdr:nvCxnSpPr>
      <xdr:spPr>
        <a:xfrm>
          <a:off x="13893800" y="129286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76</xdr:row>
      <xdr:rowOff>44704</xdr:rowOff>
    </xdr:to>
    <xdr:cxnSp macro="">
      <xdr:nvCxnSpPr>
        <xdr:cNvPr id="426" name="直線コネクタ 425"/>
        <xdr:cNvCxnSpPr/>
      </xdr:nvCxnSpPr>
      <xdr:spPr>
        <a:xfrm flipV="1">
          <a:off x="13004800" y="1292860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78486</xdr:rowOff>
    </xdr:from>
    <xdr:to>
      <xdr:col>24</xdr:col>
      <xdr:colOff>82550</xdr:colOff>
      <xdr:row>76</xdr:row>
      <xdr:rowOff>8635</xdr:rowOff>
    </xdr:to>
    <xdr:sp macro="" textlink="">
      <xdr:nvSpPr>
        <xdr:cNvPr id="436" name="円/楕円 435"/>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95013</xdr:rowOff>
    </xdr:from>
    <xdr:ext cx="762000" cy="259045"/>
    <xdr:sp macro="" textlink="">
      <xdr:nvSpPr>
        <xdr:cNvPr id="437"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38" name="円/楕円 437"/>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39" name="テキスト ボックス 438"/>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83058</xdr:rowOff>
    </xdr:from>
    <xdr:to>
      <xdr:col>21</xdr:col>
      <xdr:colOff>412750</xdr:colOff>
      <xdr:row>76</xdr:row>
      <xdr:rowOff>13208</xdr:rowOff>
    </xdr:to>
    <xdr:sp macro="" textlink="">
      <xdr:nvSpPr>
        <xdr:cNvPr id="440" name="円/楕円 439"/>
        <xdr:cNvSpPr/>
      </xdr:nvSpPr>
      <xdr:spPr>
        <a:xfrm>
          <a:off x="14732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41" name="テキスト ボックス 440"/>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42" name="円/楕円 44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43" name="テキスト ボックス 442"/>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4" name="円/楕円 443"/>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80281</xdr:rowOff>
    </xdr:from>
    <xdr:ext cx="762000" cy="259045"/>
    <xdr:sp macro="" textlink="">
      <xdr:nvSpPr>
        <xdr:cNvPr id="445" name="テキスト ボックス 444"/>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栃木県高根沢町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135850</xdr:rowOff>
    </xdr:from>
    <xdr:to>
      <xdr:col>4</xdr:col>
      <xdr:colOff>1117600</xdr:colOff>
      <xdr:row>18</xdr:row>
      <xdr:rowOff>165895</xdr:rowOff>
    </xdr:to>
    <xdr:cxnSp macro="">
      <xdr:nvCxnSpPr>
        <xdr:cNvPr id="52" name="直線コネクタ 51"/>
        <xdr:cNvCxnSpPr/>
      </xdr:nvCxnSpPr>
      <xdr:spPr bwMode="auto">
        <a:xfrm flipV="1">
          <a:off x="5003800" y="3269575"/>
          <a:ext cx="6477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145353</xdr:rowOff>
    </xdr:from>
    <xdr:to>
      <xdr:col>4</xdr:col>
      <xdr:colOff>469900</xdr:colOff>
      <xdr:row>18</xdr:row>
      <xdr:rowOff>165895</xdr:rowOff>
    </xdr:to>
    <xdr:cxnSp macro="">
      <xdr:nvCxnSpPr>
        <xdr:cNvPr id="55" name="直線コネクタ 54"/>
        <xdr:cNvCxnSpPr/>
      </xdr:nvCxnSpPr>
      <xdr:spPr bwMode="auto">
        <a:xfrm>
          <a:off x="4305300" y="3279078"/>
          <a:ext cx="6985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114786</xdr:rowOff>
    </xdr:from>
    <xdr:to>
      <xdr:col>3</xdr:col>
      <xdr:colOff>904875</xdr:colOff>
      <xdr:row>18</xdr:row>
      <xdr:rowOff>145353</xdr:rowOff>
    </xdr:to>
    <xdr:cxnSp macro="">
      <xdr:nvCxnSpPr>
        <xdr:cNvPr id="58" name="直線コネクタ 57"/>
        <xdr:cNvCxnSpPr/>
      </xdr:nvCxnSpPr>
      <xdr:spPr bwMode="auto">
        <a:xfrm>
          <a:off x="3606800" y="3248511"/>
          <a:ext cx="698500" cy="3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108941</xdr:rowOff>
    </xdr:from>
    <xdr:to>
      <xdr:col>3</xdr:col>
      <xdr:colOff>206375</xdr:colOff>
      <xdr:row>18</xdr:row>
      <xdr:rowOff>114786</xdr:rowOff>
    </xdr:to>
    <xdr:cxnSp macro="">
      <xdr:nvCxnSpPr>
        <xdr:cNvPr id="61" name="直線コネクタ 60"/>
        <xdr:cNvCxnSpPr/>
      </xdr:nvCxnSpPr>
      <xdr:spPr bwMode="auto">
        <a:xfrm>
          <a:off x="2908300" y="3242666"/>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85050</xdr:rowOff>
    </xdr:from>
    <xdr:to>
      <xdr:col>5</xdr:col>
      <xdr:colOff>34925</xdr:colOff>
      <xdr:row>19</xdr:row>
      <xdr:rowOff>15200</xdr:rowOff>
    </xdr:to>
    <xdr:sp macro="" textlink="">
      <xdr:nvSpPr>
        <xdr:cNvPr id="71" name="円/楕円 70"/>
        <xdr:cNvSpPr/>
      </xdr:nvSpPr>
      <xdr:spPr bwMode="auto">
        <a:xfrm>
          <a:off x="5600700" y="321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57127</xdr:rowOff>
    </xdr:from>
    <xdr:ext cx="762000" cy="259045"/>
    <xdr:sp macro="" textlink="">
      <xdr:nvSpPr>
        <xdr:cNvPr id="72" name="人口1人当たり決算額の推移該当値テキスト130"/>
        <xdr:cNvSpPr txBox="1"/>
      </xdr:nvSpPr>
      <xdr:spPr>
        <a:xfrm>
          <a:off x="5740400" y="31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61,312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115095</xdr:rowOff>
    </xdr:from>
    <xdr:to>
      <xdr:col>4</xdr:col>
      <xdr:colOff>520700</xdr:colOff>
      <xdr:row>19</xdr:row>
      <xdr:rowOff>45245</xdr:rowOff>
    </xdr:to>
    <xdr:sp macro="" textlink="">
      <xdr:nvSpPr>
        <xdr:cNvPr id="73" name="円/楕円 72"/>
        <xdr:cNvSpPr/>
      </xdr:nvSpPr>
      <xdr:spPr bwMode="auto">
        <a:xfrm>
          <a:off x="4953000" y="324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30022</xdr:rowOff>
    </xdr:from>
    <xdr:ext cx="736600" cy="259045"/>
    <xdr:sp macro="" textlink="">
      <xdr:nvSpPr>
        <xdr:cNvPr id="74" name="テキスト ボックス 73"/>
        <xdr:cNvSpPr txBox="1"/>
      </xdr:nvSpPr>
      <xdr:spPr>
        <a:xfrm>
          <a:off x="4622800" y="33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58,552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94553</xdr:rowOff>
    </xdr:from>
    <xdr:to>
      <xdr:col>3</xdr:col>
      <xdr:colOff>955675</xdr:colOff>
      <xdr:row>19</xdr:row>
      <xdr:rowOff>24703</xdr:rowOff>
    </xdr:to>
    <xdr:sp macro="" textlink="">
      <xdr:nvSpPr>
        <xdr:cNvPr id="75" name="円/楕円 74"/>
        <xdr:cNvSpPr/>
      </xdr:nvSpPr>
      <xdr:spPr bwMode="auto">
        <a:xfrm>
          <a:off x="4254500" y="3228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9480</xdr:rowOff>
    </xdr:from>
    <xdr:ext cx="762000" cy="259045"/>
    <xdr:sp macro="" textlink="">
      <xdr:nvSpPr>
        <xdr:cNvPr id="76" name="テキスト ボックス 75"/>
        <xdr:cNvSpPr txBox="1"/>
      </xdr:nvSpPr>
      <xdr:spPr>
        <a:xfrm>
          <a:off x="3924300" y="3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63986</xdr:rowOff>
    </xdr:from>
    <xdr:to>
      <xdr:col>3</xdr:col>
      <xdr:colOff>257175</xdr:colOff>
      <xdr:row>18</xdr:row>
      <xdr:rowOff>165586</xdr:rowOff>
    </xdr:to>
    <xdr:sp macro="" textlink="">
      <xdr:nvSpPr>
        <xdr:cNvPr id="77" name="円/楕円 76"/>
        <xdr:cNvSpPr/>
      </xdr:nvSpPr>
      <xdr:spPr bwMode="auto">
        <a:xfrm>
          <a:off x="3556000" y="319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150363</xdr:rowOff>
    </xdr:from>
    <xdr:ext cx="762000" cy="259045"/>
    <xdr:sp macro="" textlink="">
      <xdr:nvSpPr>
        <xdr:cNvPr id="78" name="テキスト ボックス 77"/>
        <xdr:cNvSpPr txBox="1"/>
      </xdr:nvSpPr>
      <xdr:spPr>
        <a:xfrm>
          <a:off x="3225800" y="328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63,247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58141</xdr:rowOff>
    </xdr:from>
    <xdr:to>
      <xdr:col>2</xdr:col>
      <xdr:colOff>692150</xdr:colOff>
      <xdr:row>18</xdr:row>
      <xdr:rowOff>159741</xdr:rowOff>
    </xdr:to>
    <xdr:sp macro="" textlink="">
      <xdr:nvSpPr>
        <xdr:cNvPr id="79" name="円/楕円 78"/>
        <xdr:cNvSpPr/>
      </xdr:nvSpPr>
      <xdr:spPr bwMode="auto">
        <a:xfrm>
          <a:off x="2857500" y="319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144518</xdr:rowOff>
    </xdr:from>
    <xdr:ext cx="762000" cy="259045"/>
    <xdr:sp macro="" textlink="">
      <xdr:nvSpPr>
        <xdr:cNvPr id="80" name="テキスト ボックス 79"/>
        <xdr:cNvSpPr txBox="1"/>
      </xdr:nvSpPr>
      <xdr:spPr>
        <a:xfrm>
          <a:off x="2527300" y="32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10708</xdr:rowOff>
    </xdr:from>
    <xdr:to>
      <xdr:col>4</xdr:col>
      <xdr:colOff>1117600</xdr:colOff>
      <xdr:row>36</xdr:row>
      <xdr:rowOff>66519</xdr:rowOff>
    </xdr:to>
    <xdr:cxnSp macro="">
      <xdr:nvCxnSpPr>
        <xdr:cNvPr id="115" name="直線コネクタ 114"/>
        <xdr:cNvCxnSpPr/>
      </xdr:nvCxnSpPr>
      <xdr:spPr bwMode="auto">
        <a:xfrm>
          <a:off x="5003800" y="6963958"/>
          <a:ext cx="647700" cy="5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8618</xdr:rowOff>
    </xdr:from>
    <xdr:to>
      <xdr:col>4</xdr:col>
      <xdr:colOff>469900</xdr:colOff>
      <xdr:row>36</xdr:row>
      <xdr:rowOff>10708</xdr:rowOff>
    </xdr:to>
    <xdr:cxnSp macro="">
      <xdr:nvCxnSpPr>
        <xdr:cNvPr id="118" name="直線コネクタ 117"/>
        <xdr:cNvCxnSpPr/>
      </xdr:nvCxnSpPr>
      <xdr:spPr bwMode="auto">
        <a:xfrm>
          <a:off x="4305300" y="6961868"/>
          <a:ext cx="698500" cy="2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162139</xdr:rowOff>
    </xdr:from>
    <xdr:to>
      <xdr:col>3</xdr:col>
      <xdr:colOff>904875</xdr:colOff>
      <xdr:row>36</xdr:row>
      <xdr:rowOff>8618</xdr:rowOff>
    </xdr:to>
    <xdr:cxnSp macro="">
      <xdr:nvCxnSpPr>
        <xdr:cNvPr id="121" name="直線コネクタ 120"/>
        <xdr:cNvCxnSpPr/>
      </xdr:nvCxnSpPr>
      <xdr:spPr bwMode="auto">
        <a:xfrm>
          <a:off x="3606800" y="6772489"/>
          <a:ext cx="698500" cy="189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137222</xdr:rowOff>
    </xdr:from>
    <xdr:to>
      <xdr:col>3</xdr:col>
      <xdr:colOff>206375</xdr:colOff>
      <xdr:row>35</xdr:row>
      <xdr:rowOff>162139</xdr:rowOff>
    </xdr:to>
    <xdr:cxnSp macro="">
      <xdr:nvCxnSpPr>
        <xdr:cNvPr id="124" name="直線コネクタ 123"/>
        <xdr:cNvCxnSpPr/>
      </xdr:nvCxnSpPr>
      <xdr:spPr bwMode="auto">
        <a:xfrm>
          <a:off x="2908300" y="6747572"/>
          <a:ext cx="6985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15719</xdr:rowOff>
    </xdr:from>
    <xdr:to>
      <xdr:col>5</xdr:col>
      <xdr:colOff>34925</xdr:colOff>
      <xdr:row>36</xdr:row>
      <xdr:rowOff>117319</xdr:rowOff>
    </xdr:to>
    <xdr:sp macro="" textlink="">
      <xdr:nvSpPr>
        <xdr:cNvPr id="134" name="円/楕円 133"/>
        <xdr:cNvSpPr/>
      </xdr:nvSpPr>
      <xdr:spPr bwMode="auto">
        <a:xfrm>
          <a:off x="5600700" y="69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330696</xdr:rowOff>
    </xdr:from>
    <xdr:ext cx="762000" cy="259045"/>
    <xdr:sp macro="" textlink="">
      <xdr:nvSpPr>
        <xdr:cNvPr id="135" name="人口1人当たり決算額の推移該当値テキスト445"/>
        <xdr:cNvSpPr txBox="1"/>
      </xdr:nvSpPr>
      <xdr:spPr>
        <a:xfrm>
          <a:off x="5740400" y="694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302808</xdr:rowOff>
    </xdr:from>
    <xdr:to>
      <xdr:col>4</xdr:col>
      <xdr:colOff>520700</xdr:colOff>
      <xdr:row>36</xdr:row>
      <xdr:rowOff>61508</xdr:rowOff>
    </xdr:to>
    <xdr:sp macro="" textlink="">
      <xdr:nvSpPr>
        <xdr:cNvPr id="136" name="円/楕円 135"/>
        <xdr:cNvSpPr/>
      </xdr:nvSpPr>
      <xdr:spPr bwMode="auto">
        <a:xfrm>
          <a:off x="4953000" y="6913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46285</xdr:rowOff>
    </xdr:from>
    <xdr:ext cx="736600" cy="259045"/>
    <xdr:sp macro="" textlink="">
      <xdr:nvSpPr>
        <xdr:cNvPr id="137" name="テキスト ボックス 136"/>
        <xdr:cNvSpPr txBox="1"/>
      </xdr:nvSpPr>
      <xdr:spPr>
        <a:xfrm>
          <a:off x="4622800" y="699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300718</xdr:rowOff>
    </xdr:from>
    <xdr:to>
      <xdr:col>3</xdr:col>
      <xdr:colOff>955675</xdr:colOff>
      <xdr:row>36</xdr:row>
      <xdr:rowOff>59418</xdr:rowOff>
    </xdr:to>
    <xdr:sp macro="" textlink="">
      <xdr:nvSpPr>
        <xdr:cNvPr id="138" name="円/楕円 137"/>
        <xdr:cNvSpPr/>
      </xdr:nvSpPr>
      <xdr:spPr bwMode="auto">
        <a:xfrm>
          <a:off x="4254500" y="6911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44195</xdr:rowOff>
    </xdr:from>
    <xdr:ext cx="762000" cy="259045"/>
    <xdr:sp macro="" textlink="">
      <xdr:nvSpPr>
        <xdr:cNvPr id="139" name="テキスト ボックス 138"/>
        <xdr:cNvSpPr txBox="1"/>
      </xdr:nvSpPr>
      <xdr:spPr>
        <a:xfrm>
          <a:off x="3924300" y="699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111339</xdr:rowOff>
    </xdr:from>
    <xdr:to>
      <xdr:col>3</xdr:col>
      <xdr:colOff>257175</xdr:colOff>
      <xdr:row>35</xdr:row>
      <xdr:rowOff>212939</xdr:rowOff>
    </xdr:to>
    <xdr:sp macro="" textlink="">
      <xdr:nvSpPr>
        <xdr:cNvPr id="140" name="円/楕円 139"/>
        <xdr:cNvSpPr/>
      </xdr:nvSpPr>
      <xdr:spPr bwMode="auto">
        <a:xfrm>
          <a:off x="3556000" y="6721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197716</xdr:rowOff>
    </xdr:from>
    <xdr:ext cx="762000" cy="259045"/>
    <xdr:sp macro="" textlink="">
      <xdr:nvSpPr>
        <xdr:cNvPr id="141" name="テキスト ボックス 140"/>
        <xdr:cNvSpPr txBox="1"/>
      </xdr:nvSpPr>
      <xdr:spPr>
        <a:xfrm>
          <a:off x="3225800" y="68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86422</xdr:rowOff>
    </xdr:from>
    <xdr:to>
      <xdr:col>2</xdr:col>
      <xdr:colOff>692150</xdr:colOff>
      <xdr:row>35</xdr:row>
      <xdr:rowOff>188022</xdr:rowOff>
    </xdr:to>
    <xdr:sp macro="" textlink="">
      <xdr:nvSpPr>
        <xdr:cNvPr id="142" name="円/楕円 141"/>
        <xdr:cNvSpPr/>
      </xdr:nvSpPr>
      <xdr:spPr bwMode="auto">
        <a:xfrm>
          <a:off x="2857500" y="669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172799</xdr:rowOff>
    </xdr:from>
    <xdr:ext cx="762000" cy="259045"/>
    <xdr:sp macro="" textlink="">
      <xdr:nvSpPr>
        <xdr:cNvPr id="143" name="テキスト ボックス 142"/>
        <xdr:cNvSpPr txBox="1"/>
      </xdr:nvSpPr>
      <xdr:spPr>
        <a:xfrm>
          <a:off x="2527300" y="67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近年は実質収支においては黒字であったが、実質単年度収支において赤字となっていた。主な要因としては、平成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20</a:t>
          </a:r>
          <a:r>
            <a:rPr kumimoji="0" lang="ja-JP" altLang="ja-JP" sz="1100" b="0" i="0" u="none" strike="noStrike" kern="0" cap="none" spc="0" normalizeH="0" baseline="0" noProof="0">
              <a:ln>
                <a:noFill/>
              </a:ln>
              <a:solidFill>
                <a:prstClr val="black"/>
              </a:solidFill>
              <a:effectLst/>
              <a:uLnTx/>
              <a:uFillTx/>
              <a:latin typeface="+mn-lt"/>
              <a:ea typeface="+mn-ea"/>
              <a:cs typeface="+mn-cs"/>
            </a:rPr>
            <a:t>年の急激な世界不況の影響により町内企業の業績が悪化、平成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21</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年度に新規の起債発行を抑制した分を財政調整基金を取り崩すことで財政のバランスを取ったこと、平成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年度に町内の大手企業が撤退したことで固定資産税・法人町民税の減収を招いたこと、そして平成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年度末に発生した東日本大震災の影響が要因として挙げられる。しかし、平成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24</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年度には東</a:t>
          </a:r>
          <a:r>
            <a:rPr kumimoji="0" lang="ja-JP" altLang="en-US" sz="1100" b="0" i="0" u="none" strike="noStrike" kern="0" cap="none" spc="0" normalizeH="0" baseline="0" noProof="0">
              <a:ln>
                <a:noFill/>
              </a:ln>
              <a:solidFill>
                <a:prstClr val="black"/>
              </a:solidFill>
              <a:effectLst/>
              <a:uLnTx/>
              <a:uFillTx/>
              <a:latin typeface="+mn-lt"/>
              <a:ea typeface="+mn-ea"/>
              <a:cs typeface="+mn-cs"/>
            </a:rPr>
            <a:t>日本</a:t>
          </a:r>
          <a:r>
            <a:rPr kumimoji="0" lang="ja-JP" altLang="ja-JP" sz="1100" b="0" i="0" u="none" strike="noStrike" kern="0" cap="none" spc="0" normalizeH="0" baseline="0" noProof="0">
              <a:ln>
                <a:noFill/>
              </a:ln>
              <a:solidFill>
                <a:prstClr val="black"/>
              </a:solidFill>
              <a:effectLst/>
              <a:uLnTx/>
              <a:uFillTx/>
              <a:latin typeface="+mn-lt"/>
              <a:ea typeface="+mn-ea"/>
              <a:cs typeface="+mn-cs"/>
            </a:rPr>
            <a:t>大震災による復旧復興事業が減少してきたため、実質単年度収支も黒字となった。</a:t>
          </a:r>
          <a:r>
            <a:rPr kumimoji="0" lang="ja-JP" altLang="en-US" sz="1100" b="0" i="0" u="none" strike="noStrike" kern="0" cap="none" spc="0" normalizeH="0" baseline="0" noProof="0">
              <a:ln>
                <a:noFill/>
              </a:ln>
              <a:solidFill>
                <a:prstClr val="black"/>
              </a:solidFill>
              <a:effectLst/>
              <a:uLnTx/>
              <a:uFillTx/>
              <a:latin typeface="+mn-lt"/>
              <a:ea typeface="+mn-ea"/>
              <a:cs typeface="+mn-cs"/>
            </a:rPr>
            <a:t>次の平成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25</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年度は黒字を維持したが、平成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26</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年度には再び赤字に転じている。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今後は、普通交付税を含めた一般財源の確保が一段と厳しい状況となる見込みであ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るが、安定した財源の確保による健全な</a:t>
          </a:r>
          <a:r>
            <a:rPr kumimoji="0" lang="ja-JP" altLang="ja-JP" sz="1100" b="0" i="0" u="none" strike="noStrike" kern="0" cap="none" spc="0" normalizeH="0" baseline="0" noProof="0">
              <a:ln>
                <a:noFill/>
              </a:ln>
              <a:solidFill>
                <a:prstClr val="black"/>
              </a:solidFill>
              <a:effectLst/>
              <a:uLnTx/>
              <a:uFillTx/>
              <a:latin typeface="+mn-lt"/>
              <a:ea typeface="+mn-ea"/>
              <a:cs typeface="+mn-cs"/>
            </a:rPr>
            <a:t>財政運営を行っていく。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連結実質赤字比率については、全会計において黒字であり赤字比率はない。しかしながら実質収支比率と同様に、一般会計において今後は普通交付税を含めた一般財源の確保が厳しい状況となる見込みであり、財政調整基金を始めとする各種基金の運用による財政運営</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求められるため、注視していく必要がある。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実質公債費比率は３カ年平均で</a:t>
          </a:r>
          <a:r>
            <a:rPr kumimoji="0" lang="en-US" altLang="ja-JP" sz="1200" b="0" i="0" u="none" strike="noStrike" kern="0" cap="none" spc="0" normalizeH="0" baseline="0" noProof="0">
              <a:ln>
                <a:noFill/>
              </a:ln>
              <a:solidFill>
                <a:prstClr val="black"/>
              </a:solidFill>
              <a:effectLst/>
              <a:uLnTx/>
              <a:uFillTx/>
              <a:latin typeface="+mn-lt"/>
              <a:ea typeface="+mn-ea"/>
              <a:cs typeface="+mn-cs"/>
            </a:rPr>
            <a:t>5.0%</a:t>
          </a:r>
          <a:r>
            <a:rPr kumimoji="0" lang="ja-JP" altLang="ja-JP" sz="1200" b="0" i="0" u="none" strike="noStrike" kern="0" cap="none" spc="0" normalizeH="0" baseline="0" noProof="0">
              <a:ln>
                <a:noFill/>
              </a:ln>
              <a:solidFill>
                <a:prstClr val="black"/>
              </a:solidFill>
              <a:effectLst/>
              <a:uLnTx/>
              <a:uFillTx/>
              <a:latin typeface="+mn-lt"/>
              <a:ea typeface="+mn-ea"/>
              <a:cs typeface="+mn-cs"/>
            </a:rPr>
            <a:t>であり、年々減少傾向にある。その要因である元利償還金の額も、従前から行ってきた地方債発行起債抑制策により減少傾向にあり、実質公債費比率の分子となる額も減少傾向にある。今後も起債抑制策により引き続き低水準の維持に努める。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将来負担比率は年々減少を続けており、その分子も年々減少している。要因として、まず地方債の新規発行抑制による地方債現在高の減少が挙げられる。また充当可能基金、充当可能特定歳入、基準財政需要額算入見込額のそれぞれについても年々増加傾向にあり、将来負担比率減少の一因となっている。今後も地方債発行の抑制や基金の運用の適正化に努め、低水準での推移に努める。 </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10576522</v>
      </c>
      <c r="BO4" s="349"/>
      <c r="BP4" s="349"/>
      <c r="BQ4" s="349"/>
      <c r="BR4" s="349"/>
      <c r="BS4" s="349"/>
      <c r="BT4" s="349"/>
      <c r="BU4" s="350"/>
      <c r="BV4" s="348">
        <v>11313010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12.6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10173729</v>
      </c>
      <c r="BO5" s="386"/>
      <c r="BP5" s="386"/>
      <c r="BQ5" s="386"/>
      <c r="BR5" s="386"/>
      <c r="BS5" s="386"/>
      <c r="BT5" s="386"/>
      <c r="BU5" s="387"/>
      <c r="BV5" s="385">
        <v>10445227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79.3</v>
      </c>
      <c r="CU5" s="383"/>
      <c r="CV5" s="383"/>
      <c r="CW5" s="383"/>
      <c r="CX5" s="383"/>
      <c r="CY5" s="383"/>
      <c r="CZ5" s="383"/>
      <c r="DA5" s="384"/>
      <c r="DB5" s="382">
        <v>78.7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402793</v>
      </c>
      <c r="BO6" s="386"/>
      <c r="BP6" s="386"/>
      <c r="BQ6" s="386"/>
      <c r="BR6" s="386"/>
      <c r="BS6" s="386"/>
      <c r="BT6" s="386"/>
      <c r="BU6" s="387"/>
      <c r="BV6" s="385">
        <v>867783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85.9</v>
      </c>
      <c r="CU6" s="423"/>
      <c r="CV6" s="423"/>
      <c r="CW6" s="423"/>
      <c r="CX6" s="423"/>
      <c r="CY6" s="423"/>
      <c r="CZ6" s="423"/>
      <c r="DA6" s="424"/>
      <c r="DB6" s="422">
        <v>86.8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152437</v>
      </c>
      <c r="BO7" s="386"/>
      <c r="BP7" s="386"/>
      <c r="BQ7" s="386"/>
      <c r="BR7" s="386"/>
      <c r="BS7" s="386"/>
      <c r="BT7" s="386"/>
      <c r="BU7" s="387"/>
      <c r="BV7" s="385">
        <v>82877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6256264</v>
      </c>
      <c r="CU7" s="386"/>
      <c r="CV7" s="386"/>
      <c r="CW7" s="386"/>
      <c r="CX7" s="386"/>
      <c r="CY7" s="386"/>
      <c r="CZ7" s="386"/>
      <c r="DA7" s="387"/>
      <c r="DB7" s="385">
        <v>6243231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250356</v>
      </c>
      <c r="BO8" s="386"/>
      <c r="BP8" s="386"/>
      <c r="BQ8" s="386"/>
      <c r="BR8" s="386"/>
      <c r="BS8" s="386"/>
      <c r="BT8" s="386"/>
      <c r="BU8" s="387"/>
      <c r="BV8" s="385">
        <v>784906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30436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-534550</v>
      </c>
      <c r="BO9" s="386"/>
      <c r="BP9" s="386"/>
      <c r="BQ9" s="386"/>
      <c r="BR9" s="386"/>
      <c r="BS9" s="386"/>
      <c r="BT9" s="386"/>
      <c r="BU9" s="387"/>
      <c r="BV9" s="385">
        <v>425068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8.6</v>
      </c>
      <c r="CU9" s="383"/>
      <c r="CV9" s="383"/>
      <c r="CW9" s="383"/>
      <c r="CX9" s="383"/>
      <c r="CY9" s="383"/>
      <c r="CZ9" s="383"/>
      <c r="DA9" s="384"/>
      <c r="DB9" s="382">
        <v>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30915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97381</v>
      </c>
      <c r="BO10" s="386"/>
      <c r="BP10" s="386"/>
      <c r="BQ10" s="386"/>
      <c r="BR10" s="386"/>
      <c r="BS10" s="386"/>
      <c r="BT10" s="386"/>
      <c r="BU10" s="387"/>
      <c r="BV10" s="385">
        <v>64168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1192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30036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29712</v>
      </c>
      <c r="S13" s="467"/>
      <c r="T13" s="467"/>
      <c r="U13" s="467"/>
      <c r="V13" s="468"/>
      <c r="W13" s="401" t="s">
        <v>123</v>
      </c>
      <c r="X13" s="402"/>
      <c r="Y13" s="402"/>
      <c r="Z13" s="402"/>
      <c r="AA13" s="402"/>
      <c r="AB13" s="392"/>
      <c r="AC13" s="436">
        <v>1502</v>
      </c>
      <c r="AD13" s="437"/>
      <c r="AE13" s="437"/>
      <c r="AF13" s="437"/>
      <c r="AG13" s="476"/>
      <c r="AH13" s="436">
        <v>1669</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-437169</v>
      </c>
      <c r="BO13" s="386"/>
      <c r="BP13" s="386"/>
      <c r="BQ13" s="386"/>
      <c r="BR13" s="386"/>
      <c r="BS13" s="386"/>
      <c r="BT13" s="386"/>
      <c r="BU13" s="387"/>
      <c r="BV13" s="385">
        <v>490428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v>
      </c>
      <c r="CU13" s="383"/>
      <c r="CV13" s="383"/>
      <c r="CW13" s="383"/>
      <c r="CX13" s="383"/>
      <c r="CY13" s="383"/>
      <c r="CZ13" s="383"/>
      <c r="DA13" s="384"/>
      <c r="DB13" s="382">
        <v>6.4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30162</v>
      </c>
      <c r="S14" s="467"/>
      <c r="T14" s="467"/>
      <c r="U14" s="467"/>
      <c r="V14" s="468"/>
      <c r="W14" s="375"/>
      <c r="X14" s="376"/>
      <c r="Y14" s="376"/>
      <c r="Z14" s="376"/>
      <c r="AA14" s="376"/>
      <c r="AB14" s="365"/>
      <c r="AC14" s="469">
        <v>9.6</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29842</v>
      </c>
      <c r="S15" s="467"/>
      <c r="T15" s="467"/>
      <c r="U15" s="467"/>
      <c r="V15" s="468"/>
      <c r="W15" s="401" t="s">
        <v>130</v>
      </c>
      <c r="X15" s="402"/>
      <c r="Y15" s="402"/>
      <c r="Z15" s="402"/>
      <c r="AA15" s="402"/>
      <c r="AB15" s="392"/>
      <c r="AC15" s="436">
        <v>4286</v>
      </c>
      <c r="AD15" s="437"/>
      <c r="AE15" s="437"/>
      <c r="AF15" s="437"/>
      <c r="AG15" s="476"/>
      <c r="AH15" s="436">
        <v>5034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3579725</v>
      </c>
      <c r="BO15" s="349"/>
      <c r="BP15" s="349"/>
      <c r="BQ15" s="349"/>
      <c r="BR15" s="349"/>
      <c r="BS15" s="349"/>
      <c r="BT15" s="349"/>
      <c r="BU15" s="350"/>
      <c r="BV15" s="348">
        <v>3438172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27.4</v>
      </c>
      <c r="AD16" s="470"/>
      <c r="AE16" s="470"/>
      <c r="AF16" s="470"/>
      <c r="AG16" s="471"/>
      <c r="AH16" s="469">
        <v>30.4</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4647709</v>
      </c>
      <c r="BO16" s="386"/>
      <c r="BP16" s="386"/>
      <c r="BQ16" s="386"/>
      <c r="BR16" s="386"/>
      <c r="BS16" s="386"/>
      <c r="BT16" s="386"/>
      <c r="BU16" s="387"/>
      <c r="BV16" s="385">
        <v>4544100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9839</v>
      </c>
      <c r="AD17" s="437"/>
      <c r="AE17" s="437"/>
      <c r="AF17" s="437"/>
      <c r="AG17" s="476"/>
      <c r="AH17" s="436">
        <v>9703</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4604595</v>
      </c>
      <c r="BO17" s="386"/>
      <c r="BP17" s="386"/>
      <c r="BQ17" s="386"/>
      <c r="BR17" s="386"/>
      <c r="BS17" s="386"/>
      <c r="BT17" s="386"/>
      <c r="BU17" s="387"/>
      <c r="BV17" s="385">
        <v>4417021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70.87</v>
      </c>
      <c r="M18" s="498"/>
      <c r="N18" s="498"/>
      <c r="O18" s="498"/>
      <c r="P18" s="498"/>
      <c r="Q18" s="498"/>
      <c r="R18" s="499"/>
      <c r="S18" s="499"/>
      <c r="T18" s="499"/>
      <c r="U18" s="499"/>
      <c r="V18" s="500"/>
      <c r="W18" s="403"/>
      <c r="X18" s="404"/>
      <c r="Y18" s="404"/>
      <c r="Z18" s="404"/>
      <c r="AA18" s="404"/>
      <c r="AB18" s="395"/>
      <c r="AC18" s="501">
        <v>63</v>
      </c>
      <c r="AD18" s="502"/>
      <c r="AE18" s="502"/>
      <c r="AF18" s="502"/>
      <c r="AG18" s="503"/>
      <c r="AH18" s="501">
        <v>58.7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5131613</v>
      </c>
      <c r="BO18" s="386"/>
      <c r="BP18" s="386"/>
      <c r="BQ18" s="386"/>
      <c r="BR18" s="386"/>
      <c r="BS18" s="386"/>
      <c r="BT18" s="386"/>
      <c r="BU18" s="387"/>
      <c r="BV18" s="385">
        <v>5040975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7874689</v>
      </c>
      <c r="BO19" s="386"/>
      <c r="BP19" s="386"/>
      <c r="BQ19" s="386"/>
      <c r="BR19" s="386"/>
      <c r="BS19" s="386"/>
      <c r="BT19" s="386"/>
      <c r="BU19" s="387"/>
      <c r="BV19" s="385">
        <v>7667838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11201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6662460</v>
      </c>
      <c r="BO23" s="386"/>
      <c r="BP23" s="386"/>
      <c r="BQ23" s="386"/>
      <c r="BR23" s="386"/>
      <c r="BS23" s="386"/>
      <c r="BT23" s="386"/>
      <c r="BU23" s="387"/>
      <c r="BV23" s="385">
        <v>6707233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7500</v>
      </c>
      <c r="R24" s="437"/>
      <c r="S24" s="437"/>
      <c r="T24" s="437"/>
      <c r="U24" s="437"/>
      <c r="V24" s="476"/>
      <c r="W24" s="531"/>
      <c r="X24" s="519"/>
      <c r="Y24" s="520"/>
      <c r="Z24" s="435" t="s">
        <v>153</v>
      </c>
      <c r="AA24" s="415"/>
      <c r="AB24" s="415"/>
      <c r="AC24" s="415"/>
      <c r="AD24" s="415"/>
      <c r="AE24" s="415"/>
      <c r="AF24" s="415"/>
      <c r="AG24" s="416"/>
      <c r="AH24" s="436">
        <v>159</v>
      </c>
      <c r="AI24" s="437"/>
      <c r="AJ24" s="437"/>
      <c r="AK24" s="437"/>
      <c r="AL24" s="476"/>
      <c r="AM24" s="436">
        <v>511185</v>
      </c>
      <c r="AN24" s="437"/>
      <c r="AO24" s="437"/>
      <c r="AP24" s="437"/>
      <c r="AQ24" s="437"/>
      <c r="AR24" s="476"/>
      <c r="AS24" s="436">
        <v>3215</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5860178</v>
      </c>
      <c r="BO24" s="386"/>
      <c r="BP24" s="386"/>
      <c r="BQ24" s="386"/>
      <c r="BR24" s="386"/>
      <c r="BS24" s="386"/>
      <c r="BT24" s="386"/>
      <c r="BU24" s="387"/>
      <c r="BV24" s="385">
        <v>5856178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5890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1087029</v>
      </c>
      <c r="BO25" s="349"/>
      <c r="BP25" s="349"/>
      <c r="BQ25" s="349"/>
      <c r="BR25" s="349"/>
      <c r="BS25" s="349"/>
      <c r="BT25" s="349"/>
      <c r="BU25" s="350"/>
      <c r="BV25" s="348">
        <v>1056055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5460</v>
      </c>
      <c r="R26" s="437"/>
      <c r="S26" s="437"/>
      <c r="T26" s="437"/>
      <c r="U26" s="437"/>
      <c r="V26" s="476"/>
      <c r="W26" s="531"/>
      <c r="X26" s="519"/>
      <c r="Y26" s="520"/>
      <c r="Z26" s="435" t="s">
        <v>159</v>
      </c>
      <c r="AA26" s="541"/>
      <c r="AB26" s="541"/>
      <c r="AC26" s="541"/>
      <c r="AD26" s="541"/>
      <c r="AE26" s="541"/>
      <c r="AF26" s="541"/>
      <c r="AG26" s="542"/>
      <c r="AH26" s="436">
        <v>4</v>
      </c>
      <c r="AI26" s="437"/>
      <c r="AJ26" s="437"/>
      <c r="AK26" s="437"/>
      <c r="AL26" s="476"/>
      <c r="AM26" s="436">
        <v>11800</v>
      </c>
      <c r="AN26" s="437"/>
      <c r="AO26" s="437"/>
      <c r="AP26" s="437"/>
      <c r="AQ26" s="437"/>
      <c r="AR26" s="476"/>
      <c r="AS26" s="436">
        <v>2950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3450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11793</v>
      </c>
      <c r="AN27" s="437"/>
      <c r="AO27" s="437"/>
      <c r="AP27" s="437"/>
      <c r="AQ27" s="437"/>
      <c r="AR27" s="476"/>
      <c r="AS27" s="436">
        <v>3931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2700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1230864</v>
      </c>
      <c r="BO28" s="349"/>
      <c r="BP28" s="349"/>
      <c r="BQ28" s="349"/>
      <c r="BR28" s="349"/>
      <c r="BS28" s="349"/>
      <c r="BT28" s="349"/>
      <c r="BU28" s="350"/>
      <c r="BV28" s="348">
        <v>1133483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15</v>
      </c>
      <c r="M29" s="437"/>
      <c r="N29" s="437"/>
      <c r="O29" s="437"/>
      <c r="P29" s="476"/>
      <c r="Q29" s="436">
        <v>2400</v>
      </c>
      <c r="R29" s="437"/>
      <c r="S29" s="437"/>
      <c r="T29" s="437"/>
      <c r="U29" s="437"/>
      <c r="V29" s="476"/>
      <c r="W29" s="532"/>
      <c r="X29" s="533"/>
      <c r="Y29" s="534"/>
      <c r="Z29" s="435" t="s">
        <v>169</v>
      </c>
      <c r="AA29" s="415"/>
      <c r="AB29" s="415"/>
      <c r="AC29" s="415"/>
      <c r="AD29" s="415"/>
      <c r="AE29" s="415"/>
      <c r="AF29" s="415"/>
      <c r="AG29" s="416"/>
      <c r="AH29" s="436">
        <v>162</v>
      </c>
      <c r="AI29" s="437"/>
      <c r="AJ29" s="437"/>
      <c r="AK29" s="437"/>
      <c r="AL29" s="476"/>
      <c r="AM29" s="436">
        <v>522978</v>
      </c>
      <c r="AN29" s="437"/>
      <c r="AO29" s="437"/>
      <c r="AP29" s="437"/>
      <c r="AQ29" s="437"/>
      <c r="AR29" s="476"/>
      <c r="AS29" s="436">
        <v>3228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477996</v>
      </c>
      <c r="BO29" s="386"/>
      <c r="BP29" s="386"/>
      <c r="BQ29" s="386"/>
      <c r="BR29" s="386"/>
      <c r="BS29" s="386"/>
      <c r="BT29" s="386"/>
      <c r="BU29" s="387"/>
      <c r="BV29" s="385">
        <v>775101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2471118</v>
      </c>
      <c r="BO30" s="555"/>
      <c r="BP30" s="555"/>
      <c r="BQ30" s="555"/>
      <c r="BR30" s="555"/>
      <c r="BS30" s="555"/>
      <c r="BT30" s="555"/>
      <c r="BU30" s="556"/>
      <c r="BV30" s="554">
        <v>1768788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高根沢町国民健康保険特別会計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高根沢町水道事業会計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高根沢町公共下水道事業特別会計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塩谷広域行政組合（一般会計）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高根沢町元気あっぷ公社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高根沢町宝積寺駅西第一土地区画整理事業特別会計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高根沢町後期高齢者医療特別会計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高根沢町農業集落排水事業特別会計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塩谷広域行政組合（塩谷地方ふるさと市町村圏基金特別会計）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高根沢町介護保険特別会計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栃木県市町村総合事務組合（一般会計）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栃木県市町村総合事務組合（特別会計）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栃木県後期高齢者医療広域連合（一般会計）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栃木県後期高齢者医療広域連合（特別会計）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6433</v>
      </c>
      <c r="J41" s="83">
        <v>6415</v>
      </c>
      <c r="K41" s="83">
        <v>6476</v>
      </c>
      <c r="L41" s="83">
        <v>6707</v>
      </c>
      <c r="M41" s="84">
        <v>6662</v>
      </c>
    </row>
    <row r="42" spans="2:13" ht="27.75" customHeight="1">
      <c r="B42" s="1171"/>
      <c r="C42" s="1172"/>
      <c r="D42" s="85"/>
      <c r="E42" s="1177" t="s">
        <v>26</v>
      </c>
      <c r="F42" s="1177"/>
      <c r="G42" s="1177"/>
      <c r="H42" s="1178"/>
      <c r="I42" s="86">
        <v>16</v>
      </c>
      <c r="J42" s="87">
        <v>10</v>
      </c>
      <c r="K42" s="87">
        <v>6</v>
      </c>
      <c r="L42" s="87">
        <v>2</v>
      </c>
      <c r="M42" s="88" t="s">
        <v>476</v>
      </c>
    </row>
    <row r="43" spans="2:13" ht="27.75" customHeight="1">
      <c r="B43" s="1171"/>
      <c r="C43" s="1172"/>
      <c r="D43" s="85"/>
      <c r="E43" s="1177" t="s">
        <v>27</v>
      </c>
      <c r="F43" s="1177"/>
      <c r="G43" s="1177"/>
      <c r="H43" s="1178"/>
      <c r="I43" s="86">
        <v>5094</v>
      </c>
      <c r="J43" s="87">
        <v>5103</v>
      </c>
      <c r="K43" s="87">
        <v>4990</v>
      </c>
      <c r="L43" s="87">
        <v>4903</v>
      </c>
      <c r="M43" s="88">
        <v>4779</v>
      </c>
    </row>
    <row r="44" spans="2:13" ht="27.75" customHeight="1">
      <c r="B44" s="1171"/>
      <c r="C44" s="1172"/>
      <c r="D44" s="85"/>
      <c r="E44" s="1177" t="s">
        <v>28</v>
      </c>
      <c r="F44" s="1177"/>
      <c r="G44" s="1177"/>
      <c r="H44" s="1178"/>
      <c r="I44" s="86">
        <v>379</v>
      </c>
      <c r="J44" s="87">
        <v>314</v>
      </c>
      <c r="K44" s="87">
        <v>256</v>
      </c>
      <c r="L44" s="87">
        <v>233</v>
      </c>
      <c r="M44" s="88">
        <v>236</v>
      </c>
    </row>
    <row r="45" spans="2:13" ht="27.75" customHeight="1">
      <c r="B45" s="1171"/>
      <c r="C45" s="1172"/>
      <c r="D45" s="85"/>
      <c r="E45" s="1177" t="s">
        <v>29</v>
      </c>
      <c r="F45" s="1177"/>
      <c r="G45" s="1177"/>
      <c r="H45" s="1178"/>
      <c r="I45" s="86">
        <v>1543</v>
      </c>
      <c r="J45" s="87">
        <v>1497</v>
      </c>
      <c r="K45" s="87">
        <v>1477</v>
      </c>
      <c r="L45" s="87">
        <v>1422</v>
      </c>
      <c r="M45" s="88">
        <v>1354</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2400</v>
      </c>
      <c r="J49" s="87">
        <v>2830</v>
      </c>
      <c r="K49" s="87">
        <v>3793</v>
      </c>
      <c r="L49" s="87">
        <v>3967</v>
      </c>
      <c r="M49" s="88">
        <v>4440</v>
      </c>
    </row>
    <row r="50" spans="2:13" ht="27.75" customHeight="1">
      <c r="B50" s="1171"/>
      <c r="C50" s="1172"/>
      <c r="D50" s="85"/>
      <c r="E50" s="1177" t="s">
        <v>35</v>
      </c>
      <c r="F50" s="1177"/>
      <c r="G50" s="1177"/>
      <c r="H50" s="1178"/>
      <c r="I50" s="86">
        <v>1215</v>
      </c>
      <c r="J50" s="87">
        <v>1284</v>
      </c>
      <c r="K50" s="87">
        <v>1291</v>
      </c>
      <c r="L50" s="87">
        <v>1026</v>
      </c>
      <c r="M50" s="88">
        <v>823</v>
      </c>
    </row>
    <row r="51" spans="2:13" ht="27.75" customHeight="1">
      <c r="B51" s="1173"/>
      <c r="C51" s="1174"/>
      <c r="D51" s="85"/>
      <c r="E51" s="1177" t="s">
        <v>36</v>
      </c>
      <c r="F51" s="1177"/>
      <c r="G51" s="1177"/>
      <c r="H51" s="1178"/>
      <c r="I51" s="86">
        <v>8864</v>
      </c>
      <c r="J51" s="87">
        <v>8795</v>
      </c>
      <c r="K51" s="87">
        <v>9009</v>
      </c>
      <c r="L51" s="87">
        <v>9185</v>
      </c>
      <c r="M51" s="88">
        <v>9257</v>
      </c>
    </row>
    <row r="52" spans="2:13" ht="27.75" customHeight="1" thickBot="1">
      <c r="B52" s="1181" t="s">
        <v>37</v>
      </c>
      <c r="C52" s="1182"/>
      <c r="D52" s="90"/>
      <c r="E52" s="1183" t="s">
        <v>38</v>
      </c>
      <c r="F52" s="1183"/>
      <c r="G52" s="1183"/>
      <c r="H52" s="1184"/>
      <c r="I52" s="91">
        <v>986</v>
      </c>
      <c r="J52" s="92">
        <v>430</v>
      </c>
      <c r="K52" s="92">
        <v>-888</v>
      </c>
      <c r="L52" s="92">
        <v>-910</v>
      </c>
      <c r="M52" s="93">
        <v>-1488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24419</v>
      </c>
      <c r="E3" s="116"/>
      <c r="F3" s="117">
        <v>49426</v>
      </c>
      <c r="G3" s="118"/>
      <c r="H3" s="119"/>
    </row>
    <row r="4" spans="1:8">
      <c r="A4" s="120"/>
      <c r="B4" s="121"/>
      <c r="C4" s="122"/>
      <c r="D4" s="123">
        <v>20294</v>
      </c>
      <c r="E4" s="124"/>
      <c r="F4" s="125">
        <v>26568</v>
      </c>
      <c r="G4" s="126"/>
      <c r="H4" s="127"/>
    </row>
    <row r="5" spans="1:8">
      <c r="A5" s="108" t="s">
        <v>509</v>
      </c>
      <c r="B5" s="113"/>
      <c r="C5" s="114"/>
      <c r="D5" s="115">
        <v>15077</v>
      </c>
      <c r="E5" s="116"/>
      <c r="F5" s="117">
        <v>42839</v>
      </c>
      <c r="G5" s="118"/>
      <c r="H5" s="119"/>
    </row>
    <row r="6" spans="1:8">
      <c r="A6" s="120"/>
      <c r="B6" s="121"/>
      <c r="C6" s="122"/>
      <c r="D6" s="123">
        <v>13338</v>
      </c>
      <c r="E6" s="124"/>
      <c r="F6" s="125">
        <v>22027</v>
      </c>
      <c r="G6" s="126"/>
      <c r="H6" s="127"/>
    </row>
    <row r="7" spans="1:8">
      <c r="A7" s="108" t="s">
        <v>510</v>
      </c>
      <c r="B7" s="113"/>
      <c r="C7" s="114"/>
      <c r="D7" s="115">
        <v>16098</v>
      </c>
      <c r="E7" s="116"/>
      <c r="F7" s="117">
        <v>46819</v>
      </c>
      <c r="G7" s="118"/>
      <c r="H7" s="119"/>
    </row>
    <row r="8" spans="1:8">
      <c r="A8" s="120"/>
      <c r="B8" s="121"/>
      <c r="C8" s="122"/>
      <c r="D8" s="123">
        <v>14907</v>
      </c>
      <c r="E8" s="124"/>
      <c r="F8" s="125">
        <v>24121</v>
      </c>
      <c r="G8" s="126"/>
      <c r="H8" s="127"/>
    </row>
    <row r="9" spans="1:8">
      <c r="A9" s="108" t="s">
        <v>511</v>
      </c>
      <c r="B9" s="113"/>
      <c r="C9" s="114"/>
      <c r="D9" s="115">
        <v>39921</v>
      </c>
      <c r="E9" s="116"/>
      <c r="F9" s="117">
        <v>53270</v>
      </c>
      <c r="G9" s="118"/>
      <c r="H9" s="119"/>
    </row>
    <row r="10" spans="1:8">
      <c r="A10" s="120"/>
      <c r="B10" s="121"/>
      <c r="C10" s="122"/>
      <c r="D10" s="123">
        <v>32477</v>
      </c>
      <c r="E10" s="124"/>
      <c r="F10" s="125">
        <v>24316</v>
      </c>
      <c r="G10" s="126"/>
      <c r="H10" s="127"/>
    </row>
    <row r="11" spans="1:8">
      <c r="A11" s="108" t="s">
        <v>512</v>
      </c>
      <c r="B11" s="113"/>
      <c r="C11" s="114"/>
      <c r="D11" s="115">
        <v>48638</v>
      </c>
      <c r="E11" s="116"/>
      <c r="F11" s="117">
        <v>53292</v>
      </c>
      <c r="G11" s="118"/>
      <c r="H11" s="119"/>
    </row>
    <row r="12" spans="1:8">
      <c r="A12" s="120"/>
      <c r="B12" s="121"/>
      <c r="C12" s="128"/>
      <c r="D12" s="123">
        <v>34073</v>
      </c>
      <c r="E12" s="124"/>
      <c r="F12" s="125">
        <v>28900</v>
      </c>
      <c r="G12" s="126"/>
      <c r="H12" s="127"/>
    </row>
    <row r="13" spans="1:8">
      <c r="A13" s="108"/>
      <c r="B13" s="113"/>
      <c r="C13" s="129"/>
      <c r="D13" s="130">
        <v>28831</v>
      </c>
      <c r="E13" s="131"/>
      <c r="F13" s="132">
        <v>49129</v>
      </c>
      <c r="G13" s="133"/>
      <c r="H13" s="119"/>
    </row>
    <row r="14" spans="1:8">
      <c r="A14" s="120"/>
      <c r="B14" s="121"/>
      <c r="C14" s="122"/>
      <c r="D14" s="123">
        <v>23018</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4.83</v>
      </c>
      <c r="C19" s="134">
        <f>ROUND(VALUE(SUBSTITUTE(実質収支比率等に係る経年分析!G$48,"▲","-")),2)</f>
        <v>7.2</v>
      </c>
      <c r="D19" s="134">
        <f>ROUND(VALUE(SUBSTITUTE(実質収支比率等に係る経年分析!H$48,"▲","-")),2)</f>
        <v>5.81</v>
      </c>
      <c r="E19" s="134">
        <f>ROUND(VALUE(SUBSTITUTE(実質収支比率等に係る経年分析!I$48,"▲","-")),2)</f>
        <v>12.57</v>
      </c>
      <c r="F19" s="134">
        <f>ROUND(VALUE(SUBSTITUTE(実質収支比率等に係る経年分析!J$48,"▲","-")),2)</f>
        <v>4</v>
      </c>
    </row>
    <row r="20" spans="1:11">
      <c r="A20" s="134" t="s">
        <v>43</v>
      </c>
      <c r="B20" s="134">
        <f>ROUND(VALUE(SUBSTITUTE(実質収支比率等に係る経年分析!F$47,"▲","-")),2)</f>
        <v>16.12</v>
      </c>
      <c r="C20" s="134">
        <f>ROUND(VALUE(SUBSTITUTE(実質収支比率等に係る経年分析!G$47,"▲","-")),2)</f>
        <v>10.67</v>
      </c>
      <c r="D20" s="134">
        <f>ROUND(VALUE(SUBSTITUTE(実質収支比率等に係る経年分析!H$47,"▲","-")),2)</f>
        <v>17.260000000000002</v>
      </c>
      <c r="E20" s="134">
        <f>ROUND(VALUE(SUBSTITUTE(実質収支比率等に係る経年分析!I$47,"▲","-")),2)</f>
        <v>18.16</v>
      </c>
      <c r="F20" s="134">
        <f>ROUND(VALUE(SUBSTITUTE(実質収支比率等に係る経年分析!J$47,"▲","-")),2)</f>
        <v>19.670000000000002</v>
      </c>
    </row>
    <row r="21" spans="1:11">
      <c r="A21" s="134" t="s">
        <v>44</v>
      </c>
      <c r="B21" s="134">
        <f>IF(ISNUMBER(VALUE(SUBSTITUTE(実質収支比率等に係る経年分析!F$49,"▲","-"))),ROUND(VALUE(SUBSTITUTE(実質収支比率等に係る経年分析!F$49,"▲","-")),2),NA())</f>
        <v>-1.01</v>
      </c>
      <c r="C21" s="134">
        <f>IF(ISNUMBER(VALUE(SUBSTITUTE(実質収支比率等に係る経年分析!G$49,"▲","-"))),ROUND(VALUE(SUBSTITUTE(実質収支比率等に係る経年分析!G$49,"▲","-")),2),NA())</f>
        <v>-3.6</v>
      </c>
      <c r="D21" s="134">
        <f>IF(ISNUMBER(VALUE(SUBSTITUTE(実質収支比率等に係る経年分析!H$49,"▲","-"))),ROUND(VALUE(SUBSTITUTE(実質収支比率等に係る経年分析!H$49,"▲","-")),2),NA())</f>
        <v>5.05</v>
      </c>
      <c r="E21" s="134">
        <f>IF(ISNUMBER(VALUE(SUBSTITUTE(実質収支比率等に係る経年分析!I$49,"▲","-"))),ROUND(VALUE(SUBSTITUTE(実質収支比率等に係る経年分析!I$49,"▲","-")),2),NA())</f>
        <v>7.86</v>
      </c>
      <c r="F21" s="134">
        <f>IF(ISNUMBER(VALUE(SUBSTITUTE(実質収支比率等に係る経年分析!J$49,"▲","-"))),ROUND(VALUE(SUBSTITUTE(実質収支比率等に係る経年分析!J$49,"▲","-")),2),NA())</f>
        <v>-6.99</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高根沢町後期高齢者医療特別会計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高根沢町農業集落排水事業特別会計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高根沢町国民健康保険特別会計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2.31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高根沢町公共下水道事業特別会計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高根沢町宝積寺駅西第一土地区画整理事業特別会計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c r="A34" s="135" t="str">
        <f>IF(連結実質赤字比率に係る赤字・黒字の構成分析!C$36="",NA(),連結実質赤字比率に係る赤字・黒字の構成分析!C$36)</f>
        <v>高根沢町介護保険特別会計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3.75</v>
      </c>
    </row>
    <row r="36" spans="1:16">
      <c r="A36" s="135" t="str">
        <f>IF(連結実質赤字比率に係る赤字・黒字の構成分析!C$34="",NA(),連結実質赤字比率に係る赤字・黒字の構成分析!C$34)</f>
        <v>高根沢町水道事業会計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13.47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13.46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830</v>
      </c>
      <c r="E42" s="136"/>
      <c r="F42" s="136"/>
      <c r="G42" s="136">
        <f>'実質公債費比率（分子）の構造'!L$52</f>
        <v>829</v>
      </c>
      <c r="H42" s="136"/>
      <c r="I42" s="136"/>
      <c r="J42" s="136">
        <f>'実質公債費比率（分子）の構造'!M$52</f>
        <v>803</v>
      </c>
      <c r="K42" s="136"/>
      <c r="L42" s="136"/>
      <c r="M42" s="136">
        <f>'実質公債費比率（分子）の構造'!N$52</f>
        <v>788</v>
      </c>
      <c r="N42" s="136"/>
      <c r="O42" s="136"/>
      <c r="P42" s="136">
        <f>'実質公債費比率（分子）の構造'!O$52</f>
        <v>824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11</v>
      </c>
      <c r="C44" s="136"/>
      <c r="D44" s="136"/>
      <c r="E44" s="136">
        <f>'実質公債費比率（分子）の構造'!L$50</f>
        <v>7</v>
      </c>
      <c r="F44" s="136"/>
      <c r="G44" s="136"/>
      <c r="H44" s="136">
        <f>'実質公債費比率（分子）の構造'!M$50</f>
        <v>5</v>
      </c>
      <c r="I44" s="136"/>
      <c r="J44" s="136"/>
      <c r="K44" s="136">
        <f>'実質公債費比率（分子）の構造'!N$50</f>
        <v>4</v>
      </c>
      <c r="L44" s="136"/>
      <c r="M44" s="136"/>
      <c r="N44" s="136">
        <f>'実質公債費比率（分子）の構造'!O$50</f>
        <v>3</v>
      </c>
      <c r="O44" s="136"/>
      <c r="P44" s="136"/>
    </row>
    <row r="45" spans="1:16">
      <c r="A45" s="136" t="s">
        <v>54</v>
      </c>
      <c r="B45" s="136">
        <f>'実質公債費比率（分子）の構造'!K$49</f>
        <v>86</v>
      </c>
      <c r="C45" s="136"/>
      <c r="D45" s="136"/>
      <c r="E45" s="136">
        <f>'実質公債費比率（分子）の構造'!L$49</f>
        <v>84</v>
      </c>
      <c r="F45" s="136"/>
      <c r="G45" s="136"/>
      <c r="H45" s="136">
        <f>'実質公債費比率（分子）の構造'!M$49</f>
        <v>76</v>
      </c>
      <c r="I45" s="136"/>
      <c r="J45" s="136"/>
      <c r="K45" s="136">
        <f>'実質公債費比率（分子）の構造'!N$49</f>
        <v>31</v>
      </c>
      <c r="L45" s="136"/>
      <c r="M45" s="136"/>
      <c r="N45" s="136">
        <f>'実質公債費比率（分子）の構造'!O$49</f>
        <v>32</v>
      </c>
      <c r="O45" s="136"/>
      <c r="P45" s="136"/>
    </row>
    <row r="46" spans="1:16">
      <c r="A46" s="136" t="s">
        <v>55</v>
      </c>
      <c r="B46" s="136">
        <f>'実質公債費比率（分子）の構造'!K$48</f>
        <v>330</v>
      </c>
      <c r="C46" s="136"/>
      <c r="D46" s="136"/>
      <c r="E46" s="136">
        <f>'実質公債費比率（分子）の構造'!L$48</f>
        <v>315</v>
      </c>
      <c r="F46" s="136"/>
      <c r="G46" s="136"/>
      <c r="H46" s="136">
        <f>'実質公債費比率（分子）の構造'!M$48</f>
        <v>316</v>
      </c>
      <c r="I46" s="136"/>
      <c r="J46" s="136"/>
      <c r="K46" s="136">
        <f>'実質公債費比率（分子）の構造'!N$48</f>
        <v>348</v>
      </c>
      <c r="L46" s="136"/>
      <c r="M46" s="136"/>
      <c r="N46" s="136">
        <f>'実質公債費比率（分子）の構造'!O$48</f>
        <v>340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902</v>
      </c>
      <c r="C49" s="136"/>
      <c r="D49" s="136"/>
      <c r="E49" s="136">
        <f>'実質公債費比率（分子）の構造'!L$45</f>
        <v>896</v>
      </c>
      <c r="F49" s="136"/>
      <c r="G49" s="136"/>
      <c r="H49" s="136">
        <f>'実質公債費比率（分子）の構造'!M$45</f>
        <v>706</v>
      </c>
      <c r="I49" s="136"/>
      <c r="J49" s="136"/>
      <c r="K49" s="136">
        <f>'実質公債費比率（分子）の構造'!N$45</f>
        <v>702</v>
      </c>
      <c r="L49" s="136"/>
      <c r="M49" s="136"/>
      <c r="N49" s="136">
        <f>'実質公債費比率（分子）の構造'!O$45</f>
        <v>693</v>
      </c>
      <c r="O49" s="136"/>
      <c r="P49" s="136"/>
    </row>
    <row r="50" spans="1:16">
      <c r="A50" s="136" t="s">
        <v>59</v>
      </c>
      <c r="B50" s="136" t="e">
        <f>NA()</f>
        <v>#N/A</v>
      </c>
      <c r="C50" s="136">
        <f>IF(ISNUMBER('実質公債費比率（分子）の構造'!K$53),'実質公債費比率（分子）の構造'!K$53,NA())</f>
        <v>499</v>
      </c>
      <c r="D50" s="136" t="e">
        <f>NA()</f>
        <v>#N/A</v>
      </c>
      <c r="E50" s="136" t="e">
        <f>NA()</f>
        <v>#N/A</v>
      </c>
      <c r="F50" s="136">
        <f>IF(ISNUMBER('実質公債費比率（分子）の構造'!L$53),'実質公債費比率（分子）の構造'!L$53,NA())</f>
        <v>473</v>
      </c>
      <c r="G50" s="136" t="e">
        <f>NA()</f>
        <v>#N/A</v>
      </c>
      <c r="H50" s="136" t="e">
        <f>NA()</f>
        <v>#N/A</v>
      </c>
      <c r="I50" s="136">
        <f>IF(ISNUMBER('実質公債費比率（分子）の構造'!M$53),'実質公債費比率（分子）の構造'!M$53,NA())</f>
        <v>300</v>
      </c>
      <c r="J50" s="136" t="e">
        <f>NA()</f>
        <v>#N/A</v>
      </c>
      <c r="K50" s="136" t="e">
        <f>NA()</f>
        <v>#N/A</v>
      </c>
      <c r="L50" s="136">
        <f>IF(ISNUMBER('実質公債費比率（分子）の構造'!N$53),'実質公債費比率（分子）の構造'!N$53,NA())</f>
        <v>297</v>
      </c>
      <c r="M50" s="136" t="e">
        <f>NA()</f>
        <v>#N/A</v>
      </c>
      <c r="N50" s="136" t="e">
        <f>NA()</f>
        <v>#N/A</v>
      </c>
      <c r="O50" s="136">
        <f>IF(ISNUMBER('実質公債費比率（分子）の構造'!O$53),'実質公債費比率（分子）の構造'!O$53,NA())</f>
        <v>244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8864</v>
      </c>
      <c r="E56" s="135"/>
      <c r="F56" s="135"/>
      <c r="G56" s="135">
        <f>'将来負担比率（分子）の構造'!J$51</f>
        <v>8795</v>
      </c>
      <c r="H56" s="135"/>
      <c r="I56" s="135"/>
      <c r="J56" s="135">
        <f>'将来負担比率（分子）の構造'!K$51</f>
        <v>9009</v>
      </c>
      <c r="K56" s="135"/>
      <c r="L56" s="135"/>
      <c r="M56" s="135">
        <f>'将来負担比率（分子）の構造'!L$51</f>
        <v>9185</v>
      </c>
      <c r="N56" s="135"/>
      <c r="O56" s="135"/>
      <c r="P56" s="135">
        <f>'将来負担比率（分子）の構造'!M$51</f>
        <v>9257</v>
      </c>
    </row>
    <row r="57" spans="1:16">
      <c r="A57" s="135" t="s">
        <v>35</v>
      </c>
      <c r="B57" s="135"/>
      <c r="C57" s="135"/>
      <c r="D57" s="135">
        <f>'将来負担比率（分子）の構造'!I$50</f>
        <v>1215</v>
      </c>
      <c r="E57" s="135"/>
      <c r="F57" s="135"/>
      <c r="G57" s="135">
        <f>'将来負担比率（分子）の構造'!J$50</f>
        <v>1284</v>
      </c>
      <c r="H57" s="135"/>
      <c r="I57" s="135"/>
      <c r="J57" s="135">
        <f>'将来負担比率（分子）の構造'!K$50</f>
        <v>1291</v>
      </c>
      <c r="K57" s="135"/>
      <c r="L57" s="135"/>
      <c r="M57" s="135">
        <f>'将来負担比率（分子）の構造'!L$50</f>
        <v>1026</v>
      </c>
      <c r="N57" s="135"/>
      <c r="O57" s="135"/>
      <c r="P57" s="135">
        <f>'将来負担比率（分子）の構造'!M$50</f>
        <v>823</v>
      </c>
    </row>
    <row r="58" spans="1:16">
      <c r="A58" s="135" t="s">
        <v>34</v>
      </c>
      <c r="B58" s="135"/>
      <c r="C58" s="135"/>
      <c r="D58" s="135">
        <f>'将来負担比率（分子）の構造'!I$49</f>
        <v>2400</v>
      </c>
      <c r="E58" s="135"/>
      <c r="F58" s="135"/>
      <c r="G58" s="135">
        <f>'将来負担比率（分子）の構造'!J$49</f>
        <v>2830</v>
      </c>
      <c r="H58" s="135"/>
      <c r="I58" s="135"/>
      <c r="J58" s="135">
        <f>'将来負担比率（分子）の構造'!K$49</f>
        <v>3793</v>
      </c>
      <c r="K58" s="135"/>
      <c r="L58" s="135"/>
      <c r="M58" s="135">
        <f>'将来負担比率（分子）の構造'!L$49</f>
        <v>3967</v>
      </c>
      <c r="N58" s="135"/>
      <c r="O58" s="135"/>
      <c r="P58" s="135">
        <f>'将来負担比率（分子）の構造'!M$49</f>
        <v>4440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1543</v>
      </c>
      <c r="C62" s="135"/>
      <c r="D62" s="135"/>
      <c r="E62" s="135">
        <f>'将来負担比率（分子）の構造'!J$45</f>
        <v>1497</v>
      </c>
      <c r="F62" s="135"/>
      <c r="G62" s="135"/>
      <c r="H62" s="135">
        <f>'将来負担比率（分子）の構造'!K$45</f>
        <v>1477</v>
      </c>
      <c r="I62" s="135"/>
      <c r="J62" s="135"/>
      <c r="K62" s="135">
        <f>'将来負担比率（分子）の構造'!L$45</f>
        <v>1422</v>
      </c>
      <c r="L62" s="135"/>
      <c r="M62" s="135"/>
      <c r="N62" s="135">
        <f>'将来負担比率（分子）の構造'!M$45</f>
        <v>1354</v>
      </c>
      <c r="O62" s="135"/>
      <c r="P62" s="135"/>
    </row>
    <row r="63" spans="1:16">
      <c r="A63" s="135" t="s">
        <v>28</v>
      </c>
      <c r="B63" s="135">
        <f>'将来負担比率（分子）の構造'!I$44</f>
        <v>379</v>
      </c>
      <c r="C63" s="135"/>
      <c r="D63" s="135"/>
      <c r="E63" s="135">
        <f>'将来負担比率（分子）の構造'!J$44</f>
        <v>314</v>
      </c>
      <c r="F63" s="135"/>
      <c r="G63" s="135"/>
      <c r="H63" s="135">
        <f>'将来負担比率（分子）の構造'!K$44</f>
        <v>256</v>
      </c>
      <c r="I63" s="135"/>
      <c r="J63" s="135"/>
      <c r="K63" s="135">
        <f>'将来負担比率（分子）の構造'!L$44</f>
        <v>233</v>
      </c>
      <c r="L63" s="135"/>
      <c r="M63" s="135"/>
      <c r="N63" s="135">
        <f>'将来負担比率（分子）の構造'!M$44</f>
        <v>236</v>
      </c>
      <c r="O63" s="135"/>
      <c r="P63" s="135"/>
    </row>
    <row r="64" spans="1:16">
      <c r="A64" s="135" t="s">
        <v>27</v>
      </c>
      <c r="B64" s="135">
        <f>'将来負担比率（分子）の構造'!I$43</f>
        <v>5094</v>
      </c>
      <c r="C64" s="135"/>
      <c r="D64" s="135"/>
      <c r="E64" s="135">
        <f>'将来負担比率（分子）の構造'!J$43</f>
        <v>5103</v>
      </c>
      <c r="F64" s="135"/>
      <c r="G64" s="135"/>
      <c r="H64" s="135">
        <f>'将来負担比率（分子）の構造'!K$43</f>
        <v>4990</v>
      </c>
      <c r="I64" s="135"/>
      <c r="J64" s="135"/>
      <c r="K64" s="135">
        <f>'将来負担比率（分子）の構造'!L$43</f>
        <v>4903</v>
      </c>
      <c r="L64" s="135"/>
      <c r="M64" s="135"/>
      <c r="N64" s="135">
        <f>'将来負担比率（分子）の構造'!M$43</f>
        <v>4779</v>
      </c>
      <c r="O64" s="135"/>
      <c r="P64" s="135"/>
    </row>
    <row r="65" spans="1:16">
      <c r="A65" s="135" t="s">
        <v>26</v>
      </c>
      <c r="B65" s="135">
        <f>'将来負担比率（分子）の構造'!I$42</f>
        <v>16</v>
      </c>
      <c r="C65" s="135"/>
      <c r="D65" s="135"/>
      <c r="E65" s="135">
        <f>'将来負担比率（分子）の構造'!J$42</f>
        <v>10</v>
      </c>
      <c r="F65" s="135"/>
      <c r="G65" s="135"/>
      <c r="H65" s="135">
        <f>'将来負担比率（分子）の構造'!K$42</f>
        <v>6</v>
      </c>
      <c r="I65" s="135"/>
      <c r="J65" s="135"/>
      <c r="K65" s="135">
        <f>'将来負担比率（分子）の構造'!L$42</f>
        <v>2</v>
      </c>
      <c r="L65" s="135"/>
      <c r="M65" s="135"/>
      <c r="N65" s="135" t="str">
        <f>'将来負担比率（分子）の構造'!M$42</f>
        <v>-</v>
      </c>
      <c r="O65" s="135"/>
      <c r="P65" s="135"/>
    </row>
    <row r="66" spans="1:16">
      <c r="A66" s="135" t="s">
        <v>25</v>
      </c>
      <c r="B66" s="135">
        <f>'将来負担比率（分子）の構造'!I$41</f>
        <v>6433</v>
      </c>
      <c r="C66" s="135"/>
      <c r="D66" s="135"/>
      <c r="E66" s="135">
        <f>'将来負担比率（分子）の構造'!J$41</f>
        <v>6415</v>
      </c>
      <c r="F66" s="135"/>
      <c r="G66" s="135"/>
      <c r="H66" s="135">
        <f>'将来負担比率（分子）の構造'!K$41</f>
        <v>6476</v>
      </c>
      <c r="I66" s="135"/>
      <c r="J66" s="135"/>
      <c r="K66" s="135">
        <f>'将来負担比率（分子）の構造'!L$41</f>
        <v>6707</v>
      </c>
      <c r="L66" s="135"/>
      <c r="M66" s="135"/>
      <c r="N66" s="135">
        <f>'将来負担比率（分子）の構造'!M$41</f>
        <v>6662</v>
      </c>
      <c r="O66" s="135"/>
      <c r="P66" s="135"/>
    </row>
    <row r="67" spans="1:16">
      <c r="A67" s="135" t="s">
        <v>63</v>
      </c>
      <c r="B67" s="135" t="e">
        <f>NA()</f>
        <v>#N/A</v>
      </c>
      <c r="C67" s="135">
        <f>IF(ISNUMBER('将来負担比率（分子）の構造'!I$52), IF('将来負担比率（分子）の構造'!I$52 &lt; 0, 0, '将来負担比率（分子）の構造'!I$52), NA())</f>
        <v>986</v>
      </c>
      <c r="D67" s="135" t="e">
        <f>NA()</f>
        <v>#N/A</v>
      </c>
      <c r="E67" s="135" t="e">
        <f>NA()</f>
        <v>#N/A</v>
      </c>
      <c r="F67" s="135">
        <f>IF(ISNUMBER('将来負担比率（分子）の構造'!J$52), IF('将来負担比率（分子）の構造'!J$52 &lt; 0, 0, '将来負担比率（分子）の構造'!J$52), NA())</f>
        <v>430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4417389</v>
      </c>
      <c r="S5" s="583"/>
      <c r="T5" s="583"/>
      <c r="U5" s="583"/>
      <c r="V5" s="583"/>
      <c r="W5" s="583"/>
      <c r="X5" s="583"/>
      <c r="Y5" s="584"/>
      <c r="Z5" s="585">
        <v>41.8</v>
      </c>
      <c r="AA5" s="585"/>
      <c r="AB5" s="585"/>
      <c r="AC5" s="585"/>
      <c r="AD5" s="586">
        <v>4294564</v>
      </c>
      <c r="AE5" s="586"/>
      <c r="AF5" s="586"/>
      <c r="AG5" s="586"/>
      <c r="AH5" s="586"/>
      <c r="AI5" s="586"/>
      <c r="AJ5" s="586"/>
      <c r="AK5" s="586"/>
      <c r="AL5" s="587">
        <v>71.900000000000006</v>
      </c>
      <c r="AM5" s="588"/>
      <c r="AN5" s="588"/>
      <c r="AO5" s="589"/>
      <c r="AP5" s="579" t="s">
        <v>207</v>
      </c>
      <c r="AQ5" s="580"/>
      <c r="AR5" s="580"/>
      <c r="AS5" s="580"/>
      <c r="AT5" s="580"/>
      <c r="AU5" s="580"/>
      <c r="AV5" s="580"/>
      <c r="AW5" s="580"/>
      <c r="AX5" s="580"/>
      <c r="AY5" s="580"/>
      <c r="AZ5" s="580"/>
      <c r="BA5" s="580"/>
      <c r="BB5" s="580"/>
      <c r="BC5" s="580"/>
      <c r="BD5" s="580"/>
      <c r="BE5" s="580"/>
      <c r="BF5" s="581"/>
      <c r="BG5" s="593">
        <v>4280745</v>
      </c>
      <c r="BH5" s="594"/>
      <c r="BI5" s="594"/>
      <c r="BJ5" s="594"/>
      <c r="BK5" s="594"/>
      <c r="BL5" s="594"/>
      <c r="BM5" s="594"/>
      <c r="BN5" s="595"/>
      <c r="BO5" s="596">
        <v>96.9</v>
      </c>
      <c r="BP5" s="596"/>
      <c r="BQ5" s="596"/>
      <c r="BR5" s="596"/>
      <c r="BS5" s="597">
        <v>30263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132941</v>
      </c>
      <c r="S6" s="594"/>
      <c r="T6" s="594"/>
      <c r="U6" s="594"/>
      <c r="V6" s="594"/>
      <c r="W6" s="594"/>
      <c r="X6" s="594"/>
      <c r="Y6" s="595"/>
      <c r="Z6" s="596">
        <v>1.3</v>
      </c>
      <c r="AA6" s="596"/>
      <c r="AB6" s="596"/>
      <c r="AC6" s="596"/>
      <c r="AD6" s="597">
        <v>132941</v>
      </c>
      <c r="AE6" s="597"/>
      <c r="AF6" s="597"/>
      <c r="AG6" s="597"/>
      <c r="AH6" s="597"/>
      <c r="AI6" s="597"/>
      <c r="AJ6" s="597"/>
      <c r="AK6" s="597"/>
      <c r="AL6" s="598">
        <v>2.2000000000000002</v>
      </c>
      <c r="AM6" s="599"/>
      <c r="AN6" s="599"/>
      <c r="AO6" s="600"/>
      <c r="AP6" s="590" t="s">
        <v>212</v>
      </c>
      <c r="AQ6" s="591"/>
      <c r="AR6" s="591"/>
      <c r="AS6" s="591"/>
      <c r="AT6" s="591"/>
      <c r="AU6" s="591"/>
      <c r="AV6" s="591"/>
      <c r="AW6" s="591"/>
      <c r="AX6" s="591"/>
      <c r="AY6" s="591"/>
      <c r="AZ6" s="591"/>
      <c r="BA6" s="591"/>
      <c r="BB6" s="591"/>
      <c r="BC6" s="591"/>
      <c r="BD6" s="591"/>
      <c r="BE6" s="591"/>
      <c r="BF6" s="592"/>
      <c r="BG6" s="593">
        <v>4280745</v>
      </c>
      <c r="BH6" s="594"/>
      <c r="BI6" s="594"/>
      <c r="BJ6" s="594"/>
      <c r="BK6" s="594"/>
      <c r="BL6" s="594"/>
      <c r="BM6" s="594"/>
      <c r="BN6" s="595"/>
      <c r="BO6" s="596">
        <v>96.9</v>
      </c>
      <c r="BP6" s="596"/>
      <c r="BQ6" s="596"/>
      <c r="BR6" s="596"/>
      <c r="BS6" s="597">
        <v>30263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121435</v>
      </c>
      <c r="CS6" s="594"/>
      <c r="CT6" s="594"/>
      <c r="CU6" s="594"/>
      <c r="CV6" s="594"/>
      <c r="CW6" s="594"/>
      <c r="CX6" s="594"/>
      <c r="CY6" s="595"/>
      <c r="CZ6" s="596">
        <v>1.2</v>
      </c>
      <c r="DA6" s="596"/>
      <c r="DB6" s="596"/>
      <c r="DC6" s="596"/>
      <c r="DD6" s="602" t="s">
        <v>214</v>
      </c>
      <c r="DE6" s="594"/>
      <c r="DF6" s="594"/>
      <c r="DG6" s="594"/>
      <c r="DH6" s="594"/>
      <c r="DI6" s="594"/>
      <c r="DJ6" s="594"/>
      <c r="DK6" s="594"/>
      <c r="DL6" s="594"/>
      <c r="DM6" s="594"/>
      <c r="DN6" s="594"/>
      <c r="DO6" s="594"/>
      <c r="DP6" s="595"/>
      <c r="DQ6" s="602">
        <v>121435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7298</v>
      </c>
      <c r="S7" s="594"/>
      <c r="T7" s="594"/>
      <c r="U7" s="594"/>
      <c r="V7" s="594"/>
      <c r="W7" s="594"/>
      <c r="X7" s="594"/>
      <c r="Y7" s="595"/>
      <c r="Z7" s="596">
        <v>0.1</v>
      </c>
      <c r="AA7" s="596"/>
      <c r="AB7" s="596"/>
      <c r="AC7" s="596"/>
      <c r="AD7" s="597">
        <v>7298</v>
      </c>
      <c r="AE7" s="597"/>
      <c r="AF7" s="597"/>
      <c r="AG7" s="597"/>
      <c r="AH7" s="597"/>
      <c r="AI7" s="597"/>
      <c r="AJ7" s="597"/>
      <c r="AK7" s="597"/>
      <c r="AL7" s="598">
        <v>0.1</v>
      </c>
      <c r="AM7" s="599"/>
      <c r="AN7" s="599"/>
      <c r="AO7" s="600"/>
      <c r="AP7" s="590" t="s">
        <v>216</v>
      </c>
      <c r="AQ7" s="591"/>
      <c r="AR7" s="591"/>
      <c r="AS7" s="591"/>
      <c r="AT7" s="591"/>
      <c r="AU7" s="591"/>
      <c r="AV7" s="591"/>
      <c r="AW7" s="591"/>
      <c r="AX7" s="591"/>
      <c r="AY7" s="591"/>
      <c r="AZ7" s="591"/>
      <c r="BA7" s="591"/>
      <c r="BB7" s="591"/>
      <c r="BC7" s="591"/>
      <c r="BD7" s="591"/>
      <c r="BE7" s="591"/>
      <c r="BF7" s="592"/>
      <c r="BG7" s="593">
        <v>1980254</v>
      </c>
      <c r="BH7" s="594"/>
      <c r="BI7" s="594"/>
      <c r="BJ7" s="594"/>
      <c r="BK7" s="594"/>
      <c r="BL7" s="594"/>
      <c r="BM7" s="594"/>
      <c r="BN7" s="595"/>
      <c r="BO7" s="596">
        <v>44.8</v>
      </c>
      <c r="BP7" s="596"/>
      <c r="BQ7" s="596"/>
      <c r="BR7" s="596"/>
      <c r="BS7" s="597">
        <v>30263</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2054499</v>
      </c>
      <c r="CS7" s="594"/>
      <c r="CT7" s="594"/>
      <c r="CU7" s="594"/>
      <c r="CV7" s="594"/>
      <c r="CW7" s="594"/>
      <c r="CX7" s="594"/>
      <c r="CY7" s="595"/>
      <c r="CZ7" s="596">
        <v>20.2</v>
      </c>
      <c r="DA7" s="596"/>
      <c r="DB7" s="596"/>
      <c r="DC7" s="596"/>
      <c r="DD7" s="602">
        <v>50188</v>
      </c>
      <c r="DE7" s="594"/>
      <c r="DF7" s="594"/>
      <c r="DG7" s="594"/>
      <c r="DH7" s="594"/>
      <c r="DI7" s="594"/>
      <c r="DJ7" s="594"/>
      <c r="DK7" s="594"/>
      <c r="DL7" s="594"/>
      <c r="DM7" s="594"/>
      <c r="DN7" s="594"/>
      <c r="DO7" s="594"/>
      <c r="DP7" s="595"/>
      <c r="DQ7" s="602">
        <v>1905903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30452</v>
      </c>
      <c r="S8" s="594"/>
      <c r="T8" s="594"/>
      <c r="U8" s="594"/>
      <c r="V8" s="594"/>
      <c r="W8" s="594"/>
      <c r="X8" s="594"/>
      <c r="Y8" s="595"/>
      <c r="Z8" s="596">
        <v>0.3</v>
      </c>
      <c r="AA8" s="596"/>
      <c r="AB8" s="596"/>
      <c r="AC8" s="596"/>
      <c r="AD8" s="597">
        <v>30452</v>
      </c>
      <c r="AE8" s="597"/>
      <c r="AF8" s="597"/>
      <c r="AG8" s="597"/>
      <c r="AH8" s="597"/>
      <c r="AI8" s="597"/>
      <c r="AJ8" s="597"/>
      <c r="AK8" s="597"/>
      <c r="AL8" s="598">
        <v>0.5</v>
      </c>
      <c r="AM8" s="599"/>
      <c r="AN8" s="599"/>
      <c r="AO8" s="600"/>
      <c r="AP8" s="590" t="s">
        <v>219</v>
      </c>
      <c r="AQ8" s="591"/>
      <c r="AR8" s="591"/>
      <c r="AS8" s="591"/>
      <c r="AT8" s="591"/>
      <c r="AU8" s="591"/>
      <c r="AV8" s="591"/>
      <c r="AW8" s="591"/>
      <c r="AX8" s="591"/>
      <c r="AY8" s="591"/>
      <c r="AZ8" s="591"/>
      <c r="BA8" s="591"/>
      <c r="BB8" s="591"/>
      <c r="BC8" s="591"/>
      <c r="BD8" s="591"/>
      <c r="BE8" s="591"/>
      <c r="BF8" s="592"/>
      <c r="BG8" s="593">
        <v>54236</v>
      </c>
      <c r="BH8" s="594"/>
      <c r="BI8" s="594"/>
      <c r="BJ8" s="594"/>
      <c r="BK8" s="594"/>
      <c r="BL8" s="594"/>
      <c r="BM8" s="594"/>
      <c r="BN8" s="595"/>
      <c r="BO8" s="596">
        <v>1.2</v>
      </c>
      <c r="BP8" s="596"/>
      <c r="BQ8" s="596"/>
      <c r="BR8" s="596"/>
      <c r="BS8" s="602" t="s">
        <v>111</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2992910</v>
      </c>
      <c r="CS8" s="594"/>
      <c r="CT8" s="594"/>
      <c r="CU8" s="594"/>
      <c r="CV8" s="594"/>
      <c r="CW8" s="594"/>
      <c r="CX8" s="594"/>
      <c r="CY8" s="595"/>
      <c r="CZ8" s="596">
        <v>29.4</v>
      </c>
      <c r="DA8" s="596"/>
      <c r="DB8" s="596"/>
      <c r="DC8" s="596"/>
      <c r="DD8" s="602">
        <v>208881</v>
      </c>
      <c r="DE8" s="594"/>
      <c r="DF8" s="594"/>
      <c r="DG8" s="594"/>
      <c r="DH8" s="594"/>
      <c r="DI8" s="594"/>
      <c r="DJ8" s="594"/>
      <c r="DK8" s="594"/>
      <c r="DL8" s="594"/>
      <c r="DM8" s="594"/>
      <c r="DN8" s="594"/>
      <c r="DO8" s="594"/>
      <c r="DP8" s="595"/>
      <c r="DQ8" s="602">
        <v>1549239</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16626</v>
      </c>
      <c r="S9" s="594"/>
      <c r="T9" s="594"/>
      <c r="U9" s="594"/>
      <c r="V9" s="594"/>
      <c r="W9" s="594"/>
      <c r="X9" s="594"/>
      <c r="Y9" s="595"/>
      <c r="Z9" s="596">
        <v>0.2</v>
      </c>
      <c r="AA9" s="596"/>
      <c r="AB9" s="596"/>
      <c r="AC9" s="596"/>
      <c r="AD9" s="597">
        <v>16626</v>
      </c>
      <c r="AE9" s="597"/>
      <c r="AF9" s="597"/>
      <c r="AG9" s="597"/>
      <c r="AH9" s="597"/>
      <c r="AI9" s="597"/>
      <c r="AJ9" s="597"/>
      <c r="AK9" s="597"/>
      <c r="AL9" s="598">
        <v>0.3</v>
      </c>
      <c r="AM9" s="599"/>
      <c r="AN9" s="599"/>
      <c r="AO9" s="600"/>
      <c r="AP9" s="590" t="s">
        <v>222</v>
      </c>
      <c r="AQ9" s="591"/>
      <c r="AR9" s="591"/>
      <c r="AS9" s="591"/>
      <c r="AT9" s="591"/>
      <c r="AU9" s="591"/>
      <c r="AV9" s="591"/>
      <c r="AW9" s="591"/>
      <c r="AX9" s="591"/>
      <c r="AY9" s="591"/>
      <c r="AZ9" s="591"/>
      <c r="BA9" s="591"/>
      <c r="BB9" s="591"/>
      <c r="BC9" s="591"/>
      <c r="BD9" s="591"/>
      <c r="BE9" s="591"/>
      <c r="BF9" s="592"/>
      <c r="BG9" s="593">
        <v>1741655</v>
      </c>
      <c r="BH9" s="594"/>
      <c r="BI9" s="594"/>
      <c r="BJ9" s="594"/>
      <c r="BK9" s="594"/>
      <c r="BL9" s="594"/>
      <c r="BM9" s="594"/>
      <c r="BN9" s="595"/>
      <c r="BO9" s="596">
        <v>39.4</v>
      </c>
      <c r="BP9" s="596"/>
      <c r="BQ9" s="596"/>
      <c r="BR9" s="596"/>
      <c r="BS9" s="602" t="s">
        <v>111</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624516</v>
      </c>
      <c r="CS9" s="594"/>
      <c r="CT9" s="594"/>
      <c r="CU9" s="594"/>
      <c r="CV9" s="594"/>
      <c r="CW9" s="594"/>
      <c r="CX9" s="594"/>
      <c r="CY9" s="595"/>
      <c r="CZ9" s="596">
        <v>6.1</v>
      </c>
      <c r="DA9" s="596"/>
      <c r="DB9" s="596"/>
      <c r="DC9" s="596"/>
      <c r="DD9" s="602">
        <v>27807</v>
      </c>
      <c r="DE9" s="594"/>
      <c r="DF9" s="594"/>
      <c r="DG9" s="594"/>
      <c r="DH9" s="594"/>
      <c r="DI9" s="594"/>
      <c r="DJ9" s="594"/>
      <c r="DK9" s="594"/>
      <c r="DL9" s="594"/>
      <c r="DM9" s="594"/>
      <c r="DN9" s="594"/>
      <c r="DO9" s="594"/>
      <c r="DP9" s="595"/>
      <c r="DQ9" s="602">
        <v>549381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318673</v>
      </c>
      <c r="S10" s="594"/>
      <c r="T10" s="594"/>
      <c r="U10" s="594"/>
      <c r="V10" s="594"/>
      <c r="W10" s="594"/>
      <c r="X10" s="594"/>
      <c r="Y10" s="595"/>
      <c r="Z10" s="596">
        <v>3</v>
      </c>
      <c r="AA10" s="596"/>
      <c r="AB10" s="596"/>
      <c r="AC10" s="596"/>
      <c r="AD10" s="597">
        <v>318673</v>
      </c>
      <c r="AE10" s="597"/>
      <c r="AF10" s="597"/>
      <c r="AG10" s="597"/>
      <c r="AH10" s="597"/>
      <c r="AI10" s="597"/>
      <c r="AJ10" s="597"/>
      <c r="AK10" s="597"/>
      <c r="AL10" s="598">
        <v>5.3</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74823</v>
      </c>
      <c r="BH10" s="594"/>
      <c r="BI10" s="594"/>
      <c r="BJ10" s="594"/>
      <c r="BK10" s="594"/>
      <c r="BL10" s="594"/>
      <c r="BM10" s="594"/>
      <c r="BN10" s="595"/>
      <c r="BO10" s="596">
        <v>1.7</v>
      </c>
      <c r="BP10" s="596"/>
      <c r="BQ10" s="596"/>
      <c r="BR10" s="596"/>
      <c r="BS10" s="602">
        <v>12383</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27742</v>
      </c>
      <c r="CS10" s="594"/>
      <c r="CT10" s="594"/>
      <c r="CU10" s="594"/>
      <c r="CV10" s="594"/>
      <c r="CW10" s="594"/>
      <c r="CX10" s="594"/>
      <c r="CY10" s="595"/>
      <c r="CZ10" s="596">
        <v>0.3</v>
      </c>
      <c r="DA10" s="596"/>
      <c r="DB10" s="596"/>
      <c r="DC10" s="596"/>
      <c r="DD10" s="602" t="s">
        <v>111</v>
      </c>
      <c r="DE10" s="594"/>
      <c r="DF10" s="594"/>
      <c r="DG10" s="594"/>
      <c r="DH10" s="594"/>
      <c r="DI10" s="594"/>
      <c r="DJ10" s="594"/>
      <c r="DK10" s="594"/>
      <c r="DL10" s="594"/>
      <c r="DM10" s="594"/>
      <c r="DN10" s="594"/>
      <c r="DO10" s="594"/>
      <c r="DP10" s="595"/>
      <c r="DQ10" s="602">
        <v>13</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v>29479</v>
      </c>
      <c r="S11" s="594"/>
      <c r="T11" s="594"/>
      <c r="U11" s="594"/>
      <c r="V11" s="594"/>
      <c r="W11" s="594"/>
      <c r="X11" s="594"/>
      <c r="Y11" s="595"/>
      <c r="Z11" s="596">
        <v>0.3</v>
      </c>
      <c r="AA11" s="596"/>
      <c r="AB11" s="596"/>
      <c r="AC11" s="596"/>
      <c r="AD11" s="597">
        <v>29479</v>
      </c>
      <c r="AE11" s="597"/>
      <c r="AF11" s="597"/>
      <c r="AG11" s="597"/>
      <c r="AH11" s="597"/>
      <c r="AI11" s="597"/>
      <c r="AJ11" s="597"/>
      <c r="AK11" s="597"/>
      <c r="AL11" s="598">
        <v>0.5</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109540</v>
      </c>
      <c r="BH11" s="594"/>
      <c r="BI11" s="594"/>
      <c r="BJ11" s="594"/>
      <c r="BK11" s="594"/>
      <c r="BL11" s="594"/>
      <c r="BM11" s="594"/>
      <c r="BN11" s="595"/>
      <c r="BO11" s="596">
        <v>2.5</v>
      </c>
      <c r="BP11" s="596"/>
      <c r="BQ11" s="596"/>
      <c r="BR11" s="596"/>
      <c r="BS11" s="602">
        <v>17880</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566445</v>
      </c>
      <c r="CS11" s="594"/>
      <c r="CT11" s="594"/>
      <c r="CU11" s="594"/>
      <c r="CV11" s="594"/>
      <c r="CW11" s="594"/>
      <c r="CX11" s="594"/>
      <c r="CY11" s="595"/>
      <c r="CZ11" s="596">
        <v>5.6</v>
      </c>
      <c r="DA11" s="596"/>
      <c r="DB11" s="596"/>
      <c r="DC11" s="596"/>
      <c r="DD11" s="602">
        <v>158481</v>
      </c>
      <c r="DE11" s="594"/>
      <c r="DF11" s="594"/>
      <c r="DG11" s="594"/>
      <c r="DH11" s="594"/>
      <c r="DI11" s="594"/>
      <c r="DJ11" s="594"/>
      <c r="DK11" s="594"/>
      <c r="DL11" s="594"/>
      <c r="DM11" s="594"/>
      <c r="DN11" s="594"/>
      <c r="DO11" s="594"/>
      <c r="DP11" s="595"/>
      <c r="DQ11" s="602">
        <v>442361</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111</v>
      </c>
      <c r="S12" s="594"/>
      <c r="T12" s="594"/>
      <c r="U12" s="594"/>
      <c r="V12" s="594"/>
      <c r="W12" s="594"/>
      <c r="X12" s="594"/>
      <c r="Y12" s="595"/>
      <c r="Z12" s="596" t="s">
        <v>111</v>
      </c>
      <c r="AA12" s="596"/>
      <c r="AB12" s="596"/>
      <c r="AC12" s="596"/>
      <c r="AD12" s="597" t="s">
        <v>111</v>
      </c>
      <c r="AE12" s="597"/>
      <c r="AF12" s="597"/>
      <c r="AG12" s="597"/>
      <c r="AH12" s="597"/>
      <c r="AI12" s="597"/>
      <c r="AJ12" s="597"/>
      <c r="AK12" s="597"/>
      <c r="AL12" s="598" t="s">
        <v>111</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2028937</v>
      </c>
      <c r="BH12" s="594"/>
      <c r="BI12" s="594"/>
      <c r="BJ12" s="594"/>
      <c r="BK12" s="594"/>
      <c r="BL12" s="594"/>
      <c r="BM12" s="594"/>
      <c r="BN12" s="595"/>
      <c r="BO12" s="596">
        <v>45.9</v>
      </c>
      <c r="BP12" s="596"/>
      <c r="BQ12" s="596"/>
      <c r="BR12" s="596"/>
      <c r="BS12" s="602" t="s">
        <v>111</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244656</v>
      </c>
      <c r="CS12" s="594"/>
      <c r="CT12" s="594"/>
      <c r="CU12" s="594"/>
      <c r="CV12" s="594"/>
      <c r="CW12" s="594"/>
      <c r="CX12" s="594"/>
      <c r="CY12" s="595"/>
      <c r="CZ12" s="596">
        <v>2.4</v>
      </c>
      <c r="DA12" s="596"/>
      <c r="DB12" s="596"/>
      <c r="DC12" s="596"/>
      <c r="DD12" s="602">
        <v>4969</v>
      </c>
      <c r="DE12" s="594"/>
      <c r="DF12" s="594"/>
      <c r="DG12" s="594"/>
      <c r="DH12" s="594"/>
      <c r="DI12" s="594"/>
      <c r="DJ12" s="594"/>
      <c r="DK12" s="594"/>
      <c r="DL12" s="594"/>
      <c r="DM12" s="594"/>
      <c r="DN12" s="594"/>
      <c r="DO12" s="594"/>
      <c r="DP12" s="595"/>
      <c r="DQ12" s="602">
        <v>39473</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20473</v>
      </c>
      <c r="S13" s="594"/>
      <c r="T13" s="594"/>
      <c r="U13" s="594"/>
      <c r="V13" s="594"/>
      <c r="W13" s="594"/>
      <c r="X13" s="594"/>
      <c r="Y13" s="595"/>
      <c r="Z13" s="596">
        <v>0.2</v>
      </c>
      <c r="AA13" s="596"/>
      <c r="AB13" s="596"/>
      <c r="AC13" s="596"/>
      <c r="AD13" s="597">
        <v>20473</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2020063</v>
      </c>
      <c r="BH13" s="594"/>
      <c r="BI13" s="594"/>
      <c r="BJ13" s="594"/>
      <c r="BK13" s="594"/>
      <c r="BL13" s="594"/>
      <c r="BM13" s="594"/>
      <c r="BN13" s="595"/>
      <c r="BO13" s="596">
        <v>45.7</v>
      </c>
      <c r="BP13" s="596"/>
      <c r="BQ13" s="596"/>
      <c r="BR13" s="596"/>
      <c r="BS13" s="602" t="s">
        <v>111</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1277244</v>
      </c>
      <c r="CS13" s="594"/>
      <c r="CT13" s="594"/>
      <c r="CU13" s="594"/>
      <c r="CV13" s="594"/>
      <c r="CW13" s="594"/>
      <c r="CX13" s="594"/>
      <c r="CY13" s="595"/>
      <c r="CZ13" s="596">
        <v>12.6</v>
      </c>
      <c r="DA13" s="596"/>
      <c r="DB13" s="596"/>
      <c r="DC13" s="596"/>
      <c r="DD13" s="602">
        <v>785440</v>
      </c>
      <c r="DE13" s="594"/>
      <c r="DF13" s="594"/>
      <c r="DG13" s="594"/>
      <c r="DH13" s="594"/>
      <c r="DI13" s="594"/>
      <c r="DJ13" s="594"/>
      <c r="DK13" s="594"/>
      <c r="DL13" s="594"/>
      <c r="DM13" s="594"/>
      <c r="DN13" s="594"/>
      <c r="DO13" s="594"/>
      <c r="DP13" s="595"/>
      <c r="DQ13" s="602">
        <v>869240</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111</v>
      </c>
      <c r="S14" s="594"/>
      <c r="T14" s="594"/>
      <c r="U14" s="594"/>
      <c r="V14" s="594"/>
      <c r="W14" s="594"/>
      <c r="X14" s="594"/>
      <c r="Y14" s="595"/>
      <c r="Z14" s="596" t="s">
        <v>111</v>
      </c>
      <c r="AA14" s="596"/>
      <c r="AB14" s="596"/>
      <c r="AC14" s="596"/>
      <c r="AD14" s="597" t="s">
        <v>111</v>
      </c>
      <c r="AE14" s="597"/>
      <c r="AF14" s="597"/>
      <c r="AG14" s="597"/>
      <c r="AH14" s="597"/>
      <c r="AI14" s="597"/>
      <c r="AJ14" s="597"/>
      <c r="AK14" s="597"/>
      <c r="AL14" s="598" t="s">
        <v>111</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59776</v>
      </c>
      <c r="BH14" s="594"/>
      <c r="BI14" s="594"/>
      <c r="BJ14" s="594"/>
      <c r="BK14" s="594"/>
      <c r="BL14" s="594"/>
      <c r="BM14" s="594"/>
      <c r="BN14" s="595"/>
      <c r="BO14" s="596">
        <v>1.4</v>
      </c>
      <c r="BP14" s="596"/>
      <c r="BQ14" s="596"/>
      <c r="BR14" s="596"/>
      <c r="BS14" s="602" t="s">
        <v>111</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406593</v>
      </c>
      <c r="CS14" s="594"/>
      <c r="CT14" s="594"/>
      <c r="CU14" s="594"/>
      <c r="CV14" s="594"/>
      <c r="CW14" s="594"/>
      <c r="CX14" s="594"/>
      <c r="CY14" s="595"/>
      <c r="CZ14" s="596">
        <v>4</v>
      </c>
      <c r="DA14" s="596"/>
      <c r="DB14" s="596"/>
      <c r="DC14" s="596"/>
      <c r="DD14" s="602" t="s">
        <v>111</v>
      </c>
      <c r="DE14" s="594"/>
      <c r="DF14" s="594"/>
      <c r="DG14" s="594"/>
      <c r="DH14" s="594"/>
      <c r="DI14" s="594"/>
      <c r="DJ14" s="594"/>
      <c r="DK14" s="594"/>
      <c r="DL14" s="594"/>
      <c r="DM14" s="594"/>
      <c r="DN14" s="594"/>
      <c r="DO14" s="594"/>
      <c r="DP14" s="595"/>
      <c r="DQ14" s="602">
        <v>405584</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15068</v>
      </c>
      <c r="S15" s="594"/>
      <c r="T15" s="594"/>
      <c r="U15" s="594"/>
      <c r="V15" s="594"/>
      <c r="W15" s="594"/>
      <c r="X15" s="594"/>
      <c r="Y15" s="595"/>
      <c r="Z15" s="596">
        <v>0.1</v>
      </c>
      <c r="AA15" s="596"/>
      <c r="AB15" s="596"/>
      <c r="AC15" s="596"/>
      <c r="AD15" s="597">
        <v>15068</v>
      </c>
      <c r="AE15" s="597"/>
      <c r="AF15" s="597"/>
      <c r="AG15" s="597"/>
      <c r="AH15" s="597"/>
      <c r="AI15" s="597"/>
      <c r="AJ15" s="597"/>
      <c r="AK15" s="597"/>
      <c r="AL15" s="598">
        <v>0.3</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211778</v>
      </c>
      <c r="BH15" s="594"/>
      <c r="BI15" s="594"/>
      <c r="BJ15" s="594"/>
      <c r="BK15" s="594"/>
      <c r="BL15" s="594"/>
      <c r="BM15" s="594"/>
      <c r="BN15" s="595"/>
      <c r="BO15" s="596">
        <v>4.8</v>
      </c>
      <c r="BP15" s="596"/>
      <c r="BQ15" s="596"/>
      <c r="BR15" s="596"/>
      <c r="BS15" s="602" t="s">
        <v>111</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1164545</v>
      </c>
      <c r="CS15" s="594"/>
      <c r="CT15" s="594"/>
      <c r="CU15" s="594"/>
      <c r="CV15" s="594"/>
      <c r="CW15" s="594"/>
      <c r="CX15" s="594"/>
      <c r="CY15" s="595"/>
      <c r="CZ15" s="596">
        <v>11.4</v>
      </c>
      <c r="DA15" s="596"/>
      <c r="DB15" s="596"/>
      <c r="DC15" s="596"/>
      <c r="DD15" s="602">
        <v>225114</v>
      </c>
      <c r="DE15" s="594"/>
      <c r="DF15" s="594"/>
      <c r="DG15" s="594"/>
      <c r="DH15" s="594"/>
      <c r="DI15" s="594"/>
      <c r="DJ15" s="594"/>
      <c r="DK15" s="594"/>
      <c r="DL15" s="594"/>
      <c r="DM15" s="594"/>
      <c r="DN15" s="594"/>
      <c r="DO15" s="594"/>
      <c r="DP15" s="595"/>
      <c r="DQ15" s="602">
        <v>912489</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1228073</v>
      </c>
      <c r="S16" s="594"/>
      <c r="T16" s="594"/>
      <c r="U16" s="594"/>
      <c r="V16" s="594"/>
      <c r="W16" s="594"/>
      <c r="X16" s="594"/>
      <c r="Y16" s="595"/>
      <c r="Z16" s="596">
        <v>11.6</v>
      </c>
      <c r="AA16" s="596"/>
      <c r="AB16" s="596"/>
      <c r="AC16" s="596"/>
      <c r="AD16" s="597">
        <v>1067984</v>
      </c>
      <c r="AE16" s="597"/>
      <c r="AF16" s="597"/>
      <c r="AG16" s="597"/>
      <c r="AH16" s="597"/>
      <c r="AI16" s="597"/>
      <c r="AJ16" s="597"/>
      <c r="AK16" s="597"/>
      <c r="AL16" s="598">
        <v>17.899999999999999</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111</v>
      </c>
      <c r="BH16" s="594"/>
      <c r="BI16" s="594"/>
      <c r="BJ16" s="594"/>
      <c r="BK16" s="594"/>
      <c r="BL16" s="594"/>
      <c r="BM16" s="594"/>
      <c r="BN16" s="595"/>
      <c r="BO16" s="596" t="s">
        <v>111</v>
      </c>
      <c r="BP16" s="596"/>
      <c r="BQ16" s="596"/>
      <c r="BR16" s="596"/>
      <c r="BS16" s="602" t="s">
        <v>111</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111</v>
      </c>
      <c r="CS16" s="594"/>
      <c r="CT16" s="594"/>
      <c r="CU16" s="594"/>
      <c r="CV16" s="594"/>
      <c r="CW16" s="594"/>
      <c r="CX16" s="594"/>
      <c r="CY16" s="595"/>
      <c r="CZ16" s="596" t="s">
        <v>111</v>
      </c>
      <c r="DA16" s="596"/>
      <c r="DB16" s="596"/>
      <c r="DC16" s="596"/>
      <c r="DD16" s="602" t="s">
        <v>111</v>
      </c>
      <c r="DE16" s="594"/>
      <c r="DF16" s="594"/>
      <c r="DG16" s="594"/>
      <c r="DH16" s="594"/>
      <c r="DI16" s="594"/>
      <c r="DJ16" s="594"/>
      <c r="DK16" s="594"/>
      <c r="DL16" s="594"/>
      <c r="DM16" s="594"/>
      <c r="DN16" s="594"/>
      <c r="DO16" s="594"/>
      <c r="DP16" s="595"/>
      <c r="DQ16" s="602" t="s">
        <v>111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1067984</v>
      </c>
      <c r="S17" s="594"/>
      <c r="T17" s="594"/>
      <c r="U17" s="594"/>
      <c r="V17" s="594"/>
      <c r="W17" s="594"/>
      <c r="X17" s="594"/>
      <c r="Y17" s="595"/>
      <c r="Z17" s="596">
        <v>10.1</v>
      </c>
      <c r="AA17" s="596"/>
      <c r="AB17" s="596"/>
      <c r="AC17" s="596"/>
      <c r="AD17" s="597">
        <v>1067984</v>
      </c>
      <c r="AE17" s="597"/>
      <c r="AF17" s="597"/>
      <c r="AG17" s="597"/>
      <c r="AH17" s="597"/>
      <c r="AI17" s="597"/>
      <c r="AJ17" s="597"/>
      <c r="AK17" s="597"/>
      <c r="AL17" s="598">
        <v>17.899999999999999</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111</v>
      </c>
      <c r="BH17" s="594"/>
      <c r="BI17" s="594"/>
      <c r="BJ17" s="594"/>
      <c r="BK17" s="594"/>
      <c r="BL17" s="594"/>
      <c r="BM17" s="594"/>
      <c r="BN17" s="595"/>
      <c r="BO17" s="596" t="s">
        <v>111</v>
      </c>
      <c r="BP17" s="596"/>
      <c r="BQ17" s="596"/>
      <c r="BR17" s="596"/>
      <c r="BS17" s="602" t="s">
        <v>111</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693144</v>
      </c>
      <c r="CS17" s="594"/>
      <c r="CT17" s="594"/>
      <c r="CU17" s="594"/>
      <c r="CV17" s="594"/>
      <c r="CW17" s="594"/>
      <c r="CX17" s="594"/>
      <c r="CY17" s="595"/>
      <c r="CZ17" s="596">
        <v>6.8</v>
      </c>
      <c r="DA17" s="596"/>
      <c r="DB17" s="596"/>
      <c r="DC17" s="596"/>
      <c r="DD17" s="602" t="s">
        <v>111</v>
      </c>
      <c r="DE17" s="594"/>
      <c r="DF17" s="594"/>
      <c r="DG17" s="594"/>
      <c r="DH17" s="594"/>
      <c r="DI17" s="594"/>
      <c r="DJ17" s="594"/>
      <c r="DK17" s="594"/>
      <c r="DL17" s="594"/>
      <c r="DM17" s="594"/>
      <c r="DN17" s="594"/>
      <c r="DO17" s="594"/>
      <c r="DP17" s="595"/>
      <c r="DQ17" s="602">
        <v>676778</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160089</v>
      </c>
      <c r="S18" s="594"/>
      <c r="T18" s="594"/>
      <c r="U18" s="594"/>
      <c r="V18" s="594"/>
      <c r="W18" s="594"/>
      <c r="X18" s="594"/>
      <c r="Y18" s="595"/>
      <c r="Z18" s="596">
        <v>1.5</v>
      </c>
      <c r="AA18" s="596"/>
      <c r="AB18" s="596"/>
      <c r="AC18" s="596"/>
      <c r="AD18" s="597" t="s">
        <v>111</v>
      </c>
      <c r="AE18" s="597"/>
      <c r="AF18" s="597"/>
      <c r="AG18" s="597"/>
      <c r="AH18" s="597"/>
      <c r="AI18" s="597"/>
      <c r="AJ18" s="597"/>
      <c r="AK18" s="597"/>
      <c r="AL18" s="598" t="s">
        <v>111</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111</v>
      </c>
      <c r="BH18" s="594"/>
      <c r="BI18" s="594"/>
      <c r="BJ18" s="594"/>
      <c r="BK18" s="594"/>
      <c r="BL18" s="594"/>
      <c r="BM18" s="594"/>
      <c r="BN18" s="595"/>
      <c r="BO18" s="596" t="s">
        <v>111</v>
      </c>
      <c r="BP18" s="596"/>
      <c r="BQ18" s="596"/>
      <c r="BR18" s="596"/>
      <c r="BS18" s="602" t="s">
        <v>111</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111</v>
      </c>
      <c r="CS18" s="594"/>
      <c r="CT18" s="594"/>
      <c r="CU18" s="594"/>
      <c r="CV18" s="594"/>
      <c r="CW18" s="594"/>
      <c r="CX18" s="594"/>
      <c r="CY18" s="595"/>
      <c r="CZ18" s="596" t="s">
        <v>111</v>
      </c>
      <c r="DA18" s="596"/>
      <c r="DB18" s="596"/>
      <c r="DC18" s="596"/>
      <c r="DD18" s="602" t="s">
        <v>111</v>
      </c>
      <c r="DE18" s="594"/>
      <c r="DF18" s="594"/>
      <c r="DG18" s="594"/>
      <c r="DH18" s="594"/>
      <c r="DI18" s="594"/>
      <c r="DJ18" s="594"/>
      <c r="DK18" s="594"/>
      <c r="DL18" s="594"/>
      <c r="DM18" s="594"/>
      <c r="DN18" s="594"/>
      <c r="DO18" s="594"/>
      <c r="DP18" s="595"/>
      <c r="DQ18" s="602" t="s">
        <v>111</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111</v>
      </c>
      <c r="S19" s="594"/>
      <c r="T19" s="594"/>
      <c r="U19" s="594"/>
      <c r="V19" s="594"/>
      <c r="W19" s="594"/>
      <c r="X19" s="594"/>
      <c r="Y19" s="595"/>
      <c r="Z19" s="596" t="s">
        <v>111</v>
      </c>
      <c r="AA19" s="596"/>
      <c r="AB19" s="596"/>
      <c r="AC19" s="596"/>
      <c r="AD19" s="597" t="s">
        <v>111</v>
      </c>
      <c r="AE19" s="597"/>
      <c r="AF19" s="597"/>
      <c r="AG19" s="597"/>
      <c r="AH19" s="597"/>
      <c r="AI19" s="597"/>
      <c r="AJ19" s="597"/>
      <c r="AK19" s="597"/>
      <c r="AL19" s="598" t="s">
        <v>111</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136644</v>
      </c>
      <c r="BH19" s="594"/>
      <c r="BI19" s="594"/>
      <c r="BJ19" s="594"/>
      <c r="BK19" s="594"/>
      <c r="BL19" s="594"/>
      <c r="BM19" s="594"/>
      <c r="BN19" s="595"/>
      <c r="BO19" s="596">
        <v>3.1</v>
      </c>
      <c r="BP19" s="596"/>
      <c r="BQ19" s="596"/>
      <c r="BR19" s="596"/>
      <c r="BS19" s="602" t="s">
        <v>111</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111</v>
      </c>
      <c r="CS19" s="594"/>
      <c r="CT19" s="594"/>
      <c r="CU19" s="594"/>
      <c r="CV19" s="594"/>
      <c r="CW19" s="594"/>
      <c r="CX19" s="594"/>
      <c r="CY19" s="595"/>
      <c r="CZ19" s="596" t="s">
        <v>111</v>
      </c>
      <c r="DA19" s="596"/>
      <c r="DB19" s="596"/>
      <c r="DC19" s="596"/>
      <c r="DD19" s="602" t="s">
        <v>111</v>
      </c>
      <c r="DE19" s="594"/>
      <c r="DF19" s="594"/>
      <c r="DG19" s="594"/>
      <c r="DH19" s="594"/>
      <c r="DI19" s="594"/>
      <c r="DJ19" s="594"/>
      <c r="DK19" s="594"/>
      <c r="DL19" s="594"/>
      <c r="DM19" s="594"/>
      <c r="DN19" s="594"/>
      <c r="DO19" s="594"/>
      <c r="DP19" s="595"/>
      <c r="DQ19" s="602" t="s">
        <v>111</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6216472</v>
      </c>
      <c r="S20" s="594"/>
      <c r="T20" s="594"/>
      <c r="U20" s="594"/>
      <c r="V20" s="594"/>
      <c r="W20" s="594"/>
      <c r="X20" s="594"/>
      <c r="Y20" s="595"/>
      <c r="Z20" s="596">
        <v>58.8</v>
      </c>
      <c r="AA20" s="596"/>
      <c r="AB20" s="596"/>
      <c r="AC20" s="596"/>
      <c r="AD20" s="597">
        <v>5933558</v>
      </c>
      <c r="AE20" s="597"/>
      <c r="AF20" s="597"/>
      <c r="AG20" s="597"/>
      <c r="AH20" s="597"/>
      <c r="AI20" s="597"/>
      <c r="AJ20" s="597"/>
      <c r="AK20" s="597"/>
      <c r="AL20" s="598">
        <v>99.3</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136644</v>
      </c>
      <c r="BH20" s="594"/>
      <c r="BI20" s="594"/>
      <c r="BJ20" s="594"/>
      <c r="BK20" s="594"/>
      <c r="BL20" s="594"/>
      <c r="BM20" s="594"/>
      <c r="BN20" s="595"/>
      <c r="BO20" s="596">
        <v>3.1</v>
      </c>
      <c r="BP20" s="596"/>
      <c r="BQ20" s="596"/>
      <c r="BR20" s="596"/>
      <c r="BS20" s="602" t="s">
        <v>111</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10173729</v>
      </c>
      <c r="CS20" s="594"/>
      <c r="CT20" s="594"/>
      <c r="CU20" s="594"/>
      <c r="CV20" s="594"/>
      <c r="CW20" s="594"/>
      <c r="CX20" s="594"/>
      <c r="CY20" s="595"/>
      <c r="CZ20" s="596">
        <v>100</v>
      </c>
      <c r="DA20" s="596"/>
      <c r="DB20" s="596"/>
      <c r="DC20" s="596"/>
      <c r="DD20" s="602">
        <v>1460880</v>
      </c>
      <c r="DE20" s="594"/>
      <c r="DF20" s="594"/>
      <c r="DG20" s="594"/>
      <c r="DH20" s="594"/>
      <c r="DI20" s="594"/>
      <c r="DJ20" s="594"/>
      <c r="DK20" s="594"/>
      <c r="DL20" s="594"/>
      <c r="DM20" s="594"/>
      <c r="DN20" s="594"/>
      <c r="DO20" s="594"/>
      <c r="DP20" s="595"/>
      <c r="DQ20" s="602">
        <v>7471896</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4515</v>
      </c>
      <c r="S21" s="594"/>
      <c r="T21" s="594"/>
      <c r="U21" s="594"/>
      <c r="V21" s="594"/>
      <c r="W21" s="594"/>
      <c r="X21" s="594"/>
      <c r="Y21" s="595"/>
      <c r="Z21" s="596">
        <v>0</v>
      </c>
      <c r="AA21" s="596"/>
      <c r="AB21" s="596"/>
      <c r="AC21" s="596"/>
      <c r="AD21" s="597">
        <v>4515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13819</v>
      </c>
      <c r="BH21" s="594"/>
      <c r="BI21" s="594"/>
      <c r="BJ21" s="594"/>
      <c r="BK21" s="594"/>
      <c r="BL21" s="594"/>
      <c r="BM21" s="594"/>
      <c r="BN21" s="595"/>
      <c r="BO21" s="596">
        <v>0.3</v>
      </c>
      <c r="BP21" s="596"/>
      <c r="BQ21" s="596"/>
      <c r="BR21" s="596"/>
      <c r="BS21" s="602" t="s">
        <v>111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134778</v>
      </c>
      <c r="S22" s="594"/>
      <c r="T22" s="594"/>
      <c r="U22" s="594"/>
      <c r="V22" s="594"/>
      <c r="W22" s="594"/>
      <c r="X22" s="594"/>
      <c r="Y22" s="595"/>
      <c r="Z22" s="596">
        <v>1.3</v>
      </c>
      <c r="AA22" s="596"/>
      <c r="AB22" s="596"/>
      <c r="AC22" s="596"/>
      <c r="AD22" s="597">
        <v>11399</v>
      </c>
      <c r="AE22" s="597"/>
      <c r="AF22" s="597"/>
      <c r="AG22" s="597"/>
      <c r="AH22" s="597"/>
      <c r="AI22" s="597"/>
      <c r="AJ22" s="597"/>
      <c r="AK22" s="597"/>
      <c r="AL22" s="598">
        <v>0.2</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111</v>
      </c>
      <c r="BH22" s="594"/>
      <c r="BI22" s="594"/>
      <c r="BJ22" s="594"/>
      <c r="BK22" s="594"/>
      <c r="BL22" s="594"/>
      <c r="BM22" s="594"/>
      <c r="BN22" s="595"/>
      <c r="BO22" s="596" t="s">
        <v>111</v>
      </c>
      <c r="BP22" s="596"/>
      <c r="BQ22" s="596"/>
      <c r="BR22" s="596"/>
      <c r="BS22" s="602" t="s">
        <v>111</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132385</v>
      </c>
      <c r="S23" s="594"/>
      <c r="T23" s="594"/>
      <c r="U23" s="594"/>
      <c r="V23" s="594"/>
      <c r="W23" s="594"/>
      <c r="X23" s="594"/>
      <c r="Y23" s="595"/>
      <c r="Z23" s="596">
        <v>1.3</v>
      </c>
      <c r="AA23" s="596"/>
      <c r="AB23" s="596"/>
      <c r="AC23" s="596"/>
      <c r="AD23" s="597">
        <v>18227</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122825</v>
      </c>
      <c r="BH23" s="594"/>
      <c r="BI23" s="594"/>
      <c r="BJ23" s="594"/>
      <c r="BK23" s="594"/>
      <c r="BL23" s="594"/>
      <c r="BM23" s="594"/>
      <c r="BN23" s="595"/>
      <c r="BO23" s="596">
        <v>2.8</v>
      </c>
      <c r="BP23" s="596"/>
      <c r="BQ23" s="596"/>
      <c r="BR23" s="596"/>
      <c r="BS23" s="602" t="s">
        <v>111</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56347</v>
      </c>
      <c r="S24" s="594"/>
      <c r="T24" s="594"/>
      <c r="U24" s="594"/>
      <c r="V24" s="594"/>
      <c r="W24" s="594"/>
      <c r="X24" s="594"/>
      <c r="Y24" s="595"/>
      <c r="Z24" s="596">
        <v>0.5</v>
      </c>
      <c r="AA24" s="596"/>
      <c r="AB24" s="596"/>
      <c r="AC24" s="596"/>
      <c r="AD24" s="597" t="s">
        <v>111</v>
      </c>
      <c r="AE24" s="597"/>
      <c r="AF24" s="597"/>
      <c r="AG24" s="597"/>
      <c r="AH24" s="597"/>
      <c r="AI24" s="597"/>
      <c r="AJ24" s="597"/>
      <c r="AK24" s="597"/>
      <c r="AL24" s="598" t="s">
        <v>111</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111</v>
      </c>
      <c r="BH24" s="594"/>
      <c r="BI24" s="594"/>
      <c r="BJ24" s="594"/>
      <c r="BK24" s="594"/>
      <c r="BL24" s="594"/>
      <c r="BM24" s="594"/>
      <c r="BN24" s="595"/>
      <c r="BO24" s="596" t="s">
        <v>111</v>
      </c>
      <c r="BP24" s="596"/>
      <c r="BQ24" s="596"/>
      <c r="BR24" s="596"/>
      <c r="BS24" s="602" t="s">
        <v>111</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3469441</v>
      </c>
      <c r="CS24" s="583"/>
      <c r="CT24" s="583"/>
      <c r="CU24" s="583"/>
      <c r="CV24" s="583"/>
      <c r="CW24" s="583"/>
      <c r="CX24" s="583"/>
      <c r="CY24" s="584"/>
      <c r="CZ24" s="622">
        <v>34.1</v>
      </c>
      <c r="DA24" s="623"/>
      <c r="DB24" s="623"/>
      <c r="DC24" s="624"/>
      <c r="DD24" s="621">
        <v>2530411</v>
      </c>
      <c r="DE24" s="583"/>
      <c r="DF24" s="583"/>
      <c r="DG24" s="583"/>
      <c r="DH24" s="583"/>
      <c r="DI24" s="583"/>
      <c r="DJ24" s="583"/>
      <c r="DK24" s="584"/>
      <c r="DL24" s="621">
        <v>2519206</v>
      </c>
      <c r="DM24" s="583"/>
      <c r="DN24" s="583"/>
      <c r="DO24" s="583"/>
      <c r="DP24" s="583"/>
      <c r="DQ24" s="583"/>
      <c r="DR24" s="583"/>
      <c r="DS24" s="583"/>
      <c r="DT24" s="583"/>
      <c r="DU24" s="583"/>
      <c r="DV24" s="584"/>
      <c r="DW24" s="587">
        <v>38.9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962996</v>
      </c>
      <c r="S25" s="594"/>
      <c r="T25" s="594"/>
      <c r="U25" s="594"/>
      <c r="V25" s="594"/>
      <c r="W25" s="594"/>
      <c r="X25" s="594"/>
      <c r="Y25" s="595"/>
      <c r="Z25" s="596">
        <v>9.1</v>
      </c>
      <c r="AA25" s="596"/>
      <c r="AB25" s="596"/>
      <c r="AC25" s="596"/>
      <c r="AD25" s="597" t="s">
        <v>111</v>
      </c>
      <c r="AE25" s="597"/>
      <c r="AF25" s="597"/>
      <c r="AG25" s="597"/>
      <c r="AH25" s="597"/>
      <c r="AI25" s="597"/>
      <c r="AJ25" s="597"/>
      <c r="AK25" s="597"/>
      <c r="AL25" s="598" t="s">
        <v>111</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111</v>
      </c>
      <c r="BH25" s="594"/>
      <c r="BI25" s="594"/>
      <c r="BJ25" s="594"/>
      <c r="BK25" s="594"/>
      <c r="BL25" s="594"/>
      <c r="BM25" s="594"/>
      <c r="BN25" s="595"/>
      <c r="BO25" s="596" t="s">
        <v>111</v>
      </c>
      <c r="BP25" s="596"/>
      <c r="BQ25" s="596"/>
      <c r="BR25" s="596"/>
      <c r="BS25" s="602" t="s">
        <v>111</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1530267</v>
      </c>
      <c r="CS25" s="625"/>
      <c r="CT25" s="625"/>
      <c r="CU25" s="625"/>
      <c r="CV25" s="625"/>
      <c r="CW25" s="625"/>
      <c r="CX25" s="625"/>
      <c r="CY25" s="626"/>
      <c r="CZ25" s="627">
        <v>15</v>
      </c>
      <c r="DA25" s="628"/>
      <c r="DB25" s="628"/>
      <c r="DC25" s="629"/>
      <c r="DD25" s="602">
        <v>1467379</v>
      </c>
      <c r="DE25" s="625"/>
      <c r="DF25" s="625"/>
      <c r="DG25" s="625"/>
      <c r="DH25" s="625"/>
      <c r="DI25" s="625"/>
      <c r="DJ25" s="625"/>
      <c r="DK25" s="626"/>
      <c r="DL25" s="602">
        <v>1456192</v>
      </c>
      <c r="DM25" s="625"/>
      <c r="DN25" s="625"/>
      <c r="DO25" s="625"/>
      <c r="DP25" s="625"/>
      <c r="DQ25" s="625"/>
      <c r="DR25" s="625"/>
      <c r="DS25" s="625"/>
      <c r="DT25" s="625"/>
      <c r="DU25" s="625"/>
      <c r="DV25" s="626"/>
      <c r="DW25" s="598">
        <v>22.5</v>
      </c>
      <c r="DX25" s="619"/>
      <c r="DY25" s="619"/>
      <c r="DZ25" s="619"/>
      <c r="EA25" s="619"/>
      <c r="EB25" s="619"/>
      <c r="EC25" s="620"/>
    </row>
    <row r="26" spans="2:133" ht="11.25" customHeight="1">
      <c r="B26" s="630" t="s">
        <v>275</v>
      </c>
      <c r="C26" s="631"/>
      <c r="D26" s="631"/>
      <c r="E26" s="631"/>
      <c r="F26" s="631"/>
      <c r="G26" s="631"/>
      <c r="H26" s="631"/>
      <c r="I26" s="631"/>
      <c r="J26" s="631"/>
      <c r="K26" s="631"/>
      <c r="L26" s="631"/>
      <c r="M26" s="631"/>
      <c r="N26" s="631"/>
      <c r="O26" s="631"/>
      <c r="P26" s="631"/>
      <c r="Q26" s="632"/>
      <c r="R26" s="593" t="s">
        <v>111</v>
      </c>
      <c r="S26" s="594"/>
      <c r="T26" s="594"/>
      <c r="U26" s="594"/>
      <c r="V26" s="594"/>
      <c r="W26" s="594"/>
      <c r="X26" s="594"/>
      <c r="Y26" s="595"/>
      <c r="Z26" s="596" t="s">
        <v>111</v>
      </c>
      <c r="AA26" s="596"/>
      <c r="AB26" s="596"/>
      <c r="AC26" s="596"/>
      <c r="AD26" s="597" t="s">
        <v>111</v>
      </c>
      <c r="AE26" s="597"/>
      <c r="AF26" s="597"/>
      <c r="AG26" s="597"/>
      <c r="AH26" s="597"/>
      <c r="AI26" s="597"/>
      <c r="AJ26" s="597"/>
      <c r="AK26" s="597"/>
      <c r="AL26" s="598" t="s">
        <v>111</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111</v>
      </c>
      <c r="BH26" s="594"/>
      <c r="BI26" s="594"/>
      <c r="BJ26" s="594"/>
      <c r="BK26" s="594"/>
      <c r="BL26" s="594"/>
      <c r="BM26" s="594"/>
      <c r="BN26" s="595"/>
      <c r="BO26" s="596" t="s">
        <v>111</v>
      </c>
      <c r="BP26" s="596"/>
      <c r="BQ26" s="596"/>
      <c r="BR26" s="596"/>
      <c r="BS26" s="602" t="s">
        <v>111</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979462</v>
      </c>
      <c r="CS26" s="594"/>
      <c r="CT26" s="594"/>
      <c r="CU26" s="594"/>
      <c r="CV26" s="594"/>
      <c r="CW26" s="594"/>
      <c r="CX26" s="594"/>
      <c r="CY26" s="595"/>
      <c r="CZ26" s="627">
        <v>9.6</v>
      </c>
      <c r="DA26" s="628"/>
      <c r="DB26" s="628"/>
      <c r="DC26" s="629"/>
      <c r="DD26" s="602">
        <v>936606</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c r="B27" s="590" t="s">
        <v>278</v>
      </c>
      <c r="C27" s="591"/>
      <c r="D27" s="591"/>
      <c r="E27" s="591"/>
      <c r="F27" s="591"/>
      <c r="G27" s="591"/>
      <c r="H27" s="591"/>
      <c r="I27" s="591"/>
      <c r="J27" s="591"/>
      <c r="K27" s="591"/>
      <c r="L27" s="591"/>
      <c r="M27" s="591"/>
      <c r="N27" s="591"/>
      <c r="O27" s="591"/>
      <c r="P27" s="591"/>
      <c r="Q27" s="592"/>
      <c r="R27" s="593">
        <v>650052</v>
      </c>
      <c r="S27" s="594"/>
      <c r="T27" s="594"/>
      <c r="U27" s="594"/>
      <c r="V27" s="594"/>
      <c r="W27" s="594"/>
      <c r="X27" s="594"/>
      <c r="Y27" s="595"/>
      <c r="Z27" s="596">
        <v>6.1</v>
      </c>
      <c r="AA27" s="596"/>
      <c r="AB27" s="596"/>
      <c r="AC27" s="596"/>
      <c r="AD27" s="597" t="s">
        <v>111</v>
      </c>
      <c r="AE27" s="597"/>
      <c r="AF27" s="597"/>
      <c r="AG27" s="597"/>
      <c r="AH27" s="597"/>
      <c r="AI27" s="597"/>
      <c r="AJ27" s="597"/>
      <c r="AK27" s="597"/>
      <c r="AL27" s="598" t="s">
        <v>111</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4417389</v>
      </c>
      <c r="BH27" s="594"/>
      <c r="BI27" s="594"/>
      <c r="BJ27" s="594"/>
      <c r="BK27" s="594"/>
      <c r="BL27" s="594"/>
      <c r="BM27" s="594"/>
      <c r="BN27" s="595"/>
      <c r="BO27" s="596">
        <v>100</v>
      </c>
      <c r="BP27" s="596"/>
      <c r="BQ27" s="596"/>
      <c r="BR27" s="596"/>
      <c r="BS27" s="602">
        <v>30263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1246030</v>
      </c>
      <c r="CS27" s="625"/>
      <c r="CT27" s="625"/>
      <c r="CU27" s="625"/>
      <c r="CV27" s="625"/>
      <c r="CW27" s="625"/>
      <c r="CX27" s="625"/>
      <c r="CY27" s="626"/>
      <c r="CZ27" s="627">
        <v>12.2</v>
      </c>
      <c r="DA27" s="628"/>
      <c r="DB27" s="628"/>
      <c r="DC27" s="629"/>
      <c r="DD27" s="602">
        <v>386254</v>
      </c>
      <c r="DE27" s="625"/>
      <c r="DF27" s="625"/>
      <c r="DG27" s="625"/>
      <c r="DH27" s="625"/>
      <c r="DI27" s="625"/>
      <c r="DJ27" s="625"/>
      <c r="DK27" s="626"/>
      <c r="DL27" s="602">
        <v>386236</v>
      </c>
      <c r="DM27" s="625"/>
      <c r="DN27" s="625"/>
      <c r="DO27" s="625"/>
      <c r="DP27" s="625"/>
      <c r="DQ27" s="625"/>
      <c r="DR27" s="625"/>
      <c r="DS27" s="625"/>
      <c r="DT27" s="625"/>
      <c r="DU27" s="625"/>
      <c r="DV27" s="626"/>
      <c r="DW27" s="598">
        <v>6</v>
      </c>
      <c r="DX27" s="619"/>
      <c r="DY27" s="619"/>
      <c r="DZ27" s="619"/>
      <c r="EA27" s="619"/>
      <c r="EB27" s="619"/>
      <c r="EC27" s="620"/>
    </row>
    <row r="28" spans="2:133" ht="11.25" customHeight="1">
      <c r="B28" s="590" t="s">
        <v>281</v>
      </c>
      <c r="C28" s="591"/>
      <c r="D28" s="591"/>
      <c r="E28" s="591"/>
      <c r="F28" s="591"/>
      <c r="G28" s="591"/>
      <c r="H28" s="591"/>
      <c r="I28" s="591"/>
      <c r="J28" s="591"/>
      <c r="K28" s="591"/>
      <c r="L28" s="591"/>
      <c r="M28" s="591"/>
      <c r="N28" s="591"/>
      <c r="O28" s="591"/>
      <c r="P28" s="591"/>
      <c r="Q28" s="592"/>
      <c r="R28" s="593">
        <v>45120</v>
      </c>
      <c r="S28" s="594"/>
      <c r="T28" s="594"/>
      <c r="U28" s="594"/>
      <c r="V28" s="594"/>
      <c r="W28" s="594"/>
      <c r="X28" s="594"/>
      <c r="Y28" s="595"/>
      <c r="Z28" s="596">
        <v>0.4</v>
      </c>
      <c r="AA28" s="596"/>
      <c r="AB28" s="596"/>
      <c r="AC28" s="596"/>
      <c r="AD28" s="597">
        <v>4914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693144</v>
      </c>
      <c r="CS28" s="594"/>
      <c r="CT28" s="594"/>
      <c r="CU28" s="594"/>
      <c r="CV28" s="594"/>
      <c r="CW28" s="594"/>
      <c r="CX28" s="594"/>
      <c r="CY28" s="595"/>
      <c r="CZ28" s="627">
        <v>6.8</v>
      </c>
      <c r="DA28" s="628"/>
      <c r="DB28" s="628"/>
      <c r="DC28" s="629"/>
      <c r="DD28" s="602">
        <v>676778</v>
      </c>
      <c r="DE28" s="594"/>
      <c r="DF28" s="594"/>
      <c r="DG28" s="594"/>
      <c r="DH28" s="594"/>
      <c r="DI28" s="594"/>
      <c r="DJ28" s="594"/>
      <c r="DK28" s="595"/>
      <c r="DL28" s="602">
        <v>676778</v>
      </c>
      <c r="DM28" s="594"/>
      <c r="DN28" s="594"/>
      <c r="DO28" s="594"/>
      <c r="DP28" s="594"/>
      <c r="DQ28" s="594"/>
      <c r="DR28" s="594"/>
      <c r="DS28" s="594"/>
      <c r="DT28" s="594"/>
      <c r="DU28" s="594"/>
      <c r="DV28" s="595"/>
      <c r="DW28" s="598">
        <v>10.5</v>
      </c>
      <c r="DX28" s="619"/>
      <c r="DY28" s="619"/>
      <c r="DZ28" s="619"/>
      <c r="EA28" s="619"/>
      <c r="EB28" s="619"/>
      <c r="EC28" s="620"/>
    </row>
    <row r="29" spans="2:133" ht="11.25" customHeight="1">
      <c r="B29" s="590" t="s">
        <v>283</v>
      </c>
      <c r="C29" s="591"/>
      <c r="D29" s="591"/>
      <c r="E29" s="591"/>
      <c r="F29" s="591"/>
      <c r="G29" s="591"/>
      <c r="H29" s="591"/>
      <c r="I29" s="591"/>
      <c r="J29" s="591"/>
      <c r="K29" s="591"/>
      <c r="L29" s="591"/>
      <c r="M29" s="591"/>
      <c r="N29" s="591"/>
      <c r="O29" s="591"/>
      <c r="P29" s="591"/>
      <c r="Q29" s="592"/>
      <c r="R29" s="593">
        <v>2364</v>
      </c>
      <c r="S29" s="594"/>
      <c r="T29" s="594"/>
      <c r="U29" s="594"/>
      <c r="V29" s="594"/>
      <c r="W29" s="594"/>
      <c r="X29" s="594"/>
      <c r="Y29" s="595"/>
      <c r="Z29" s="596">
        <v>0</v>
      </c>
      <c r="AA29" s="596"/>
      <c r="AB29" s="596"/>
      <c r="AC29" s="596"/>
      <c r="AD29" s="597" t="s">
        <v>111</v>
      </c>
      <c r="AE29" s="597"/>
      <c r="AF29" s="597"/>
      <c r="AG29" s="597"/>
      <c r="AH29" s="597"/>
      <c r="AI29" s="597"/>
      <c r="AJ29" s="597"/>
      <c r="AK29" s="597"/>
      <c r="AL29" s="598" t="s">
        <v>111</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693144</v>
      </c>
      <c r="CS29" s="625"/>
      <c r="CT29" s="625"/>
      <c r="CU29" s="625"/>
      <c r="CV29" s="625"/>
      <c r="CW29" s="625"/>
      <c r="CX29" s="625"/>
      <c r="CY29" s="626"/>
      <c r="CZ29" s="627">
        <v>6.8</v>
      </c>
      <c r="DA29" s="628"/>
      <c r="DB29" s="628"/>
      <c r="DC29" s="629"/>
      <c r="DD29" s="602">
        <v>676778</v>
      </c>
      <c r="DE29" s="625"/>
      <c r="DF29" s="625"/>
      <c r="DG29" s="625"/>
      <c r="DH29" s="625"/>
      <c r="DI29" s="625"/>
      <c r="DJ29" s="625"/>
      <c r="DK29" s="626"/>
      <c r="DL29" s="602">
        <v>676778</v>
      </c>
      <c r="DM29" s="625"/>
      <c r="DN29" s="625"/>
      <c r="DO29" s="625"/>
      <c r="DP29" s="625"/>
      <c r="DQ29" s="625"/>
      <c r="DR29" s="625"/>
      <c r="DS29" s="625"/>
      <c r="DT29" s="625"/>
      <c r="DU29" s="625"/>
      <c r="DV29" s="626"/>
      <c r="DW29" s="598">
        <v>10.5</v>
      </c>
      <c r="DX29" s="619"/>
      <c r="DY29" s="619"/>
      <c r="DZ29" s="619"/>
      <c r="EA29" s="619"/>
      <c r="EB29" s="619"/>
      <c r="EC29" s="620"/>
    </row>
    <row r="30" spans="2:133" ht="11.25" customHeight="1">
      <c r="B30" s="590" t="s">
        <v>288</v>
      </c>
      <c r="C30" s="591"/>
      <c r="D30" s="591"/>
      <c r="E30" s="591"/>
      <c r="F30" s="591"/>
      <c r="G30" s="591"/>
      <c r="H30" s="591"/>
      <c r="I30" s="591"/>
      <c r="J30" s="591"/>
      <c r="K30" s="591"/>
      <c r="L30" s="591"/>
      <c r="M30" s="591"/>
      <c r="N30" s="591"/>
      <c r="O30" s="591"/>
      <c r="P30" s="591"/>
      <c r="Q30" s="592"/>
      <c r="R30" s="593">
        <v>541975</v>
      </c>
      <c r="S30" s="594"/>
      <c r="T30" s="594"/>
      <c r="U30" s="594"/>
      <c r="V30" s="594"/>
      <c r="W30" s="594"/>
      <c r="X30" s="594"/>
      <c r="Y30" s="595"/>
      <c r="Z30" s="596">
        <v>5.0999999999999996</v>
      </c>
      <c r="AA30" s="596"/>
      <c r="AB30" s="596"/>
      <c r="AC30" s="596"/>
      <c r="AD30" s="597" t="s">
        <v>111</v>
      </c>
      <c r="AE30" s="597"/>
      <c r="AF30" s="597"/>
      <c r="AG30" s="597"/>
      <c r="AH30" s="597"/>
      <c r="AI30" s="597"/>
      <c r="AJ30" s="597"/>
      <c r="AK30" s="597"/>
      <c r="AL30" s="598" t="s">
        <v>111</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98.8</v>
      </c>
      <c r="BH30" s="652"/>
      <c r="BI30" s="652"/>
      <c r="BJ30" s="652"/>
      <c r="BK30" s="652"/>
      <c r="BL30" s="652"/>
      <c r="BM30" s="588">
        <v>97.1</v>
      </c>
      <c r="BN30" s="652"/>
      <c r="BO30" s="652"/>
      <c r="BP30" s="652"/>
      <c r="BQ30" s="653"/>
      <c r="BR30" s="651">
        <v>98.9</v>
      </c>
      <c r="BS30" s="652"/>
      <c r="BT30" s="652"/>
      <c r="BU30" s="652"/>
      <c r="BV30" s="652"/>
      <c r="BW30" s="652"/>
      <c r="BX30" s="588">
        <v>97</v>
      </c>
      <c r="BY30" s="652"/>
      <c r="BZ30" s="652"/>
      <c r="CA30" s="652"/>
      <c r="CB30" s="653"/>
      <c r="CD30" s="656"/>
      <c r="CE30" s="657"/>
      <c r="CF30" s="607" t="s">
        <v>291</v>
      </c>
      <c r="CG30" s="608"/>
      <c r="CH30" s="608"/>
      <c r="CI30" s="608"/>
      <c r="CJ30" s="608"/>
      <c r="CK30" s="608"/>
      <c r="CL30" s="608"/>
      <c r="CM30" s="608"/>
      <c r="CN30" s="608"/>
      <c r="CO30" s="608"/>
      <c r="CP30" s="608"/>
      <c r="CQ30" s="609"/>
      <c r="CR30" s="593">
        <v>614773</v>
      </c>
      <c r="CS30" s="594"/>
      <c r="CT30" s="594"/>
      <c r="CU30" s="594"/>
      <c r="CV30" s="594"/>
      <c r="CW30" s="594"/>
      <c r="CX30" s="594"/>
      <c r="CY30" s="595"/>
      <c r="CZ30" s="627">
        <v>6</v>
      </c>
      <c r="DA30" s="628"/>
      <c r="DB30" s="628"/>
      <c r="DC30" s="629"/>
      <c r="DD30" s="602">
        <v>598407</v>
      </c>
      <c r="DE30" s="594"/>
      <c r="DF30" s="594"/>
      <c r="DG30" s="594"/>
      <c r="DH30" s="594"/>
      <c r="DI30" s="594"/>
      <c r="DJ30" s="594"/>
      <c r="DK30" s="595"/>
      <c r="DL30" s="602">
        <v>598407</v>
      </c>
      <c r="DM30" s="594"/>
      <c r="DN30" s="594"/>
      <c r="DO30" s="594"/>
      <c r="DP30" s="594"/>
      <c r="DQ30" s="594"/>
      <c r="DR30" s="594"/>
      <c r="DS30" s="594"/>
      <c r="DT30" s="594"/>
      <c r="DU30" s="594"/>
      <c r="DV30" s="595"/>
      <c r="DW30" s="598">
        <v>9.1999999999999993</v>
      </c>
      <c r="DX30" s="619"/>
      <c r="DY30" s="619"/>
      <c r="DZ30" s="619"/>
      <c r="EA30" s="619"/>
      <c r="EB30" s="619"/>
      <c r="EC30" s="620"/>
    </row>
    <row r="31" spans="2:133" ht="11.25" customHeight="1">
      <c r="B31" s="590" t="s">
        <v>292</v>
      </c>
      <c r="C31" s="591"/>
      <c r="D31" s="591"/>
      <c r="E31" s="591"/>
      <c r="F31" s="591"/>
      <c r="G31" s="591"/>
      <c r="H31" s="591"/>
      <c r="I31" s="591"/>
      <c r="J31" s="591"/>
      <c r="K31" s="591"/>
      <c r="L31" s="591"/>
      <c r="M31" s="591"/>
      <c r="N31" s="591"/>
      <c r="O31" s="591"/>
      <c r="P31" s="591"/>
      <c r="Q31" s="592"/>
      <c r="R31" s="593">
        <v>867783</v>
      </c>
      <c r="S31" s="594"/>
      <c r="T31" s="594"/>
      <c r="U31" s="594"/>
      <c r="V31" s="594"/>
      <c r="W31" s="594"/>
      <c r="X31" s="594"/>
      <c r="Y31" s="595"/>
      <c r="Z31" s="596">
        <v>8.1999999999999993</v>
      </c>
      <c r="AA31" s="596"/>
      <c r="AB31" s="596"/>
      <c r="AC31" s="596"/>
      <c r="AD31" s="597" t="s">
        <v>111</v>
      </c>
      <c r="AE31" s="597"/>
      <c r="AF31" s="597"/>
      <c r="AG31" s="597"/>
      <c r="AH31" s="597"/>
      <c r="AI31" s="597"/>
      <c r="AJ31" s="597"/>
      <c r="AK31" s="597"/>
      <c r="AL31" s="598" t="s">
        <v>111</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98.8</v>
      </c>
      <c r="BH31" s="625"/>
      <c r="BI31" s="625"/>
      <c r="BJ31" s="625"/>
      <c r="BK31" s="625"/>
      <c r="BL31" s="625"/>
      <c r="BM31" s="599">
        <v>96.7</v>
      </c>
      <c r="BN31" s="649"/>
      <c r="BO31" s="649"/>
      <c r="BP31" s="649"/>
      <c r="BQ31" s="650"/>
      <c r="BR31" s="648">
        <v>98.8</v>
      </c>
      <c r="BS31" s="625"/>
      <c r="BT31" s="625"/>
      <c r="BU31" s="625"/>
      <c r="BV31" s="625"/>
      <c r="BW31" s="625"/>
      <c r="BX31" s="599">
        <v>96.6</v>
      </c>
      <c r="BY31" s="649"/>
      <c r="BZ31" s="649"/>
      <c r="CA31" s="649"/>
      <c r="CB31" s="650"/>
      <c r="CD31" s="656"/>
      <c r="CE31" s="657"/>
      <c r="CF31" s="607" t="s">
        <v>295</v>
      </c>
      <c r="CG31" s="608"/>
      <c r="CH31" s="608"/>
      <c r="CI31" s="608"/>
      <c r="CJ31" s="608"/>
      <c r="CK31" s="608"/>
      <c r="CL31" s="608"/>
      <c r="CM31" s="608"/>
      <c r="CN31" s="608"/>
      <c r="CO31" s="608"/>
      <c r="CP31" s="608"/>
      <c r="CQ31" s="609"/>
      <c r="CR31" s="593">
        <v>78371</v>
      </c>
      <c r="CS31" s="625"/>
      <c r="CT31" s="625"/>
      <c r="CU31" s="625"/>
      <c r="CV31" s="625"/>
      <c r="CW31" s="625"/>
      <c r="CX31" s="625"/>
      <c r="CY31" s="626"/>
      <c r="CZ31" s="627">
        <v>0.8</v>
      </c>
      <c r="DA31" s="628"/>
      <c r="DB31" s="628"/>
      <c r="DC31" s="629"/>
      <c r="DD31" s="602">
        <v>78371</v>
      </c>
      <c r="DE31" s="625"/>
      <c r="DF31" s="625"/>
      <c r="DG31" s="625"/>
      <c r="DH31" s="625"/>
      <c r="DI31" s="625"/>
      <c r="DJ31" s="625"/>
      <c r="DK31" s="626"/>
      <c r="DL31" s="602">
        <v>78371</v>
      </c>
      <c r="DM31" s="625"/>
      <c r="DN31" s="625"/>
      <c r="DO31" s="625"/>
      <c r="DP31" s="625"/>
      <c r="DQ31" s="625"/>
      <c r="DR31" s="625"/>
      <c r="DS31" s="625"/>
      <c r="DT31" s="625"/>
      <c r="DU31" s="625"/>
      <c r="DV31" s="626"/>
      <c r="DW31" s="598">
        <v>1.2</v>
      </c>
      <c r="DX31" s="619"/>
      <c r="DY31" s="619"/>
      <c r="DZ31" s="619"/>
      <c r="EA31" s="619"/>
      <c r="EB31" s="619"/>
      <c r="EC31" s="620"/>
    </row>
    <row r="32" spans="2:133" ht="11.25" customHeight="1">
      <c r="B32" s="590" t="s">
        <v>296</v>
      </c>
      <c r="C32" s="591"/>
      <c r="D32" s="591"/>
      <c r="E32" s="591"/>
      <c r="F32" s="591"/>
      <c r="G32" s="591"/>
      <c r="H32" s="591"/>
      <c r="I32" s="591"/>
      <c r="J32" s="591"/>
      <c r="K32" s="591"/>
      <c r="L32" s="591"/>
      <c r="M32" s="591"/>
      <c r="N32" s="591"/>
      <c r="O32" s="591"/>
      <c r="P32" s="591"/>
      <c r="Q32" s="592"/>
      <c r="R32" s="593">
        <v>391735</v>
      </c>
      <c r="S32" s="594"/>
      <c r="T32" s="594"/>
      <c r="U32" s="594"/>
      <c r="V32" s="594"/>
      <c r="W32" s="594"/>
      <c r="X32" s="594"/>
      <c r="Y32" s="595"/>
      <c r="Z32" s="596">
        <v>3.7</v>
      </c>
      <c r="AA32" s="596"/>
      <c r="AB32" s="596"/>
      <c r="AC32" s="596"/>
      <c r="AD32" s="597">
        <v>324</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98.7</v>
      </c>
      <c r="BH32" s="661"/>
      <c r="BI32" s="661"/>
      <c r="BJ32" s="661"/>
      <c r="BK32" s="661"/>
      <c r="BL32" s="661"/>
      <c r="BM32" s="662">
        <v>97.1</v>
      </c>
      <c r="BN32" s="661"/>
      <c r="BO32" s="661"/>
      <c r="BP32" s="661"/>
      <c r="BQ32" s="663"/>
      <c r="BR32" s="660">
        <v>99</v>
      </c>
      <c r="BS32" s="661"/>
      <c r="BT32" s="661"/>
      <c r="BU32" s="661"/>
      <c r="BV32" s="661"/>
      <c r="BW32" s="661"/>
      <c r="BX32" s="662">
        <v>97.1</v>
      </c>
      <c r="BY32" s="661"/>
      <c r="BZ32" s="661"/>
      <c r="CA32" s="661"/>
      <c r="CB32" s="663"/>
      <c r="CD32" s="658"/>
      <c r="CE32" s="659"/>
      <c r="CF32" s="607" t="s">
        <v>298</v>
      </c>
      <c r="CG32" s="608"/>
      <c r="CH32" s="608"/>
      <c r="CI32" s="608"/>
      <c r="CJ32" s="608"/>
      <c r="CK32" s="608"/>
      <c r="CL32" s="608"/>
      <c r="CM32" s="608"/>
      <c r="CN32" s="608"/>
      <c r="CO32" s="608"/>
      <c r="CP32" s="608"/>
      <c r="CQ32" s="609"/>
      <c r="CR32" s="593" t="s">
        <v>111</v>
      </c>
      <c r="CS32" s="594"/>
      <c r="CT32" s="594"/>
      <c r="CU32" s="594"/>
      <c r="CV32" s="594"/>
      <c r="CW32" s="594"/>
      <c r="CX32" s="594"/>
      <c r="CY32" s="595"/>
      <c r="CZ32" s="627" t="s">
        <v>111</v>
      </c>
      <c r="DA32" s="628"/>
      <c r="DB32" s="628"/>
      <c r="DC32" s="629"/>
      <c r="DD32" s="602" t="s">
        <v>111</v>
      </c>
      <c r="DE32" s="594"/>
      <c r="DF32" s="594"/>
      <c r="DG32" s="594"/>
      <c r="DH32" s="594"/>
      <c r="DI32" s="594"/>
      <c r="DJ32" s="594"/>
      <c r="DK32" s="595"/>
      <c r="DL32" s="602" t="s">
        <v>111</v>
      </c>
      <c r="DM32" s="594"/>
      <c r="DN32" s="594"/>
      <c r="DO32" s="594"/>
      <c r="DP32" s="594"/>
      <c r="DQ32" s="594"/>
      <c r="DR32" s="594"/>
      <c r="DS32" s="594"/>
      <c r="DT32" s="594"/>
      <c r="DU32" s="594"/>
      <c r="DV32" s="595"/>
      <c r="DW32" s="598" t="s">
        <v>111</v>
      </c>
      <c r="DX32" s="619"/>
      <c r="DY32" s="619"/>
      <c r="DZ32" s="619"/>
      <c r="EA32" s="619"/>
      <c r="EB32" s="619"/>
      <c r="EC32" s="620"/>
    </row>
    <row r="33" spans="2:133" ht="11.25" customHeight="1">
      <c r="B33" s="590" t="s">
        <v>299</v>
      </c>
      <c r="C33" s="591"/>
      <c r="D33" s="591"/>
      <c r="E33" s="591"/>
      <c r="F33" s="591"/>
      <c r="G33" s="591"/>
      <c r="H33" s="591"/>
      <c r="I33" s="591"/>
      <c r="J33" s="591"/>
      <c r="K33" s="591"/>
      <c r="L33" s="591"/>
      <c r="M33" s="591"/>
      <c r="N33" s="591"/>
      <c r="O33" s="591"/>
      <c r="P33" s="591"/>
      <c r="Q33" s="592"/>
      <c r="R33" s="593">
        <v>570000</v>
      </c>
      <c r="S33" s="594"/>
      <c r="T33" s="594"/>
      <c r="U33" s="594"/>
      <c r="V33" s="594"/>
      <c r="W33" s="594"/>
      <c r="X33" s="594"/>
      <c r="Y33" s="595"/>
      <c r="Z33" s="596">
        <v>5.4</v>
      </c>
      <c r="AA33" s="596"/>
      <c r="AB33" s="596"/>
      <c r="AC33" s="596"/>
      <c r="AD33" s="597" t="s">
        <v>111</v>
      </c>
      <c r="AE33" s="597"/>
      <c r="AF33" s="597"/>
      <c r="AG33" s="597"/>
      <c r="AH33" s="597"/>
      <c r="AI33" s="597"/>
      <c r="AJ33" s="597"/>
      <c r="AK33" s="597"/>
      <c r="AL33" s="598" t="s">
        <v>111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5243408</v>
      </c>
      <c r="CS33" s="625"/>
      <c r="CT33" s="625"/>
      <c r="CU33" s="625"/>
      <c r="CV33" s="625"/>
      <c r="CW33" s="625"/>
      <c r="CX33" s="625"/>
      <c r="CY33" s="626"/>
      <c r="CZ33" s="627">
        <v>51.5</v>
      </c>
      <c r="DA33" s="628"/>
      <c r="DB33" s="628"/>
      <c r="DC33" s="629"/>
      <c r="DD33" s="602">
        <v>4210021</v>
      </c>
      <c r="DE33" s="625"/>
      <c r="DF33" s="625"/>
      <c r="DG33" s="625"/>
      <c r="DH33" s="625"/>
      <c r="DI33" s="625"/>
      <c r="DJ33" s="625"/>
      <c r="DK33" s="626"/>
      <c r="DL33" s="602">
        <v>2612407</v>
      </c>
      <c r="DM33" s="625"/>
      <c r="DN33" s="625"/>
      <c r="DO33" s="625"/>
      <c r="DP33" s="625"/>
      <c r="DQ33" s="625"/>
      <c r="DR33" s="625"/>
      <c r="DS33" s="625"/>
      <c r="DT33" s="625"/>
      <c r="DU33" s="625"/>
      <c r="DV33" s="626"/>
      <c r="DW33" s="598">
        <v>40.4</v>
      </c>
      <c r="DX33" s="619"/>
      <c r="DY33" s="619"/>
      <c r="DZ33" s="619"/>
      <c r="EA33" s="619"/>
      <c r="EB33" s="619"/>
      <c r="EC33" s="620"/>
    </row>
    <row r="34" spans="2:133" ht="11.25" customHeight="1">
      <c r="B34" s="590" t="s">
        <v>301</v>
      </c>
      <c r="C34" s="591"/>
      <c r="D34" s="591"/>
      <c r="E34" s="591"/>
      <c r="F34" s="591"/>
      <c r="G34" s="591"/>
      <c r="H34" s="591"/>
      <c r="I34" s="591"/>
      <c r="J34" s="591"/>
      <c r="K34" s="591"/>
      <c r="L34" s="591"/>
      <c r="M34" s="591"/>
      <c r="N34" s="591"/>
      <c r="O34" s="591"/>
      <c r="P34" s="591"/>
      <c r="Q34" s="592"/>
      <c r="R34" s="593" t="s">
        <v>111</v>
      </c>
      <c r="S34" s="594"/>
      <c r="T34" s="594"/>
      <c r="U34" s="594"/>
      <c r="V34" s="594"/>
      <c r="W34" s="594"/>
      <c r="X34" s="594"/>
      <c r="Y34" s="595"/>
      <c r="Z34" s="596" t="s">
        <v>111</v>
      </c>
      <c r="AA34" s="596"/>
      <c r="AB34" s="596"/>
      <c r="AC34" s="596"/>
      <c r="AD34" s="597" t="s">
        <v>111</v>
      </c>
      <c r="AE34" s="597"/>
      <c r="AF34" s="597"/>
      <c r="AG34" s="597"/>
      <c r="AH34" s="597"/>
      <c r="AI34" s="597"/>
      <c r="AJ34" s="597"/>
      <c r="AK34" s="597"/>
      <c r="AL34" s="598" t="s">
        <v>111</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2031999</v>
      </c>
      <c r="CS34" s="594"/>
      <c r="CT34" s="594"/>
      <c r="CU34" s="594"/>
      <c r="CV34" s="594"/>
      <c r="CW34" s="594"/>
      <c r="CX34" s="594"/>
      <c r="CY34" s="595"/>
      <c r="CZ34" s="627">
        <v>20</v>
      </c>
      <c r="DA34" s="628"/>
      <c r="DB34" s="628"/>
      <c r="DC34" s="629"/>
      <c r="DD34" s="602">
        <v>1395332</v>
      </c>
      <c r="DE34" s="594"/>
      <c r="DF34" s="594"/>
      <c r="DG34" s="594"/>
      <c r="DH34" s="594"/>
      <c r="DI34" s="594"/>
      <c r="DJ34" s="594"/>
      <c r="DK34" s="595"/>
      <c r="DL34" s="602">
        <v>1299988</v>
      </c>
      <c r="DM34" s="594"/>
      <c r="DN34" s="594"/>
      <c r="DO34" s="594"/>
      <c r="DP34" s="594"/>
      <c r="DQ34" s="594"/>
      <c r="DR34" s="594"/>
      <c r="DS34" s="594"/>
      <c r="DT34" s="594"/>
      <c r="DU34" s="594"/>
      <c r="DV34" s="595"/>
      <c r="DW34" s="598">
        <v>20.100000000000001</v>
      </c>
      <c r="DX34" s="619"/>
      <c r="DY34" s="619"/>
      <c r="DZ34" s="619"/>
      <c r="EA34" s="619"/>
      <c r="EB34" s="619"/>
      <c r="EC34" s="620"/>
    </row>
    <row r="35" spans="2:133" ht="11.25" customHeight="1">
      <c r="B35" s="590" t="s">
        <v>305</v>
      </c>
      <c r="C35" s="591"/>
      <c r="D35" s="591"/>
      <c r="E35" s="591"/>
      <c r="F35" s="591"/>
      <c r="G35" s="591"/>
      <c r="H35" s="591"/>
      <c r="I35" s="591"/>
      <c r="J35" s="591"/>
      <c r="K35" s="591"/>
      <c r="L35" s="591"/>
      <c r="M35" s="591"/>
      <c r="N35" s="591"/>
      <c r="O35" s="591"/>
      <c r="P35" s="591"/>
      <c r="Q35" s="592"/>
      <c r="R35" s="593">
        <v>500000</v>
      </c>
      <c r="S35" s="594"/>
      <c r="T35" s="594"/>
      <c r="U35" s="594"/>
      <c r="V35" s="594"/>
      <c r="W35" s="594"/>
      <c r="X35" s="594"/>
      <c r="Y35" s="595"/>
      <c r="Z35" s="596">
        <v>4.7</v>
      </c>
      <c r="AA35" s="596"/>
      <c r="AB35" s="596"/>
      <c r="AC35" s="596"/>
      <c r="AD35" s="597" t="s">
        <v>111</v>
      </c>
      <c r="AE35" s="597"/>
      <c r="AF35" s="597"/>
      <c r="AG35" s="597"/>
      <c r="AH35" s="597"/>
      <c r="AI35" s="597"/>
      <c r="AJ35" s="597"/>
      <c r="AK35" s="597"/>
      <c r="AL35" s="598" t="s">
        <v>111</v>
      </c>
      <c r="AM35" s="599"/>
      <c r="AN35" s="599"/>
      <c r="AO35" s="600"/>
      <c r="AP35" s="186"/>
      <c r="AQ35" s="604" t="s">
        <v>306</v>
      </c>
      <c r="AR35" s="605"/>
      <c r="AS35" s="605"/>
      <c r="AT35" s="605"/>
      <c r="AU35" s="605"/>
      <c r="AV35" s="605"/>
      <c r="AW35" s="605"/>
      <c r="AX35" s="605"/>
      <c r="AY35" s="606"/>
      <c r="AZ35" s="582">
        <v>1122335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13226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28616</v>
      </c>
      <c r="CS35" s="625"/>
      <c r="CT35" s="625"/>
      <c r="CU35" s="625"/>
      <c r="CV35" s="625"/>
      <c r="CW35" s="625"/>
      <c r="CX35" s="625"/>
      <c r="CY35" s="626"/>
      <c r="CZ35" s="627">
        <v>0.3</v>
      </c>
      <c r="DA35" s="628"/>
      <c r="DB35" s="628"/>
      <c r="DC35" s="629"/>
      <c r="DD35" s="602">
        <v>21175</v>
      </c>
      <c r="DE35" s="625"/>
      <c r="DF35" s="625"/>
      <c r="DG35" s="625"/>
      <c r="DH35" s="625"/>
      <c r="DI35" s="625"/>
      <c r="DJ35" s="625"/>
      <c r="DK35" s="626"/>
      <c r="DL35" s="602">
        <v>21175</v>
      </c>
      <c r="DM35" s="625"/>
      <c r="DN35" s="625"/>
      <c r="DO35" s="625"/>
      <c r="DP35" s="625"/>
      <c r="DQ35" s="625"/>
      <c r="DR35" s="625"/>
      <c r="DS35" s="625"/>
      <c r="DT35" s="625"/>
      <c r="DU35" s="625"/>
      <c r="DV35" s="626"/>
      <c r="DW35" s="598">
        <v>0.3</v>
      </c>
      <c r="DX35" s="619"/>
      <c r="DY35" s="619"/>
      <c r="DZ35" s="619"/>
      <c r="EA35" s="619"/>
      <c r="EB35" s="619"/>
      <c r="EC35" s="620"/>
    </row>
    <row r="36" spans="2:133" ht="11.25" customHeight="1">
      <c r="B36" s="636" t="s">
        <v>309</v>
      </c>
      <c r="C36" s="637"/>
      <c r="D36" s="637"/>
      <c r="E36" s="637"/>
      <c r="F36" s="637"/>
      <c r="G36" s="637"/>
      <c r="H36" s="637"/>
      <c r="I36" s="637"/>
      <c r="J36" s="637"/>
      <c r="K36" s="637"/>
      <c r="L36" s="637"/>
      <c r="M36" s="637"/>
      <c r="N36" s="637"/>
      <c r="O36" s="637"/>
      <c r="P36" s="637"/>
      <c r="Q36" s="638"/>
      <c r="R36" s="665">
        <v>10576522</v>
      </c>
      <c r="S36" s="666"/>
      <c r="T36" s="666"/>
      <c r="U36" s="666"/>
      <c r="V36" s="666"/>
      <c r="W36" s="666"/>
      <c r="X36" s="666"/>
      <c r="Y36" s="667"/>
      <c r="Z36" s="668">
        <v>100</v>
      </c>
      <c r="AA36" s="668"/>
      <c r="AB36" s="668"/>
      <c r="AC36" s="668"/>
      <c r="AD36" s="669">
        <v>5972937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407354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-1149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828286</v>
      </c>
      <c r="CS36" s="594"/>
      <c r="CT36" s="594"/>
      <c r="CU36" s="594"/>
      <c r="CV36" s="594"/>
      <c r="CW36" s="594"/>
      <c r="CX36" s="594"/>
      <c r="CY36" s="595"/>
      <c r="CZ36" s="627">
        <v>8.1</v>
      </c>
      <c r="DA36" s="628"/>
      <c r="DB36" s="628"/>
      <c r="DC36" s="629"/>
      <c r="DD36" s="602">
        <v>767654</v>
      </c>
      <c r="DE36" s="594"/>
      <c r="DF36" s="594"/>
      <c r="DG36" s="594"/>
      <c r="DH36" s="594"/>
      <c r="DI36" s="594"/>
      <c r="DJ36" s="594"/>
      <c r="DK36" s="595"/>
      <c r="DL36" s="602">
        <v>701352</v>
      </c>
      <c r="DM36" s="594"/>
      <c r="DN36" s="594"/>
      <c r="DO36" s="594"/>
      <c r="DP36" s="594"/>
      <c r="DQ36" s="594"/>
      <c r="DR36" s="594"/>
      <c r="DS36" s="594"/>
      <c r="DT36" s="594"/>
      <c r="DU36" s="594"/>
      <c r="DV36" s="595"/>
      <c r="DW36" s="598">
        <v>10.8</v>
      </c>
      <c r="DX36" s="619"/>
      <c r="DY36" s="619"/>
      <c r="DZ36" s="619"/>
      <c r="EA36" s="619"/>
      <c r="EB36" s="619"/>
      <c r="EC36" s="620"/>
    </row>
    <row r="37" spans="2:133" ht="11.25" customHeight="1">
      <c r="AQ37" s="672" t="s">
        <v>313</v>
      </c>
      <c r="AR37" s="673"/>
      <c r="AS37" s="673"/>
      <c r="AT37" s="673"/>
      <c r="AU37" s="673"/>
      <c r="AV37" s="673"/>
      <c r="AW37" s="673"/>
      <c r="AX37" s="673"/>
      <c r="AY37" s="674"/>
      <c r="AZ37" s="593">
        <v>28210</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3873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597395</v>
      </c>
      <c r="CS37" s="625"/>
      <c r="CT37" s="625"/>
      <c r="CU37" s="625"/>
      <c r="CV37" s="625"/>
      <c r="CW37" s="625"/>
      <c r="CX37" s="625"/>
      <c r="CY37" s="626"/>
      <c r="CZ37" s="627">
        <v>5.9</v>
      </c>
      <c r="DA37" s="628"/>
      <c r="DB37" s="628"/>
      <c r="DC37" s="629"/>
      <c r="DD37" s="602">
        <v>597176</v>
      </c>
      <c r="DE37" s="625"/>
      <c r="DF37" s="625"/>
      <c r="DG37" s="625"/>
      <c r="DH37" s="625"/>
      <c r="DI37" s="625"/>
      <c r="DJ37" s="625"/>
      <c r="DK37" s="626"/>
      <c r="DL37" s="602">
        <v>597176</v>
      </c>
      <c r="DM37" s="625"/>
      <c r="DN37" s="625"/>
      <c r="DO37" s="625"/>
      <c r="DP37" s="625"/>
      <c r="DQ37" s="625"/>
      <c r="DR37" s="625"/>
      <c r="DS37" s="625"/>
      <c r="DT37" s="625"/>
      <c r="DU37" s="625"/>
      <c r="DV37" s="626"/>
      <c r="DW37" s="598">
        <v>9.1999999999999993</v>
      </c>
      <c r="DX37" s="619"/>
      <c r="DY37" s="619"/>
      <c r="DZ37" s="619"/>
      <c r="EA37" s="619"/>
      <c r="EB37" s="619"/>
      <c r="EC37" s="620"/>
    </row>
    <row r="38" spans="2:133" ht="11.25" customHeight="1">
      <c r="AQ38" s="672" t="s">
        <v>316</v>
      </c>
      <c r="AR38" s="673"/>
      <c r="AS38" s="673"/>
      <c r="AT38" s="673"/>
      <c r="AU38" s="673"/>
      <c r="AV38" s="673"/>
      <c r="AW38" s="673"/>
      <c r="AX38" s="673"/>
      <c r="AY38" s="674"/>
      <c r="AZ38" s="593" t="s">
        <v>317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7149</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1094125</v>
      </c>
      <c r="CS38" s="594"/>
      <c r="CT38" s="594"/>
      <c r="CU38" s="594"/>
      <c r="CV38" s="594"/>
      <c r="CW38" s="594"/>
      <c r="CX38" s="594"/>
      <c r="CY38" s="595"/>
      <c r="CZ38" s="627">
        <v>10.8</v>
      </c>
      <c r="DA38" s="628"/>
      <c r="DB38" s="628"/>
      <c r="DC38" s="629"/>
      <c r="DD38" s="602">
        <v>983575</v>
      </c>
      <c r="DE38" s="594"/>
      <c r="DF38" s="594"/>
      <c r="DG38" s="594"/>
      <c r="DH38" s="594"/>
      <c r="DI38" s="594"/>
      <c r="DJ38" s="594"/>
      <c r="DK38" s="595"/>
      <c r="DL38" s="602">
        <v>573891</v>
      </c>
      <c r="DM38" s="594"/>
      <c r="DN38" s="594"/>
      <c r="DO38" s="594"/>
      <c r="DP38" s="594"/>
      <c r="DQ38" s="594"/>
      <c r="DR38" s="594"/>
      <c r="DS38" s="594"/>
      <c r="DT38" s="594"/>
      <c r="DU38" s="594"/>
      <c r="DV38" s="595"/>
      <c r="DW38" s="598">
        <v>8.9</v>
      </c>
      <c r="DX38" s="619"/>
      <c r="DY38" s="619"/>
      <c r="DZ38" s="619"/>
      <c r="EA38" s="619"/>
      <c r="EB38" s="619"/>
      <c r="EC38" s="620"/>
    </row>
    <row r="39" spans="2:133" ht="11.25" customHeight="1">
      <c r="AQ39" s="672" t="s">
        <v>320</v>
      </c>
      <c r="AR39" s="673"/>
      <c r="AS39" s="673"/>
      <c r="AT39" s="673"/>
      <c r="AU39" s="673"/>
      <c r="AV39" s="673"/>
      <c r="AW39" s="673"/>
      <c r="AX39" s="673"/>
      <c r="AY39" s="674"/>
      <c r="AZ39" s="593" t="s">
        <v>317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109</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1037306</v>
      </c>
      <c r="CS39" s="625"/>
      <c r="CT39" s="625"/>
      <c r="CU39" s="625"/>
      <c r="CV39" s="625"/>
      <c r="CW39" s="625"/>
      <c r="CX39" s="625"/>
      <c r="CY39" s="626"/>
      <c r="CZ39" s="627">
        <v>10.199999999999999</v>
      </c>
      <c r="DA39" s="628"/>
      <c r="DB39" s="628"/>
      <c r="DC39" s="629"/>
      <c r="DD39" s="602">
        <v>1026284</v>
      </c>
      <c r="DE39" s="625"/>
      <c r="DF39" s="625"/>
      <c r="DG39" s="625"/>
      <c r="DH39" s="625"/>
      <c r="DI39" s="625"/>
      <c r="DJ39" s="625"/>
      <c r="DK39" s="626"/>
      <c r="DL39" s="602" t="s">
        <v>317</v>
      </c>
      <c r="DM39" s="625"/>
      <c r="DN39" s="625"/>
      <c r="DO39" s="625"/>
      <c r="DP39" s="625"/>
      <c r="DQ39" s="625"/>
      <c r="DR39" s="625"/>
      <c r="DS39" s="625"/>
      <c r="DT39" s="625"/>
      <c r="DU39" s="625"/>
      <c r="DV39" s="626"/>
      <c r="DW39" s="598" t="s">
        <v>317</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135505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223076</v>
      </c>
      <c r="CS40" s="594"/>
      <c r="CT40" s="594"/>
      <c r="CU40" s="594"/>
      <c r="CV40" s="594"/>
      <c r="CW40" s="594"/>
      <c r="CX40" s="594"/>
      <c r="CY40" s="595"/>
      <c r="CZ40" s="627">
        <v>2.2000000000000002</v>
      </c>
      <c r="DA40" s="628"/>
      <c r="DB40" s="628"/>
      <c r="DC40" s="629"/>
      <c r="DD40" s="602">
        <v>16001</v>
      </c>
      <c r="DE40" s="594"/>
      <c r="DF40" s="594"/>
      <c r="DG40" s="594"/>
      <c r="DH40" s="594"/>
      <c r="DI40" s="594"/>
      <c r="DJ40" s="594"/>
      <c r="DK40" s="595"/>
      <c r="DL40" s="602">
        <v>16001</v>
      </c>
      <c r="DM40" s="594"/>
      <c r="DN40" s="594"/>
      <c r="DO40" s="594"/>
      <c r="DP40" s="594"/>
      <c r="DQ40" s="594"/>
      <c r="DR40" s="594"/>
      <c r="DS40" s="594"/>
      <c r="DT40" s="594"/>
      <c r="DU40" s="594"/>
      <c r="DV40" s="595"/>
      <c r="DW40" s="598">
        <v>0.2</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551266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236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1460880</v>
      </c>
      <c r="CS42" s="594"/>
      <c r="CT42" s="594"/>
      <c r="CU42" s="594"/>
      <c r="CV42" s="594"/>
      <c r="CW42" s="594"/>
      <c r="CX42" s="594"/>
      <c r="CY42" s="595"/>
      <c r="CZ42" s="627">
        <v>14.4</v>
      </c>
      <c r="DA42" s="676"/>
      <c r="DB42" s="676"/>
      <c r="DC42" s="677"/>
      <c r="DD42" s="602">
        <v>731464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16651</v>
      </c>
      <c r="CS43" s="625"/>
      <c r="CT43" s="625"/>
      <c r="CU43" s="625"/>
      <c r="CV43" s="625"/>
      <c r="CW43" s="625"/>
      <c r="CX43" s="625"/>
      <c r="CY43" s="626"/>
      <c r="CZ43" s="627">
        <v>0.2</v>
      </c>
      <c r="DA43" s="628"/>
      <c r="DB43" s="628"/>
      <c r="DC43" s="629"/>
      <c r="DD43" s="602">
        <v>16651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1460880</v>
      </c>
      <c r="CS44" s="594"/>
      <c r="CT44" s="594"/>
      <c r="CU44" s="594"/>
      <c r="CV44" s="594"/>
      <c r="CW44" s="594"/>
      <c r="CX44" s="594"/>
      <c r="CY44" s="595"/>
      <c r="CZ44" s="627">
        <v>14.4</v>
      </c>
      <c r="DA44" s="676"/>
      <c r="DB44" s="676"/>
      <c r="DC44" s="677"/>
      <c r="DD44" s="602">
        <v>731464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437458</v>
      </c>
      <c r="CS45" s="625"/>
      <c r="CT45" s="625"/>
      <c r="CU45" s="625"/>
      <c r="CV45" s="625"/>
      <c r="CW45" s="625"/>
      <c r="CX45" s="625"/>
      <c r="CY45" s="626"/>
      <c r="CZ45" s="627">
        <v>4.3</v>
      </c>
      <c r="DA45" s="628"/>
      <c r="DB45" s="628"/>
      <c r="DC45" s="629"/>
      <c r="DD45" s="602">
        <v>133022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1023422</v>
      </c>
      <c r="CS46" s="594"/>
      <c r="CT46" s="594"/>
      <c r="CU46" s="594"/>
      <c r="CV46" s="594"/>
      <c r="CW46" s="594"/>
      <c r="CX46" s="594"/>
      <c r="CY46" s="595"/>
      <c r="CZ46" s="627">
        <v>10.1</v>
      </c>
      <c r="DA46" s="676"/>
      <c r="DB46" s="676"/>
      <c r="DC46" s="677"/>
      <c r="DD46" s="602">
        <v>598442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317</v>
      </c>
      <c r="CS47" s="625"/>
      <c r="CT47" s="625"/>
      <c r="CU47" s="625"/>
      <c r="CV47" s="625"/>
      <c r="CW47" s="625"/>
      <c r="CX47" s="625"/>
      <c r="CY47" s="626"/>
      <c r="CZ47" s="627" t="s">
        <v>317</v>
      </c>
      <c r="DA47" s="628"/>
      <c r="DB47" s="628"/>
      <c r="DC47" s="629"/>
      <c r="DD47" s="602" t="s">
        <v>317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317</v>
      </c>
      <c r="CS48" s="594"/>
      <c r="CT48" s="594"/>
      <c r="CU48" s="594"/>
      <c r="CV48" s="594"/>
      <c r="CW48" s="594"/>
      <c r="CX48" s="594"/>
      <c r="CY48" s="595"/>
      <c r="CZ48" s="627" t="s">
        <v>317</v>
      </c>
      <c r="DA48" s="676"/>
      <c r="DB48" s="676"/>
      <c r="DC48" s="677"/>
      <c r="DD48" s="602" t="s">
        <v>317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10173729</v>
      </c>
      <c r="CS49" s="661"/>
      <c r="CT49" s="661"/>
      <c r="CU49" s="661"/>
      <c r="CV49" s="661"/>
      <c r="CW49" s="661"/>
      <c r="CX49" s="661"/>
      <c r="CY49" s="688"/>
      <c r="CZ49" s="689">
        <v>100</v>
      </c>
      <c r="DA49" s="690"/>
      <c r="DB49" s="690"/>
      <c r="DC49" s="691"/>
      <c r="DD49" s="692">
        <v>7471896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10462</v>
      </c>
      <c r="R7" s="723"/>
      <c r="S7" s="723"/>
      <c r="T7" s="723"/>
      <c r="U7" s="723"/>
      <c r="V7" s="723">
        <v>10150</v>
      </c>
      <c r="W7" s="723"/>
      <c r="X7" s="723"/>
      <c r="Y7" s="723"/>
      <c r="Z7" s="723"/>
      <c r="AA7" s="723">
        <v>312</v>
      </c>
      <c r="AB7" s="723"/>
      <c r="AC7" s="723"/>
      <c r="AD7" s="723"/>
      <c r="AE7" s="724"/>
      <c r="AF7" s="725">
        <v>235</v>
      </c>
      <c r="AG7" s="726"/>
      <c r="AH7" s="726"/>
      <c r="AI7" s="726"/>
      <c r="AJ7" s="727"/>
      <c r="AK7" s="762">
        <v>542</v>
      </c>
      <c r="AL7" s="763"/>
      <c r="AM7" s="763"/>
      <c r="AN7" s="763"/>
      <c r="AO7" s="763"/>
      <c r="AP7" s="763">
        <v>6489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560</v>
      </c>
      <c r="R8" s="747"/>
      <c r="S8" s="747"/>
      <c r="T8" s="747"/>
      <c r="U8" s="747"/>
      <c r="V8" s="747">
        <v>469</v>
      </c>
      <c r="W8" s="747"/>
      <c r="X8" s="747"/>
      <c r="Y8" s="747"/>
      <c r="Z8" s="747"/>
      <c r="AA8" s="747">
        <v>91</v>
      </c>
      <c r="AB8" s="747"/>
      <c r="AC8" s="747"/>
      <c r="AD8" s="747"/>
      <c r="AE8" s="748"/>
      <c r="AF8" s="749">
        <v>15</v>
      </c>
      <c r="AG8" s="750"/>
      <c r="AH8" s="750"/>
      <c r="AI8" s="750"/>
      <c r="AJ8" s="751"/>
      <c r="AK8" s="752">
        <v>446</v>
      </c>
      <c r="AL8" s="753"/>
      <c r="AM8" s="753"/>
      <c r="AN8" s="753"/>
      <c r="AO8" s="753"/>
      <c r="AP8" s="753">
        <v>173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10576</v>
      </c>
      <c r="R23" s="782"/>
      <c r="S23" s="782"/>
      <c r="T23" s="782"/>
      <c r="U23" s="782"/>
      <c r="V23" s="782">
        <v>10174</v>
      </c>
      <c r="W23" s="782"/>
      <c r="X23" s="782"/>
      <c r="Y23" s="782"/>
      <c r="Z23" s="782"/>
      <c r="AA23" s="782">
        <v>403</v>
      </c>
      <c r="AB23" s="782"/>
      <c r="AC23" s="782"/>
      <c r="AD23" s="782"/>
      <c r="AE23" s="783"/>
      <c r="AF23" s="784">
        <v>250</v>
      </c>
      <c r="AG23" s="782"/>
      <c r="AH23" s="782"/>
      <c r="AI23" s="782"/>
      <c r="AJ23" s="785"/>
      <c r="AK23" s="786"/>
      <c r="AL23" s="787"/>
      <c r="AM23" s="787"/>
      <c r="AN23" s="787"/>
      <c r="AO23" s="787"/>
      <c r="AP23" s="782">
        <v>6662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2658</v>
      </c>
      <c r="R28" s="811"/>
      <c r="S28" s="811"/>
      <c r="T28" s="811"/>
      <c r="U28" s="811"/>
      <c r="V28" s="811">
        <v>2645</v>
      </c>
      <c r="W28" s="811"/>
      <c r="X28" s="811"/>
      <c r="Y28" s="811"/>
      <c r="Z28" s="811"/>
      <c r="AA28" s="811">
        <v>13</v>
      </c>
      <c r="AB28" s="811"/>
      <c r="AC28" s="811"/>
      <c r="AD28" s="811"/>
      <c r="AE28" s="812"/>
      <c r="AF28" s="813">
        <v>13</v>
      </c>
      <c r="AG28" s="811"/>
      <c r="AH28" s="811"/>
      <c r="AI28" s="811"/>
      <c r="AJ28" s="814"/>
      <c r="AK28" s="815">
        <v>111</v>
      </c>
      <c r="AL28" s="806"/>
      <c r="AM28" s="806"/>
      <c r="AN28" s="806"/>
      <c r="AO28" s="806"/>
      <c r="AP28" s="806">
        <v>0</v>
      </c>
      <c r="AQ28" s="806"/>
      <c r="AR28" s="806"/>
      <c r="AS28" s="806"/>
      <c r="AT28" s="806"/>
      <c r="AU28" s="806" t="s">
        <v>533</v>
      </c>
      <c r="AV28" s="806"/>
      <c r="AW28" s="806"/>
      <c r="AX28" s="806"/>
      <c r="AY28" s="806"/>
      <c r="AZ28" s="807" t="s">
        <v>533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227</v>
      </c>
      <c r="R29" s="747"/>
      <c r="S29" s="747"/>
      <c r="T29" s="747"/>
      <c r="U29" s="747"/>
      <c r="V29" s="747">
        <v>226</v>
      </c>
      <c r="W29" s="747"/>
      <c r="X29" s="747"/>
      <c r="Y29" s="747"/>
      <c r="Z29" s="747"/>
      <c r="AA29" s="747">
        <v>1</v>
      </c>
      <c r="AB29" s="747"/>
      <c r="AC29" s="747"/>
      <c r="AD29" s="747"/>
      <c r="AE29" s="748"/>
      <c r="AF29" s="749">
        <v>1</v>
      </c>
      <c r="AG29" s="750"/>
      <c r="AH29" s="750"/>
      <c r="AI29" s="750"/>
      <c r="AJ29" s="751"/>
      <c r="AK29" s="818">
        <v>56</v>
      </c>
      <c r="AL29" s="819"/>
      <c r="AM29" s="819"/>
      <c r="AN29" s="819"/>
      <c r="AO29" s="819"/>
      <c r="AP29" s="819">
        <v>0</v>
      </c>
      <c r="AQ29" s="819"/>
      <c r="AR29" s="819"/>
      <c r="AS29" s="819"/>
      <c r="AT29" s="819"/>
      <c r="AU29" s="819" t="s">
        <v>533</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1933</v>
      </c>
      <c r="R30" s="747"/>
      <c r="S30" s="747"/>
      <c r="T30" s="747"/>
      <c r="U30" s="747"/>
      <c r="V30" s="747">
        <v>1914</v>
      </c>
      <c r="W30" s="747"/>
      <c r="X30" s="747"/>
      <c r="Y30" s="747"/>
      <c r="Z30" s="747"/>
      <c r="AA30" s="747">
        <v>19</v>
      </c>
      <c r="AB30" s="747"/>
      <c r="AC30" s="747"/>
      <c r="AD30" s="747"/>
      <c r="AE30" s="748"/>
      <c r="AF30" s="749">
        <v>19</v>
      </c>
      <c r="AG30" s="750"/>
      <c r="AH30" s="750"/>
      <c r="AI30" s="750"/>
      <c r="AJ30" s="751"/>
      <c r="AK30" s="818">
        <v>308</v>
      </c>
      <c r="AL30" s="819"/>
      <c r="AM30" s="819"/>
      <c r="AN30" s="819"/>
      <c r="AO30" s="819"/>
      <c r="AP30" s="819">
        <v>0</v>
      </c>
      <c r="AQ30" s="819"/>
      <c r="AR30" s="819"/>
      <c r="AS30" s="819"/>
      <c r="AT30" s="819"/>
      <c r="AU30" s="819" t="s">
        <v>533</v>
      </c>
      <c r="AV30" s="819"/>
      <c r="AW30" s="819"/>
      <c r="AX30" s="819"/>
      <c r="AY30" s="819"/>
      <c r="AZ30" s="820" t="s">
        <v>533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531</v>
      </c>
      <c r="R31" s="747"/>
      <c r="S31" s="747"/>
      <c r="T31" s="747"/>
      <c r="U31" s="747"/>
      <c r="V31" s="747">
        <v>501</v>
      </c>
      <c r="W31" s="747"/>
      <c r="X31" s="747"/>
      <c r="Y31" s="747"/>
      <c r="Z31" s="747"/>
      <c r="AA31" s="747">
        <v>30</v>
      </c>
      <c r="AB31" s="747"/>
      <c r="AC31" s="747"/>
      <c r="AD31" s="747"/>
      <c r="AE31" s="748"/>
      <c r="AF31" s="749">
        <v>827</v>
      </c>
      <c r="AG31" s="750"/>
      <c r="AH31" s="750"/>
      <c r="AI31" s="750"/>
      <c r="AJ31" s="751"/>
      <c r="AK31" s="818">
        <v>27</v>
      </c>
      <c r="AL31" s="819"/>
      <c r="AM31" s="819"/>
      <c r="AN31" s="819"/>
      <c r="AO31" s="819"/>
      <c r="AP31" s="819">
        <v>1383</v>
      </c>
      <c r="AQ31" s="819"/>
      <c r="AR31" s="819"/>
      <c r="AS31" s="819"/>
      <c r="AT31" s="819"/>
      <c r="AU31" s="819">
        <v>91</v>
      </c>
      <c r="AV31" s="819"/>
      <c r="AW31" s="819"/>
      <c r="AX31" s="819"/>
      <c r="AY31" s="819"/>
      <c r="AZ31" s="820" t="s">
        <v>533</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692</v>
      </c>
      <c r="R32" s="747"/>
      <c r="S32" s="747"/>
      <c r="T32" s="747"/>
      <c r="U32" s="747"/>
      <c r="V32" s="747">
        <v>672</v>
      </c>
      <c r="W32" s="747"/>
      <c r="X32" s="747"/>
      <c r="Y32" s="747"/>
      <c r="Z32" s="747"/>
      <c r="AA32" s="747">
        <v>20</v>
      </c>
      <c r="AB32" s="747"/>
      <c r="AC32" s="747"/>
      <c r="AD32" s="747"/>
      <c r="AE32" s="748"/>
      <c r="AF32" s="749">
        <v>15</v>
      </c>
      <c r="AG32" s="750"/>
      <c r="AH32" s="750"/>
      <c r="AI32" s="750"/>
      <c r="AJ32" s="751"/>
      <c r="AK32" s="818">
        <v>288</v>
      </c>
      <c r="AL32" s="819"/>
      <c r="AM32" s="819"/>
      <c r="AN32" s="819"/>
      <c r="AO32" s="819"/>
      <c r="AP32" s="819">
        <v>3980</v>
      </c>
      <c r="AQ32" s="819"/>
      <c r="AR32" s="819"/>
      <c r="AS32" s="819"/>
      <c r="AT32" s="819"/>
      <c r="AU32" s="819">
        <v>3721</v>
      </c>
      <c r="AV32" s="819"/>
      <c r="AW32" s="819"/>
      <c r="AX32" s="819"/>
      <c r="AY32" s="819"/>
      <c r="AZ32" s="820" t="s">
        <v>534</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152</v>
      </c>
      <c r="R33" s="747"/>
      <c r="S33" s="747"/>
      <c r="T33" s="747"/>
      <c r="U33" s="747"/>
      <c r="V33" s="747">
        <v>150</v>
      </c>
      <c r="W33" s="747"/>
      <c r="X33" s="747"/>
      <c r="Y33" s="747"/>
      <c r="Z33" s="747"/>
      <c r="AA33" s="747">
        <v>2</v>
      </c>
      <c r="AB33" s="747"/>
      <c r="AC33" s="747"/>
      <c r="AD33" s="747"/>
      <c r="AE33" s="748"/>
      <c r="AF33" s="749">
        <v>2</v>
      </c>
      <c r="AG33" s="750"/>
      <c r="AH33" s="750"/>
      <c r="AI33" s="750"/>
      <c r="AJ33" s="751"/>
      <c r="AK33" s="818">
        <v>119</v>
      </c>
      <c r="AL33" s="819"/>
      <c r="AM33" s="819"/>
      <c r="AN33" s="819"/>
      <c r="AO33" s="819"/>
      <c r="AP33" s="819">
        <v>1014</v>
      </c>
      <c r="AQ33" s="819"/>
      <c r="AR33" s="819"/>
      <c r="AS33" s="819"/>
      <c r="AT33" s="819"/>
      <c r="AU33" s="819">
        <v>967</v>
      </c>
      <c r="AV33" s="819"/>
      <c r="AW33" s="819"/>
      <c r="AX33" s="819"/>
      <c r="AY33" s="819"/>
      <c r="AZ33" s="820" t="s">
        <v>534</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877</v>
      </c>
      <c r="AG63" s="830"/>
      <c r="AH63" s="830"/>
      <c r="AI63" s="830"/>
      <c r="AJ63" s="831"/>
      <c r="AK63" s="832"/>
      <c r="AL63" s="827"/>
      <c r="AM63" s="827"/>
      <c r="AN63" s="827"/>
      <c r="AO63" s="827"/>
      <c r="AP63" s="830">
        <v>6377</v>
      </c>
      <c r="AQ63" s="830"/>
      <c r="AR63" s="830"/>
      <c r="AS63" s="830"/>
      <c r="AT63" s="830"/>
      <c r="AU63" s="830">
        <v>4779</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391</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3091</v>
      </c>
      <c r="R68" s="854"/>
      <c r="S68" s="854"/>
      <c r="T68" s="854"/>
      <c r="U68" s="854"/>
      <c r="V68" s="854">
        <v>2934</v>
      </c>
      <c r="W68" s="854"/>
      <c r="X68" s="854"/>
      <c r="Y68" s="854"/>
      <c r="Z68" s="854"/>
      <c r="AA68" s="854">
        <v>157</v>
      </c>
      <c r="AB68" s="854"/>
      <c r="AC68" s="854"/>
      <c r="AD68" s="854"/>
      <c r="AE68" s="854"/>
      <c r="AF68" s="854">
        <v>140</v>
      </c>
      <c r="AG68" s="854"/>
      <c r="AH68" s="854"/>
      <c r="AI68" s="854"/>
      <c r="AJ68" s="854"/>
      <c r="AK68" s="854">
        <v>56</v>
      </c>
      <c r="AL68" s="854"/>
      <c r="AM68" s="854"/>
      <c r="AN68" s="854"/>
      <c r="AO68" s="854"/>
      <c r="AP68" s="854">
        <v>1023</v>
      </c>
      <c r="AQ68" s="854"/>
      <c r="AR68" s="854"/>
      <c r="AS68" s="854"/>
      <c r="AT68" s="854"/>
      <c r="AU68" s="854">
        <v>236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10</v>
      </c>
      <c r="R69" s="819"/>
      <c r="S69" s="819"/>
      <c r="T69" s="819"/>
      <c r="U69" s="819"/>
      <c r="V69" s="819">
        <v>8</v>
      </c>
      <c r="W69" s="819"/>
      <c r="X69" s="819"/>
      <c r="Y69" s="819"/>
      <c r="Z69" s="819"/>
      <c r="AA69" s="819">
        <v>2</v>
      </c>
      <c r="AB69" s="819"/>
      <c r="AC69" s="819"/>
      <c r="AD69" s="819"/>
      <c r="AE69" s="819"/>
      <c r="AF69" s="819">
        <v>2</v>
      </c>
      <c r="AG69" s="819"/>
      <c r="AH69" s="819"/>
      <c r="AI69" s="819"/>
      <c r="AJ69" s="819"/>
      <c r="AK69" s="819">
        <v>0</v>
      </c>
      <c r="AL69" s="819"/>
      <c r="AM69" s="819"/>
      <c r="AN69" s="819"/>
      <c r="AO69" s="819"/>
      <c r="AP69" s="819">
        <v>0</v>
      </c>
      <c r="AQ69" s="819"/>
      <c r="AR69" s="819"/>
      <c r="AS69" s="819"/>
      <c r="AT69" s="819"/>
      <c r="AU69" s="819" t="s">
        <v>542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v>440</v>
      </c>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v>5</v>
      </c>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v>11</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541</v>
      </c>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v>10347</v>
      </c>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10945</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705524</v>
      </c>
      <c r="AB110" s="890"/>
      <c r="AC110" s="890"/>
      <c r="AD110" s="890"/>
      <c r="AE110" s="891"/>
      <c r="AF110" s="892">
        <v>701885</v>
      </c>
      <c r="AG110" s="890"/>
      <c r="AH110" s="890"/>
      <c r="AI110" s="890"/>
      <c r="AJ110" s="891"/>
      <c r="AK110" s="892">
        <v>693144</v>
      </c>
      <c r="AL110" s="890"/>
      <c r="AM110" s="890"/>
      <c r="AN110" s="890"/>
      <c r="AO110" s="891"/>
      <c r="AP110" s="893">
        <v>12.6</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6475877</v>
      </c>
      <c r="BR110" s="927"/>
      <c r="BS110" s="927"/>
      <c r="BT110" s="927"/>
      <c r="BU110" s="927"/>
      <c r="BV110" s="927">
        <v>6707233</v>
      </c>
      <c r="BW110" s="927"/>
      <c r="BX110" s="927"/>
      <c r="BY110" s="927"/>
      <c r="BZ110" s="927"/>
      <c r="CA110" s="927">
        <v>6662460</v>
      </c>
      <c r="CB110" s="927"/>
      <c r="CC110" s="927"/>
      <c r="CD110" s="927"/>
      <c r="CE110" s="927"/>
      <c r="CF110" s="941">
        <v>121.2</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5679</v>
      </c>
      <c r="BR111" s="920"/>
      <c r="BS111" s="920"/>
      <c r="BT111" s="920"/>
      <c r="BU111" s="920"/>
      <c r="BV111" s="920">
        <v>1648</v>
      </c>
      <c r="BW111" s="920"/>
      <c r="BX111" s="920"/>
      <c r="BY111" s="920"/>
      <c r="BZ111" s="920"/>
      <c r="CA111" s="920" t="s">
        <v>111</v>
      </c>
      <c r="CB111" s="920"/>
      <c r="CC111" s="920"/>
      <c r="CD111" s="920"/>
      <c r="CE111" s="920"/>
      <c r="CF111" s="914" t="s">
        <v>111</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4990075</v>
      </c>
      <c r="BR112" s="920"/>
      <c r="BS112" s="920"/>
      <c r="BT112" s="920"/>
      <c r="BU112" s="920"/>
      <c r="BV112" s="920">
        <v>4903240</v>
      </c>
      <c r="BW112" s="920"/>
      <c r="BX112" s="920"/>
      <c r="BY112" s="920"/>
      <c r="BZ112" s="920"/>
      <c r="CA112" s="920">
        <v>4779343</v>
      </c>
      <c r="CB112" s="920"/>
      <c r="CC112" s="920"/>
      <c r="CD112" s="920"/>
      <c r="CE112" s="920"/>
      <c r="CF112" s="914">
        <v>87</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316518</v>
      </c>
      <c r="AB113" s="934"/>
      <c r="AC113" s="934"/>
      <c r="AD113" s="934"/>
      <c r="AE113" s="935"/>
      <c r="AF113" s="936">
        <v>347704</v>
      </c>
      <c r="AG113" s="934"/>
      <c r="AH113" s="934"/>
      <c r="AI113" s="934"/>
      <c r="AJ113" s="935"/>
      <c r="AK113" s="936">
        <v>339816</v>
      </c>
      <c r="AL113" s="934"/>
      <c r="AM113" s="934"/>
      <c r="AN113" s="934"/>
      <c r="AO113" s="935"/>
      <c r="AP113" s="937">
        <v>6.2</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256491</v>
      </c>
      <c r="BR113" s="920"/>
      <c r="BS113" s="920"/>
      <c r="BT113" s="920"/>
      <c r="BU113" s="920"/>
      <c r="BV113" s="920">
        <v>233339</v>
      </c>
      <c r="BW113" s="920"/>
      <c r="BX113" s="920"/>
      <c r="BY113" s="920"/>
      <c r="BZ113" s="920"/>
      <c r="CA113" s="920">
        <v>235766</v>
      </c>
      <c r="CB113" s="920"/>
      <c r="CC113" s="920"/>
      <c r="CD113" s="920"/>
      <c r="CE113" s="920"/>
      <c r="CF113" s="914">
        <v>4.3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76315</v>
      </c>
      <c r="AB114" s="959"/>
      <c r="AC114" s="959"/>
      <c r="AD114" s="959"/>
      <c r="AE114" s="960"/>
      <c r="AF114" s="961">
        <v>30656</v>
      </c>
      <c r="AG114" s="959"/>
      <c r="AH114" s="959"/>
      <c r="AI114" s="959"/>
      <c r="AJ114" s="960"/>
      <c r="AK114" s="961">
        <v>31648</v>
      </c>
      <c r="AL114" s="959"/>
      <c r="AM114" s="959"/>
      <c r="AN114" s="959"/>
      <c r="AO114" s="960"/>
      <c r="AP114" s="962">
        <v>0.6</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1476673</v>
      </c>
      <c r="BR114" s="920"/>
      <c r="BS114" s="920"/>
      <c r="BT114" s="920"/>
      <c r="BU114" s="920"/>
      <c r="BV114" s="920">
        <v>1422483</v>
      </c>
      <c r="BW114" s="920"/>
      <c r="BX114" s="920"/>
      <c r="BY114" s="920"/>
      <c r="BZ114" s="920"/>
      <c r="CA114" s="920">
        <v>1353530</v>
      </c>
      <c r="CB114" s="920"/>
      <c r="CC114" s="920"/>
      <c r="CD114" s="920"/>
      <c r="CE114" s="920"/>
      <c r="CF114" s="914">
        <v>24.6</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4715</v>
      </c>
      <c r="AB115" s="934"/>
      <c r="AC115" s="934"/>
      <c r="AD115" s="934"/>
      <c r="AE115" s="935"/>
      <c r="AF115" s="936">
        <v>3524</v>
      </c>
      <c r="AG115" s="934"/>
      <c r="AH115" s="934"/>
      <c r="AI115" s="934"/>
      <c r="AJ115" s="935"/>
      <c r="AK115" s="936">
        <v>2842</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111</v>
      </c>
      <c r="AB116" s="959"/>
      <c r="AC116" s="959"/>
      <c r="AD116" s="959"/>
      <c r="AE116" s="960"/>
      <c r="AF116" s="961" t="s">
        <v>111</v>
      </c>
      <c r="AG116" s="959"/>
      <c r="AH116" s="959"/>
      <c r="AI116" s="959"/>
      <c r="AJ116" s="960"/>
      <c r="AK116" s="961" t="s">
        <v>111</v>
      </c>
      <c r="AL116" s="959"/>
      <c r="AM116" s="959"/>
      <c r="AN116" s="959"/>
      <c r="AO116" s="960"/>
      <c r="AP116" s="962" t="s">
        <v>111</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1103072</v>
      </c>
      <c r="AB117" s="966"/>
      <c r="AC117" s="966"/>
      <c r="AD117" s="966"/>
      <c r="AE117" s="967"/>
      <c r="AF117" s="965">
        <v>1083769</v>
      </c>
      <c r="AG117" s="966"/>
      <c r="AH117" s="966"/>
      <c r="AI117" s="966"/>
      <c r="AJ117" s="967"/>
      <c r="AK117" s="965">
        <v>1067450</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430</v>
      </c>
      <c r="BP118" s="994"/>
      <c r="BQ118" s="985">
        <v>13204795</v>
      </c>
      <c r="BR118" s="986"/>
      <c r="BS118" s="986"/>
      <c r="BT118" s="986"/>
      <c r="BU118" s="986"/>
      <c r="BV118" s="986">
        <v>13267943</v>
      </c>
      <c r="BW118" s="986"/>
      <c r="BX118" s="986"/>
      <c r="BY118" s="986"/>
      <c r="BZ118" s="986"/>
      <c r="CA118" s="986">
        <v>13031099</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3792755</v>
      </c>
      <c r="BR119" s="927"/>
      <c r="BS119" s="927"/>
      <c r="BT119" s="927"/>
      <c r="BU119" s="927"/>
      <c r="BV119" s="927">
        <v>3967233</v>
      </c>
      <c r="BW119" s="927"/>
      <c r="BX119" s="927"/>
      <c r="BY119" s="927"/>
      <c r="BZ119" s="927"/>
      <c r="CA119" s="927">
        <v>4439508</v>
      </c>
      <c r="CB119" s="927"/>
      <c r="CC119" s="927"/>
      <c r="CD119" s="927"/>
      <c r="CE119" s="927"/>
      <c r="CF119" s="941">
        <v>80.8</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5679</v>
      </c>
      <c r="DH119" s="998"/>
      <c r="DI119" s="998"/>
      <c r="DJ119" s="998"/>
      <c r="DK119" s="999"/>
      <c r="DL119" s="1000">
        <v>1648</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1290519</v>
      </c>
      <c r="BR120" s="920"/>
      <c r="BS120" s="920"/>
      <c r="BT120" s="920"/>
      <c r="BU120" s="920"/>
      <c r="BV120" s="920">
        <v>1026241</v>
      </c>
      <c r="BW120" s="920"/>
      <c r="BX120" s="920"/>
      <c r="BY120" s="920"/>
      <c r="BZ120" s="920"/>
      <c r="CA120" s="920">
        <v>823069</v>
      </c>
      <c r="CB120" s="920"/>
      <c r="CC120" s="920"/>
      <c r="CD120" s="920"/>
      <c r="CE120" s="920"/>
      <c r="CF120" s="914">
        <v>15</v>
      </c>
      <c r="CG120" s="915"/>
      <c r="CH120" s="915"/>
      <c r="CI120" s="915"/>
      <c r="CJ120" s="915"/>
      <c r="CK120" s="1013" t="s">
        <v>436</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3726782</v>
      </c>
      <c r="DH120" s="927"/>
      <c r="DI120" s="927"/>
      <c r="DJ120" s="927"/>
      <c r="DK120" s="927"/>
      <c r="DL120" s="927">
        <v>3742219</v>
      </c>
      <c r="DM120" s="927"/>
      <c r="DN120" s="927"/>
      <c r="DO120" s="927"/>
      <c r="DP120" s="927"/>
      <c r="DQ120" s="927">
        <v>3721277</v>
      </c>
      <c r="DR120" s="927"/>
      <c r="DS120" s="927"/>
      <c r="DT120" s="927"/>
      <c r="DU120" s="927"/>
      <c r="DV120" s="928">
        <v>67.7</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9009365</v>
      </c>
      <c r="BR121" s="986"/>
      <c r="BS121" s="986"/>
      <c r="BT121" s="986"/>
      <c r="BU121" s="986"/>
      <c r="BV121" s="986">
        <v>9184665</v>
      </c>
      <c r="BW121" s="986"/>
      <c r="BX121" s="986"/>
      <c r="BY121" s="986"/>
      <c r="BZ121" s="986"/>
      <c r="CA121" s="986">
        <v>9256831</v>
      </c>
      <c r="CB121" s="986"/>
      <c r="CC121" s="986"/>
      <c r="CD121" s="986"/>
      <c r="CE121" s="986"/>
      <c r="CF121" s="1024">
        <v>168.4</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1094058</v>
      </c>
      <c r="DH121" s="920"/>
      <c r="DI121" s="920"/>
      <c r="DJ121" s="920"/>
      <c r="DK121" s="920"/>
      <c r="DL121" s="920">
        <v>1033426</v>
      </c>
      <c r="DM121" s="920"/>
      <c r="DN121" s="920"/>
      <c r="DO121" s="920"/>
      <c r="DP121" s="920"/>
      <c r="DQ121" s="920">
        <v>966772</v>
      </c>
      <c r="DR121" s="920"/>
      <c r="DS121" s="920"/>
      <c r="DT121" s="920"/>
      <c r="DU121" s="920"/>
      <c r="DV121" s="921">
        <v>17.600000000000001</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439</v>
      </c>
      <c r="BP122" s="994"/>
      <c r="BQ122" s="1034">
        <v>14092639</v>
      </c>
      <c r="BR122" s="1035"/>
      <c r="BS122" s="1035"/>
      <c r="BT122" s="1035"/>
      <c r="BU122" s="1035"/>
      <c r="BV122" s="1035">
        <v>14178139</v>
      </c>
      <c r="BW122" s="1035"/>
      <c r="BX122" s="1035"/>
      <c r="BY122" s="1035"/>
      <c r="BZ122" s="1035"/>
      <c r="CA122" s="1035">
        <v>14519408</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169235</v>
      </c>
      <c r="DH122" s="920"/>
      <c r="DI122" s="920"/>
      <c r="DJ122" s="920"/>
      <c r="DK122" s="920"/>
      <c r="DL122" s="920">
        <v>127595</v>
      </c>
      <c r="DM122" s="920"/>
      <c r="DN122" s="920"/>
      <c r="DO122" s="920"/>
      <c r="DP122" s="920"/>
      <c r="DQ122" s="920">
        <v>91294</v>
      </c>
      <c r="DR122" s="920"/>
      <c r="DS122" s="920"/>
      <c r="DT122" s="920"/>
      <c r="DU122" s="920"/>
      <c r="DV122" s="921">
        <v>1.7</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111</v>
      </c>
      <c r="BR123" s="1027"/>
      <c r="BS123" s="1027"/>
      <c r="BT123" s="1027"/>
      <c r="BU123" s="1027"/>
      <c r="BV123" s="1027" t="s">
        <v>111</v>
      </c>
      <c r="BW123" s="1027"/>
      <c r="BX123" s="1027"/>
      <c r="BY123" s="1027"/>
      <c r="BZ123" s="1027"/>
      <c r="CA123" s="1027" t="s">
        <v>111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4326</v>
      </c>
      <c r="AB126" s="959"/>
      <c r="AC126" s="959"/>
      <c r="AD126" s="959"/>
      <c r="AE126" s="960"/>
      <c r="AF126" s="961">
        <v>3187</v>
      </c>
      <c r="AG126" s="959"/>
      <c r="AH126" s="959"/>
      <c r="AI126" s="959"/>
      <c r="AJ126" s="960"/>
      <c r="AK126" s="961">
        <v>2590</v>
      </c>
      <c r="AL126" s="959"/>
      <c r="AM126" s="959"/>
      <c r="AN126" s="959"/>
      <c r="AO126" s="960"/>
      <c r="AP126" s="962">
        <v>0</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389</v>
      </c>
      <c r="AB127" s="959"/>
      <c r="AC127" s="959"/>
      <c r="AD127" s="959"/>
      <c r="AE127" s="960"/>
      <c r="AF127" s="961">
        <v>337</v>
      </c>
      <c r="AG127" s="959"/>
      <c r="AH127" s="959"/>
      <c r="AI127" s="959"/>
      <c r="AJ127" s="960"/>
      <c r="AK127" s="961">
        <v>252</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111</v>
      </c>
      <c r="BG127" s="1042"/>
      <c r="BH127" s="1042"/>
      <c r="BI127" s="1042"/>
      <c r="BJ127" s="1042"/>
      <c r="BK127" s="1042"/>
      <c r="BL127" s="1051"/>
      <c r="BM127" s="1041">
        <v>14.33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96080</v>
      </c>
      <c r="AB128" s="1090"/>
      <c r="AC128" s="1090"/>
      <c r="AD128" s="1090"/>
      <c r="AE128" s="1091"/>
      <c r="AF128" s="1092">
        <v>64016</v>
      </c>
      <c r="AG128" s="1090"/>
      <c r="AH128" s="1090"/>
      <c r="AI128" s="1090"/>
      <c r="AJ128" s="1091"/>
      <c r="AK128" s="1092">
        <v>63393</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455</v>
      </c>
      <c r="BG128" s="1067"/>
      <c r="BH128" s="1067"/>
      <c r="BI128" s="1067"/>
      <c r="BJ128" s="1067"/>
      <c r="BK128" s="1067"/>
      <c r="BL128" s="1068"/>
      <c r="BM128" s="1066">
        <v>19.329999999999998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6194049</v>
      </c>
      <c r="AB129" s="959"/>
      <c r="AC129" s="959"/>
      <c r="AD129" s="959"/>
      <c r="AE129" s="960"/>
      <c r="AF129" s="961">
        <v>6243231</v>
      </c>
      <c r="AG129" s="959"/>
      <c r="AH129" s="959"/>
      <c r="AI129" s="959"/>
      <c r="AJ129" s="960"/>
      <c r="AK129" s="961">
        <v>6256264</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706535</v>
      </c>
      <c r="AB130" s="959"/>
      <c r="AC130" s="959"/>
      <c r="AD130" s="959"/>
      <c r="AE130" s="960"/>
      <c r="AF130" s="961">
        <v>723820</v>
      </c>
      <c r="AG130" s="959"/>
      <c r="AH130" s="959"/>
      <c r="AI130" s="959"/>
      <c r="AJ130" s="960"/>
      <c r="AK130" s="961">
        <v>760700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455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5487514</v>
      </c>
      <c r="AB131" s="998"/>
      <c r="AC131" s="998"/>
      <c r="AD131" s="998"/>
      <c r="AE131" s="999"/>
      <c r="AF131" s="1000">
        <v>5519411</v>
      </c>
      <c r="AG131" s="998"/>
      <c r="AH131" s="998"/>
      <c r="AI131" s="998"/>
      <c r="AJ131" s="999"/>
      <c r="AK131" s="1000">
        <v>5495564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5.475284437</v>
      </c>
      <c r="AB132" s="1104"/>
      <c r="AC132" s="1104"/>
      <c r="AD132" s="1104"/>
      <c r="AE132" s="1105"/>
      <c r="AF132" s="1106">
        <v>5.361677179</v>
      </c>
      <c r="AG132" s="1104"/>
      <c r="AH132" s="1104"/>
      <c r="AI132" s="1104"/>
      <c r="AJ132" s="1105"/>
      <c r="AK132" s="1106">
        <v>4.428244308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7.5</v>
      </c>
      <c r="AB133" s="1111"/>
      <c r="AC133" s="1111"/>
      <c r="AD133" s="1111"/>
      <c r="AE133" s="1112"/>
      <c r="AF133" s="1110">
        <v>6.4</v>
      </c>
      <c r="AG133" s="1111"/>
      <c r="AH133" s="1111"/>
      <c r="AI133" s="1111"/>
      <c r="AJ133" s="1112"/>
      <c r="AK133" s="1110">
        <v>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1530267</v>
      </c>
      <c r="L9" s="264">
        <v>50948</v>
      </c>
      <c r="M9" s="265">
        <v>59313</v>
      </c>
      <c r="N9" s="266">
        <v>-14.1</v>
      </c>
    </row>
    <row r="10" spans="1:16">
      <c r="A10" s="248"/>
      <c r="B10" s="244"/>
      <c r="C10" s="244"/>
      <c r="D10" s="244"/>
      <c r="E10" s="244"/>
      <c r="F10" s="244"/>
      <c r="G10" s="1119" t="s">
        <v>473</v>
      </c>
      <c r="H10" s="1120"/>
      <c r="I10" s="1120"/>
      <c r="J10" s="1121"/>
      <c r="K10" s="267">
        <v>121874</v>
      </c>
      <c r="L10" s="268">
        <v>4058</v>
      </c>
      <c r="M10" s="269">
        <v>5376</v>
      </c>
      <c r="N10" s="270">
        <v>-24.5</v>
      </c>
    </row>
    <row r="11" spans="1:16" ht="13.5" customHeight="1">
      <c r="A11" s="248"/>
      <c r="B11" s="244"/>
      <c r="C11" s="244"/>
      <c r="D11" s="244"/>
      <c r="E11" s="244"/>
      <c r="F11" s="244"/>
      <c r="G11" s="1119" t="s">
        <v>474</v>
      </c>
      <c r="H11" s="1120"/>
      <c r="I11" s="1120"/>
      <c r="J11" s="1121"/>
      <c r="K11" s="267">
        <v>268236</v>
      </c>
      <c r="L11" s="268">
        <v>8930</v>
      </c>
      <c r="M11" s="269">
        <v>7786</v>
      </c>
      <c r="N11" s="270">
        <v>14.7</v>
      </c>
    </row>
    <row r="12" spans="1:16" ht="13.5" customHeight="1">
      <c r="A12" s="248"/>
      <c r="B12" s="244"/>
      <c r="C12" s="244"/>
      <c r="D12" s="244"/>
      <c r="E12" s="244"/>
      <c r="F12" s="244"/>
      <c r="G12" s="1119" t="s">
        <v>475</v>
      </c>
      <c r="H12" s="1120"/>
      <c r="I12" s="1120"/>
      <c r="J12" s="1121"/>
      <c r="K12" s="267" t="s">
        <v>476</v>
      </c>
      <c r="L12" s="268" t="s">
        <v>476</v>
      </c>
      <c r="M12" s="269">
        <v>131</v>
      </c>
      <c r="N12" s="270" t="s">
        <v>476</v>
      </c>
    </row>
    <row r="13" spans="1:16" ht="13.5" customHeight="1">
      <c r="A13" s="248"/>
      <c r="B13" s="244"/>
      <c r="C13" s="244"/>
      <c r="D13" s="244"/>
      <c r="E13" s="244"/>
      <c r="F13" s="244"/>
      <c r="G13" s="1119" t="s">
        <v>477</v>
      </c>
      <c r="H13" s="1120"/>
      <c r="I13" s="1120"/>
      <c r="J13" s="1121"/>
      <c r="K13" s="267" t="s">
        <v>476</v>
      </c>
      <c r="L13" s="268" t="s">
        <v>476</v>
      </c>
      <c r="M13" s="269">
        <v>5</v>
      </c>
      <c r="N13" s="270" t="s">
        <v>476</v>
      </c>
    </row>
    <row r="14" spans="1:16" ht="13.5" customHeight="1">
      <c r="A14" s="248"/>
      <c r="B14" s="244"/>
      <c r="C14" s="244"/>
      <c r="D14" s="244"/>
      <c r="E14" s="244"/>
      <c r="F14" s="244"/>
      <c r="G14" s="1119" t="s">
        <v>478</v>
      </c>
      <c r="H14" s="1120"/>
      <c r="I14" s="1120"/>
      <c r="J14" s="1121"/>
      <c r="K14" s="267">
        <v>52016</v>
      </c>
      <c r="L14" s="268">
        <v>1732</v>
      </c>
      <c r="M14" s="269">
        <v>2777</v>
      </c>
      <c r="N14" s="270">
        <v>-37.6</v>
      </c>
    </row>
    <row r="15" spans="1:16" ht="13.5" customHeight="1">
      <c r="A15" s="248"/>
      <c r="B15" s="244"/>
      <c r="C15" s="244"/>
      <c r="D15" s="244"/>
      <c r="E15" s="244"/>
      <c r="F15" s="244"/>
      <c r="G15" s="1119" t="s">
        <v>479</v>
      </c>
      <c r="H15" s="1120"/>
      <c r="I15" s="1120"/>
      <c r="J15" s="1121"/>
      <c r="K15" s="267">
        <v>16651</v>
      </c>
      <c r="L15" s="268">
        <v>554</v>
      </c>
      <c r="M15" s="269">
        <v>1317</v>
      </c>
      <c r="N15" s="270">
        <v>-57.9</v>
      </c>
    </row>
    <row r="16" spans="1:16">
      <c r="A16" s="248"/>
      <c r="B16" s="244"/>
      <c r="C16" s="244"/>
      <c r="D16" s="244"/>
      <c r="E16" s="244"/>
      <c r="F16" s="244"/>
      <c r="G16" s="1122" t="s">
        <v>480</v>
      </c>
      <c r="H16" s="1123"/>
      <c r="I16" s="1123"/>
      <c r="J16" s="1124"/>
      <c r="K16" s="268">
        <v>-147477</v>
      </c>
      <c r="L16" s="268">
        <v>-4910</v>
      </c>
      <c r="M16" s="269">
        <v>-6006</v>
      </c>
      <c r="N16" s="270">
        <v>-18.2</v>
      </c>
    </row>
    <row r="17" spans="1:16">
      <c r="A17" s="248"/>
      <c r="B17" s="244"/>
      <c r="C17" s="244"/>
      <c r="D17" s="244"/>
      <c r="E17" s="244"/>
      <c r="F17" s="244"/>
      <c r="G17" s="1122" t="s">
        <v>169</v>
      </c>
      <c r="H17" s="1123"/>
      <c r="I17" s="1123"/>
      <c r="J17" s="1124"/>
      <c r="K17" s="268">
        <v>1841567</v>
      </c>
      <c r="L17" s="268">
        <v>61312</v>
      </c>
      <c r="M17" s="269">
        <v>70700</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5.39</v>
      </c>
      <c r="L21" s="281">
        <v>6.73</v>
      </c>
      <c r="M21" s="282">
        <v>-1.34</v>
      </c>
      <c r="N21" s="249"/>
      <c r="O21" s="283"/>
      <c r="P21" s="279"/>
    </row>
    <row r="22" spans="1:16" s="284" customFormat="1">
      <c r="A22" s="279"/>
      <c r="B22" s="249"/>
      <c r="C22" s="249"/>
      <c r="D22" s="249"/>
      <c r="E22" s="249"/>
      <c r="F22" s="249"/>
      <c r="G22" s="1114" t="s">
        <v>486</v>
      </c>
      <c r="H22" s="1115"/>
      <c r="I22" s="1115"/>
      <c r="J22" s="1116"/>
      <c r="K22" s="285">
        <v>97.6</v>
      </c>
      <c r="L22" s="286">
        <v>96.8</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693144</v>
      </c>
      <c r="L32" s="294">
        <v>23077</v>
      </c>
      <c r="M32" s="295">
        <v>33640</v>
      </c>
      <c r="N32" s="296">
        <v>-31.4</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3</v>
      </c>
      <c r="N34" s="296" t="s">
        <v>476</v>
      </c>
    </row>
    <row r="35" spans="1:16" ht="27" customHeight="1">
      <c r="A35" s="248"/>
      <c r="B35" s="244"/>
      <c r="C35" s="244"/>
      <c r="D35" s="244"/>
      <c r="E35" s="244"/>
      <c r="F35" s="244"/>
      <c r="G35" s="1130" t="s">
        <v>492</v>
      </c>
      <c r="H35" s="1131"/>
      <c r="I35" s="1131"/>
      <c r="J35" s="1132"/>
      <c r="K35" s="294">
        <v>339816</v>
      </c>
      <c r="L35" s="294">
        <v>11314</v>
      </c>
      <c r="M35" s="295">
        <v>10374</v>
      </c>
      <c r="N35" s="296">
        <v>9.1</v>
      </c>
    </row>
    <row r="36" spans="1:16" ht="27" customHeight="1">
      <c r="A36" s="248"/>
      <c r="B36" s="244"/>
      <c r="C36" s="244"/>
      <c r="D36" s="244"/>
      <c r="E36" s="244"/>
      <c r="F36" s="244"/>
      <c r="G36" s="1130" t="s">
        <v>493</v>
      </c>
      <c r="H36" s="1131"/>
      <c r="I36" s="1131"/>
      <c r="J36" s="1132"/>
      <c r="K36" s="294">
        <v>31648</v>
      </c>
      <c r="L36" s="294">
        <v>1054</v>
      </c>
      <c r="M36" s="295">
        <v>2665</v>
      </c>
      <c r="N36" s="296">
        <v>-60.5</v>
      </c>
    </row>
    <row r="37" spans="1:16" ht="13.5" customHeight="1">
      <c r="A37" s="248"/>
      <c r="B37" s="244"/>
      <c r="C37" s="244"/>
      <c r="D37" s="244"/>
      <c r="E37" s="244"/>
      <c r="F37" s="244"/>
      <c r="G37" s="1130" t="s">
        <v>494</v>
      </c>
      <c r="H37" s="1131"/>
      <c r="I37" s="1131"/>
      <c r="J37" s="1132"/>
      <c r="K37" s="294">
        <v>2842</v>
      </c>
      <c r="L37" s="294">
        <v>95</v>
      </c>
      <c r="M37" s="295">
        <v>1343</v>
      </c>
      <c r="N37" s="296">
        <v>-92.9</v>
      </c>
    </row>
    <row r="38" spans="1:16" ht="27" customHeight="1">
      <c r="A38" s="248"/>
      <c r="B38" s="244"/>
      <c r="C38" s="244"/>
      <c r="D38" s="244"/>
      <c r="E38" s="244"/>
      <c r="F38" s="244"/>
      <c r="G38" s="1133" t="s">
        <v>495</v>
      </c>
      <c r="H38" s="1134"/>
      <c r="I38" s="1134"/>
      <c r="J38" s="1135"/>
      <c r="K38" s="297" t="s">
        <v>476</v>
      </c>
      <c r="L38" s="297" t="s">
        <v>476</v>
      </c>
      <c r="M38" s="298">
        <v>2</v>
      </c>
      <c r="N38" s="299" t="s">
        <v>476</v>
      </c>
      <c r="O38" s="293"/>
    </row>
    <row r="39" spans="1:16">
      <c r="A39" s="248"/>
      <c r="B39" s="244"/>
      <c r="C39" s="244"/>
      <c r="D39" s="244"/>
      <c r="E39" s="244"/>
      <c r="F39" s="244"/>
      <c r="G39" s="1133" t="s">
        <v>496</v>
      </c>
      <c r="H39" s="1134"/>
      <c r="I39" s="1134"/>
      <c r="J39" s="1135"/>
      <c r="K39" s="300">
        <v>-63393</v>
      </c>
      <c r="L39" s="300">
        <v>-2111</v>
      </c>
      <c r="M39" s="301">
        <v>-3110</v>
      </c>
      <c r="N39" s="302">
        <v>-32.1</v>
      </c>
      <c r="O39" s="293"/>
    </row>
    <row r="40" spans="1:16" ht="27" customHeight="1">
      <c r="A40" s="248"/>
      <c r="B40" s="244"/>
      <c r="C40" s="244"/>
      <c r="D40" s="244"/>
      <c r="E40" s="244"/>
      <c r="F40" s="244"/>
      <c r="G40" s="1130" t="s">
        <v>497</v>
      </c>
      <c r="H40" s="1131"/>
      <c r="I40" s="1131"/>
      <c r="J40" s="1132"/>
      <c r="K40" s="300">
        <v>-760700</v>
      </c>
      <c r="L40" s="300">
        <v>-25326</v>
      </c>
      <c r="M40" s="301">
        <v>-31707</v>
      </c>
      <c r="N40" s="302">
        <v>-20.100000000000001</v>
      </c>
      <c r="O40" s="293"/>
    </row>
    <row r="41" spans="1:16">
      <c r="A41" s="248"/>
      <c r="B41" s="244"/>
      <c r="C41" s="244"/>
      <c r="D41" s="244"/>
      <c r="E41" s="244"/>
      <c r="F41" s="244"/>
      <c r="G41" s="1136" t="s">
        <v>279</v>
      </c>
      <c r="H41" s="1137"/>
      <c r="I41" s="1137"/>
      <c r="J41" s="1138"/>
      <c r="K41" s="294">
        <v>243357</v>
      </c>
      <c r="L41" s="300">
        <v>8102</v>
      </c>
      <c r="M41" s="301">
        <v>13210</v>
      </c>
      <c r="N41" s="302">
        <v>-38.700000000000003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741067</v>
      </c>
      <c r="J51" s="320">
        <v>24419</v>
      </c>
      <c r="K51" s="321">
        <v>-28.4</v>
      </c>
      <c r="L51" s="322">
        <v>49426</v>
      </c>
      <c r="M51" s="323">
        <v>4.5999999999999996</v>
      </c>
      <c r="N51" s="324">
        <v>-33</v>
      </c>
    </row>
    <row r="52" spans="1:14">
      <c r="A52" s="248"/>
      <c r="B52" s="244"/>
      <c r="C52" s="244"/>
      <c r="D52" s="244"/>
      <c r="E52" s="244"/>
      <c r="F52" s="244"/>
      <c r="G52" s="325"/>
      <c r="H52" s="326" t="s">
        <v>508</v>
      </c>
      <c r="I52" s="327">
        <v>615870</v>
      </c>
      <c r="J52" s="328">
        <v>20294</v>
      </c>
      <c r="K52" s="329">
        <v>-19.600000000000001</v>
      </c>
      <c r="L52" s="330">
        <v>26568</v>
      </c>
      <c r="M52" s="331">
        <v>-4.5999999999999996</v>
      </c>
      <c r="N52" s="332">
        <v>-15</v>
      </c>
    </row>
    <row r="53" spans="1:14">
      <c r="A53" s="248"/>
      <c r="B53" s="244"/>
      <c r="C53" s="244"/>
      <c r="D53" s="244"/>
      <c r="E53" s="244"/>
      <c r="F53" s="244"/>
      <c r="G53" s="310" t="s">
        <v>509</v>
      </c>
      <c r="H53" s="311"/>
      <c r="I53" s="319">
        <v>454481</v>
      </c>
      <c r="J53" s="320">
        <v>15077</v>
      </c>
      <c r="K53" s="321">
        <v>-38.299999999999997</v>
      </c>
      <c r="L53" s="322">
        <v>42839</v>
      </c>
      <c r="M53" s="323">
        <v>-13.3</v>
      </c>
      <c r="N53" s="324">
        <v>-25</v>
      </c>
    </row>
    <row r="54" spans="1:14">
      <c r="A54" s="248"/>
      <c r="B54" s="244"/>
      <c r="C54" s="244"/>
      <c r="D54" s="244"/>
      <c r="E54" s="244"/>
      <c r="F54" s="244"/>
      <c r="G54" s="325"/>
      <c r="H54" s="326" t="s">
        <v>508</v>
      </c>
      <c r="I54" s="327">
        <v>402041</v>
      </c>
      <c r="J54" s="328">
        <v>13338</v>
      </c>
      <c r="K54" s="329">
        <v>-34.299999999999997</v>
      </c>
      <c r="L54" s="330">
        <v>22027</v>
      </c>
      <c r="M54" s="331">
        <v>-17.100000000000001</v>
      </c>
      <c r="N54" s="332">
        <v>-17.2</v>
      </c>
    </row>
    <row r="55" spans="1:14">
      <c r="A55" s="248"/>
      <c r="B55" s="244"/>
      <c r="C55" s="244"/>
      <c r="D55" s="244"/>
      <c r="E55" s="244"/>
      <c r="F55" s="244"/>
      <c r="G55" s="310" t="s">
        <v>510</v>
      </c>
      <c r="H55" s="311"/>
      <c r="I55" s="319">
        <v>488172</v>
      </c>
      <c r="J55" s="320">
        <v>16098</v>
      </c>
      <c r="K55" s="321">
        <v>6.8</v>
      </c>
      <c r="L55" s="322">
        <v>46819</v>
      </c>
      <c r="M55" s="323">
        <v>9.3000000000000007</v>
      </c>
      <c r="N55" s="324">
        <v>-2.5</v>
      </c>
    </row>
    <row r="56" spans="1:14">
      <c r="A56" s="248"/>
      <c r="B56" s="244"/>
      <c r="C56" s="244"/>
      <c r="D56" s="244"/>
      <c r="E56" s="244"/>
      <c r="F56" s="244"/>
      <c r="G56" s="325"/>
      <c r="H56" s="326" t="s">
        <v>508</v>
      </c>
      <c r="I56" s="327">
        <v>452057</v>
      </c>
      <c r="J56" s="328">
        <v>14907</v>
      </c>
      <c r="K56" s="329">
        <v>11.8</v>
      </c>
      <c r="L56" s="330">
        <v>24121</v>
      </c>
      <c r="M56" s="331">
        <v>9.5</v>
      </c>
      <c r="N56" s="332">
        <v>2.2999999999999998</v>
      </c>
    </row>
    <row r="57" spans="1:14">
      <c r="A57" s="248"/>
      <c r="B57" s="244"/>
      <c r="C57" s="244"/>
      <c r="D57" s="244"/>
      <c r="E57" s="244"/>
      <c r="F57" s="244"/>
      <c r="G57" s="310" t="s">
        <v>511</v>
      </c>
      <c r="H57" s="311"/>
      <c r="I57" s="319">
        <v>1204088</v>
      </c>
      <c r="J57" s="320">
        <v>39921</v>
      </c>
      <c r="K57" s="321">
        <v>148</v>
      </c>
      <c r="L57" s="322">
        <v>53270</v>
      </c>
      <c r="M57" s="323">
        <v>13.8</v>
      </c>
      <c r="N57" s="324">
        <v>134.19999999999999</v>
      </c>
    </row>
    <row r="58" spans="1:14">
      <c r="A58" s="248"/>
      <c r="B58" s="244"/>
      <c r="C58" s="244"/>
      <c r="D58" s="244"/>
      <c r="E58" s="244"/>
      <c r="F58" s="244"/>
      <c r="G58" s="325"/>
      <c r="H58" s="326" t="s">
        <v>508</v>
      </c>
      <c r="I58" s="327">
        <v>979569</v>
      </c>
      <c r="J58" s="328">
        <v>32477</v>
      </c>
      <c r="K58" s="329">
        <v>117.9</v>
      </c>
      <c r="L58" s="330">
        <v>24316</v>
      </c>
      <c r="M58" s="331">
        <v>0.8</v>
      </c>
      <c r="N58" s="332">
        <v>117.1</v>
      </c>
    </row>
    <row r="59" spans="1:14">
      <c r="A59" s="248"/>
      <c r="B59" s="244"/>
      <c r="C59" s="244"/>
      <c r="D59" s="244"/>
      <c r="E59" s="244"/>
      <c r="F59" s="244"/>
      <c r="G59" s="310" t="s">
        <v>512</v>
      </c>
      <c r="H59" s="311"/>
      <c r="I59" s="319">
        <v>1460880</v>
      </c>
      <c r="J59" s="320">
        <v>48638</v>
      </c>
      <c r="K59" s="321">
        <v>21.8</v>
      </c>
      <c r="L59" s="322">
        <v>53292</v>
      </c>
      <c r="M59" s="323">
        <v>0</v>
      </c>
      <c r="N59" s="324">
        <v>21.8</v>
      </c>
    </row>
    <row r="60" spans="1:14">
      <c r="A60" s="248"/>
      <c r="B60" s="244"/>
      <c r="C60" s="244"/>
      <c r="D60" s="244"/>
      <c r="E60" s="244"/>
      <c r="F60" s="244"/>
      <c r="G60" s="325"/>
      <c r="H60" s="326" t="s">
        <v>508</v>
      </c>
      <c r="I60" s="333">
        <v>1023422</v>
      </c>
      <c r="J60" s="328">
        <v>34073</v>
      </c>
      <c r="K60" s="329">
        <v>4.9000000000000004</v>
      </c>
      <c r="L60" s="330">
        <v>28900</v>
      </c>
      <c r="M60" s="331">
        <v>18.899999999999999</v>
      </c>
      <c r="N60" s="332">
        <v>-14</v>
      </c>
    </row>
    <row r="61" spans="1:14">
      <c r="A61" s="248"/>
      <c r="B61" s="244"/>
      <c r="C61" s="244"/>
      <c r="D61" s="244"/>
      <c r="E61" s="244"/>
      <c r="F61" s="244"/>
      <c r="G61" s="310" t="s">
        <v>513</v>
      </c>
      <c r="H61" s="334"/>
      <c r="I61" s="335">
        <v>869738</v>
      </c>
      <c r="J61" s="336">
        <v>28831</v>
      </c>
      <c r="K61" s="337">
        <v>22</v>
      </c>
      <c r="L61" s="338">
        <v>49129</v>
      </c>
      <c r="M61" s="339">
        <v>2.9</v>
      </c>
      <c r="N61" s="324">
        <v>19.100000000000001</v>
      </c>
    </row>
    <row r="62" spans="1:14">
      <c r="A62" s="248"/>
      <c r="B62" s="244"/>
      <c r="C62" s="244"/>
      <c r="D62" s="244"/>
      <c r="E62" s="244"/>
      <c r="F62" s="244"/>
      <c r="G62" s="325"/>
      <c r="H62" s="326" t="s">
        <v>508</v>
      </c>
      <c r="I62" s="327">
        <v>694592</v>
      </c>
      <c r="J62" s="328">
        <v>23018</v>
      </c>
      <c r="K62" s="329">
        <v>16.100000000000001</v>
      </c>
      <c r="L62" s="330">
        <v>25186</v>
      </c>
      <c r="M62" s="331">
        <v>1.5</v>
      </c>
      <c r="N62" s="332">
        <v>14.6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16.12</v>
      </c>
      <c r="G47" s="12">
        <v>10.67</v>
      </c>
      <c r="H47" s="12">
        <v>17.260000000000002</v>
      </c>
      <c r="I47" s="12">
        <v>18.16</v>
      </c>
      <c r="J47" s="13">
        <v>19.670000000000002</v>
      </c>
    </row>
    <row r="48" spans="2:10" ht="57.75" customHeight="1">
      <c r="B48" s="14"/>
      <c r="C48" s="1141" t="s">
        <v>4</v>
      </c>
      <c r="D48" s="1141"/>
      <c r="E48" s="1142"/>
      <c r="F48" s="15">
        <v>4.83</v>
      </c>
      <c r="G48" s="16">
        <v>7.2</v>
      </c>
      <c r="H48" s="16">
        <v>5.81</v>
      </c>
      <c r="I48" s="16">
        <v>12.57</v>
      </c>
      <c r="J48" s="17">
        <v>4</v>
      </c>
    </row>
    <row r="49" spans="2:10" ht="57.75" customHeight="1" thickBot="1">
      <c r="B49" s="18"/>
      <c r="C49" s="1143" t="s">
        <v>5</v>
      </c>
      <c r="D49" s="1143"/>
      <c r="E49" s="1144"/>
      <c r="F49" s="19" t="s">
        <v>520</v>
      </c>
      <c r="G49" s="20" t="s">
        <v>521</v>
      </c>
      <c r="H49" s="20">
        <v>5.05</v>
      </c>
      <c r="I49" s="20">
        <v>7.86</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13.47</v>
      </c>
      <c r="G34" s="33">
        <v>14.44</v>
      </c>
      <c r="H34" s="33">
        <v>14.33</v>
      </c>
      <c r="I34" s="33">
        <v>13.46</v>
      </c>
      <c r="J34" s="34">
        <v>13.21</v>
      </c>
      <c r="K34" s="22"/>
      <c r="L34" s="22"/>
      <c r="M34" s="22"/>
      <c r="N34" s="22"/>
      <c r="O34" s="22"/>
      <c r="P34" s="22"/>
    </row>
    <row r="35" spans="1:16" ht="39" customHeight="1">
      <c r="A35" s="22"/>
      <c r="B35" s="35"/>
      <c r="C35" s="1145" t="s">
        <v>524</v>
      </c>
      <c r="D35" s="1146"/>
      <c r="E35" s="1147"/>
      <c r="F35" s="36">
        <v>4.76</v>
      </c>
      <c r="G35" s="37">
        <v>7.04</v>
      </c>
      <c r="H35" s="37">
        <v>5.38</v>
      </c>
      <c r="I35" s="37">
        <v>12.34</v>
      </c>
      <c r="J35" s="38">
        <v>3.75</v>
      </c>
      <c r="K35" s="22"/>
      <c r="L35" s="22"/>
      <c r="M35" s="22"/>
      <c r="N35" s="22"/>
      <c r="O35" s="22"/>
      <c r="P35" s="22"/>
    </row>
    <row r="36" spans="1:16" ht="39" customHeight="1">
      <c r="A36" s="22"/>
      <c r="B36" s="35"/>
      <c r="C36" s="1145" t="s">
        <v>525</v>
      </c>
      <c r="D36" s="1146"/>
      <c r="E36" s="1147"/>
      <c r="F36" s="36">
        <v>0.5</v>
      </c>
      <c r="G36" s="37">
        <v>0.62</v>
      </c>
      <c r="H36" s="37">
        <v>0.52</v>
      </c>
      <c r="I36" s="37">
        <v>0.67</v>
      </c>
      <c r="J36" s="38">
        <v>0.28999999999999998</v>
      </c>
      <c r="K36" s="22"/>
      <c r="L36" s="22"/>
      <c r="M36" s="22"/>
      <c r="N36" s="22"/>
      <c r="O36" s="22"/>
      <c r="P36" s="22"/>
    </row>
    <row r="37" spans="1:16" ht="39" customHeight="1">
      <c r="A37" s="22"/>
      <c r="B37" s="35"/>
      <c r="C37" s="1145" t="s">
        <v>526</v>
      </c>
      <c r="D37" s="1146"/>
      <c r="E37" s="1147"/>
      <c r="F37" s="36">
        <v>0.06</v>
      </c>
      <c r="G37" s="37">
        <v>0.15</v>
      </c>
      <c r="H37" s="37">
        <v>0.42</v>
      </c>
      <c r="I37" s="37">
        <v>0.22</v>
      </c>
      <c r="J37" s="38">
        <v>0.24</v>
      </c>
      <c r="K37" s="22"/>
      <c r="L37" s="22"/>
      <c r="M37" s="22"/>
      <c r="N37" s="22"/>
      <c r="O37" s="22"/>
      <c r="P37" s="22"/>
    </row>
    <row r="38" spans="1:16" ht="39" customHeight="1">
      <c r="A38" s="22"/>
      <c r="B38" s="35"/>
      <c r="C38" s="1145" t="s">
        <v>527</v>
      </c>
      <c r="D38" s="1146"/>
      <c r="E38" s="1147"/>
      <c r="F38" s="36">
        <v>0.24</v>
      </c>
      <c r="G38" s="37">
        <v>0.62</v>
      </c>
      <c r="H38" s="37">
        <v>0.3</v>
      </c>
      <c r="I38" s="37">
        <v>0.48</v>
      </c>
      <c r="J38" s="38">
        <v>0.23</v>
      </c>
      <c r="K38" s="22"/>
      <c r="L38" s="22"/>
      <c r="M38" s="22"/>
      <c r="N38" s="22"/>
      <c r="O38" s="22"/>
      <c r="P38" s="22"/>
    </row>
    <row r="39" spans="1:16" ht="39" customHeight="1">
      <c r="A39" s="22"/>
      <c r="B39" s="35"/>
      <c r="C39" s="1145" t="s">
        <v>528</v>
      </c>
      <c r="D39" s="1146"/>
      <c r="E39" s="1147"/>
      <c r="F39" s="36">
        <v>2.48</v>
      </c>
      <c r="G39" s="37">
        <v>1.32</v>
      </c>
      <c r="H39" s="37">
        <v>2.31</v>
      </c>
      <c r="I39" s="37">
        <v>1.31</v>
      </c>
      <c r="J39" s="38">
        <v>0.21</v>
      </c>
      <c r="K39" s="22"/>
      <c r="L39" s="22"/>
      <c r="M39" s="22"/>
      <c r="N39" s="22"/>
      <c r="O39" s="22"/>
      <c r="P39" s="22"/>
    </row>
    <row r="40" spans="1:16" ht="39" customHeight="1">
      <c r="A40" s="22"/>
      <c r="B40" s="35"/>
      <c r="C40" s="1145" t="s">
        <v>529</v>
      </c>
      <c r="D40" s="1146"/>
      <c r="E40" s="1147"/>
      <c r="F40" s="36">
        <v>0.01</v>
      </c>
      <c r="G40" s="37">
        <v>0.03</v>
      </c>
      <c r="H40" s="37">
        <v>0.03</v>
      </c>
      <c r="I40" s="37">
        <v>0.11</v>
      </c>
      <c r="J40" s="38">
        <v>0.02</v>
      </c>
      <c r="K40" s="22"/>
      <c r="L40" s="22"/>
      <c r="M40" s="22"/>
      <c r="N40" s="22"/>
      <c r="O40" s="22"/>
      <c r="P40" s="22"/>
    </row>
    <row r="41" spans="1:16" ht="39" customHeight="1">
      <c r="A41" s="22"/>
      <c r="B41" s="35"/>
      <c r="C41" s="1145" t="s">
        <v>530</v>
      </c>
      <c r="D41" s="1146"/>
      <c r="E41" s="1147"/>
      <c r="F41" s="36">
        <v>0.02</v>
      </c>
      <c r="G41" s="37">
        <v>0.03</v>
      </c>
      <c r="H41" s="37">
        <v>0.02</v>
      </c>
      <c r="I41" s="37">
        <v>0.04</v>
      </c>
      <c r="J41" s="38">
        <v>0.02</v>
      </c>
      <c r="K41" s="22"/>
      <c r="L41" s="22"/>
      <c r="M41" s="22"/>
      <c r="N41" s="22"/>
      <c r="O41" s="22"/>
      <c r="P41" s="22"/>
    </row>
    <row r="42" spans="1:16" ht="39" customHeight="1">
      <c r="A42" s="22"/>
      <c r="B42" s="39"/>
      <c r="C42" s="1145" t="s">
        <v>531</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532</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902</v>
      </c>
      <c r="L45" s="60">
        <v>896</v>
      </c>
      <c r="M45" s="60">
        <v>706</v>
      </c>
      <c r="N45" s="60">
        <v>702</v>
      </c>
      <c r="O45" s="61">
        <v>693</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330</v>
      </c>
      <c r="L48" s="64">
        <v>315</v>
      </c>
      <c r="M48" s="64">
        <v>316</v>
      </c>
      <c r="N48" s="64">
        <v>348</v>
      </c>
      <c r="O48" s="65">
        <v>340</v>
      </c>
      <c r="P48" s="48"/>
      <c r="Q48" s="48"/>
      <c r="R48" s="48"/>
      <c r="S48" s="48"/>
      <c r="T48" s="48"/>
      <c r="U48" s="48"/>
    </row>
    <row r="49" spans="1:21" ht="30.75" customHeight="1">
      <c r="A49" s="48"/>
      <c r="B49" s="1163"/>
      <c r="C49" s="1164"/>
      <c r="D49" s="62"/>
      <c r="E49" s="1155" t="s">
        <v>16</v>
      </c>
      <c r="F49" s="1155"/>
      <c r="G49" s="1155"/>
      <c r="H49" s="1155"/>
      <c r="I49" s="1155"/>
      <c r="J49" s="1156"/>
      <c r="K49" s="63">
        <v>86</v>
      </c>
      <c r="L49" s="64">
        <v>84</v>
      </c>
      <c r="M49" s="64">
        <v>76</v>
      </c>
      <c r="N49" s="64">
        <v>31</v>
      </c>
      <c r="O49" s="65">
        <v>32</v>
      </c>
      <c r="P49" s="48"/>
      <c r="Q49" s="48"/>
      <c r="R49" s="48"/>
      <c r="S49" s="48"/>
      <c r="T49" s="48"/>
      <c r="U49" s="48"/>
    </row>
    <row r="50" spans="1:21" ht="30.75" customHeight="1">
      <c r="A50" s="48"/>
      <c r="B50" s="1163"/>
      <c r="C50" s="1164"/>
      <c r="D50" s="62"/>
      <c r="E50" s="1155" t="s">
        <v>17</v>
      </c>
      <c r="F50" s="1155"/>
      <c r="G50" s="1155"/>
      <c r="H50" s="1155"/>
      <c r="I50" s="1155"/>
      <c r="J50" s="1156"/>
      <c r="K50" s="63">
        <v>11</v>
      </c>
      <c r="L50" s="64">
        <v>7</v>
      </c>
      <c r="M50" s="64">
        <v>5</v>
      </c>
      <c r="N50" s="64">
        <v>4</v>
      </c>
      <c r="O50" s="65">
        <v>3</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830</v>
      </c>
      <c r="L52" s="64">
        <v>829</v>
      </c>
      <c r="M52" s="64">
        <v>803</v>
      </c>
      <c r="N52" s="64">
        <v>788</v>
      </c>
      <c r="O52" s="65">
        <v>824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499</v>
      </c>
      <c r="L53" s="69">
        <v>473</v>
      </c>
      <c r="M53" s="69">
        <v>300</v>
      </c>
      <c r="N53" s="69">
        <v>297</v>
      </c>
      <c r="O53" s="70">
        <v>244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栃木県</cp:lastModifiedBy>
  <cp:lastPrinted>2016-04-24T04:20:11Z</cp:lastPrinted>
  <dcterms:created xsi:type="dcterms:W3CDTF">2016-02-15T00:53:49Z</dcterms:created>
  <dcterms:modified xsi:type="dcterms:W3CDTF">2016-05-06T00:52:35Z</dcterms:modified>
</cp:coreProperties>
</file>