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C34" i="9"/>
  <c r="BE34" i="9" l="1"/>
  <c r="BE35" i="9" s="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<sst xmlns="http://schemas.openxmlformats.org/spreadsheetml/2006/main" count="970" uniqueCount="545">
  <si>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</si>
  <si>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</si>
  <si>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</si>
  <si>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</si>
  <si>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</si>
  <si>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</si>
  <si>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</si>
  <si>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</si>
  <si>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</si>
  <si>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</si>
  <si>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</si>
  <si>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</si>
  <si>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</si>
  <si>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</si>
  <si>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</si>
  <si>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</si>
  <si>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</si>
  <si>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</si>
  <si>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</si>
  <si>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</si>
  <si>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</si>
  <si>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</si>
  <si>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</si>
  <si>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</si>
  <si>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</si>
  <si>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</si>
  <si>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</si>
  <si>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</si>
  <si>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</si>
  <si>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</si>
  <si>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</si>
  <si>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</si>
  <si>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</si>
  <si>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</si>
  <si>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</si>
  <si>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</si>
  <si>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</si>
  <si>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</si>
  <si>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</si>
  <si>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</si>
  <si>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</si>
  <si>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</si>
  <si>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</si>
  <si>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</si>
  <si>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</si>
  <si>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</si>
  <si>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</si>
  <si>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</si>
  <si>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</si>
  <si>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</si>
  <si>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</si>
  <si>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</si>
  <si>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</si>
  <si>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</si>
  <si>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</si>
  <si>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</si>
  <si>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</si>
  <si>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</si>
  <si>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</si>
  <si>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</si>
  <si>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</si>
  <si>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</si>
  <si>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</si>
  <si>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</si>
  <si>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</si>
  <si>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</si>
  <si>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</si>
  <si>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</si>
  <si>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</si>
  <si>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</si>
  <si>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</si>
  <si>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</si>
  <si>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</si>
  <si>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</si>
  <si>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</si>
  <si>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</si>
  <si>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</si>
  <si>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</si>
  <si>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</si>
  <si>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</si>
  <si>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</si>
  <si>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</si>
  <si>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</si>
  <si>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</si>
  <si>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</si>
  <si>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</si>
  <si>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</si>
  <si>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</si>
  <si>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</si>
  <si>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</si>
  <si>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</si>
  <si>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</si>
  <si>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</si>
  <si>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</si>
  <si>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</si>
  <si>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</si>
  <si>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</si>
  <si>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</si>
  <si>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</si>
  <si>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</si>
  <si>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</si>
  <si>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</si>
  <si>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</si>
  <si>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</si>
  <si>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</si>
  <si>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</si>
  <si>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</si>
  <si>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</si>
  <si>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</si>
  <si>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</si>
  <si>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</si>
  <si>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</si>
  <si>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</si>
  <si>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</si>
  <si>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</si>
  <si>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</si>
  <si>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</si>
  <si>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</si>
  <si>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</si>
  <si>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</si>
  <si>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</si>
  <si>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</si>
  <si>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</si>
  <si>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</si>
  <si>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</si>
  <si>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</si>
  <si>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</si>
  <si>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</si>
  <si>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</si>
  <si>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</si>
  <si>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</si>
  <si>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</si>
  <si>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</si>
  <si>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</si>
  <si>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</si>
  <si>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</si>
  <si>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</si>
  <si>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</si>
  <si>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</si>
  <si>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</si>
  <si>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</si>
  <si>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</si>
  <si>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</si>
  <si>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</si>
  <si>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</si>
  <si>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</si>
  <si>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</si>
  <si>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</si>
  <si>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</si>
  <si>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</si>
  <si>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</si>
  <si>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</si>
  <si>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</si>
  <si>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</si>
  <si>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</si>
  <si>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</si>
  <si>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</si>
  <si>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</si>
  <si>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</si>
  <si>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</si>
  <si>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</si>
  <si>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</si>
  <si>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</si>
  <si>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</si>
  <si>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</si>
  <si>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</si>
  <si>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</si>
  <si>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</si>
  <si>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</si>
  <si>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</si>
  <si>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</si>
  <si>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</si>
  <si>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</si>
  <si>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</si>
  <si>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</si>
  <si>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</si>
  <si>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</si>
  <si>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</si>
  <si>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</si>
  <si>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</si>
  <si>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</si>
  <si>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</si>
  <si>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</si>
  <si>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</si>
  <si>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</si>
  <si>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</si>
  <si>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</si>
  <si>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</si>
  <si>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</si>
  <si>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</si>
  <si>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</si>
  <si>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</si>
  <si>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</si>
  <si>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</si>
  <si>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</si>
  <si>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栃木県益子町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</si>
  <si>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</si>
  <si>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</si>
  <si>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</si>
  <si>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</si>
  <si>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</si>
  <si>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</si>
  <si>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</si>
  <si>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</si>
  <si>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</si>
  <si>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</si>
  <si>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</si>
  <si>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</si>
  <si>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</si>
  <si>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</si>
  <si>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</si>
  <si>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</si>
  <si>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</si>
  <si>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</si>
  <si>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</si>
  <si>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</si>
  <si>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</si>
  <si>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</si>
  <si>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</si>
  <si>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</si>
  <si>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</si>
  <si>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</si>
  <si>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</si>
  <si>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</si>
  <si>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</si>
  <si>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</si>
  <si>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</si>
  <si>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</si>
  <si>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</si>
  <si>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</si>
  <si>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</si>
  <si>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</si>
  <si>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</si>
  <si>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</si>
  <si>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</si>
  <si>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</si>
  <si>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</si>
  <si>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</si>
  <si>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</si>
  <si>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</si>
  <si>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</si>
  <si>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</si>
  <si>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</si>
  <si>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</si>
  <si>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</si>
  <si>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</si>
  <si>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</si>
  <si>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</si>
  <si>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</si>
  <si>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</si>
  <si>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</si>
  <si>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</si>
  <si>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</si>
  <si>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</si>
  <si>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</si>
  <si>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</si>
  <si>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</si>
  <si>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</si>
  <si>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</si>
  <si>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</si>
  <si>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</si>
  <si>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</si>
  <si>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</si>
  <si>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</si>
  <si>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</si>
  <si>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</si>
  <si>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</si>
  <si>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</si>
  <si>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</si>
  <si>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</si>
  <si>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</si>
  <si>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</si>
  <si>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</si>
  <si>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</si>
  <si>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</si>
  <si>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</si>
  <si>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</si>
  <si>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</si>
  <si>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</si>
  <si>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</si>
  <si>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</si>
  <si>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</si>
  <si>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</si>
  <si>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</si>
  <si>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</si>
  <si>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</si>
  <si>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</si>
  <si>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</si>
  <si>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</si>
  <si>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</si>
  <si>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</si>
  <si>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</si>
  <si>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</si>
  <si>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</si>
  <si>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</si>
  <si>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</si>
  <si>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</si>
  <si>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</si>
  <si>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</si>
  <si>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</si>
  <si>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</si>
  <si>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</si>
  <si>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</si>
  <si>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</si>
  <si>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</si>
  <si>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</si>
  <si>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</si>
  <si>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</si>
  <si>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</si>
  <si>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</si>
  <si>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</si>
  <si>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</si>
  <si>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</si>
  <si>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</si>
  <si>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</si>
  <si>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</si>
  <si>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</si>
  <si>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</si>
  <si>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</si>
  <si>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</si>
  <si>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</si>
  <si>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</si>
  <si>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</si>
  <si>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</si>
  <si>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</si>
  <si>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</si>
  <si>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</si>
  <si>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</si>
  <si>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</si>
  <si>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</si>
  <si>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</si>
  <si>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</si>
  <si>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</si>
  <si>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</si>
  <si>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</si>
  <si>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</si>
  <si>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</si>
  <si>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</si>
  <si>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</si>
  <si>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</si>
  <si>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</si>
  <si>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</si>
  <si>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</si>
  <si>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</si>
  <si>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</si>
  <si>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栃木県益子町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</si>
  <si>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</si>
  <si>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</si>
  <si>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</si>
  <si>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</si>
  <si>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</si>
  <si>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</si>
  <si>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</si>
  <si>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</si>
  <si>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</si>
  <si>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</si>
  <si>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</si>
  <si>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</si>
  <si>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</si>
  <si>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</si>
  <si>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</si>
  <si>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</si>
  <si>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</si>
  <si>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</si>
  <si>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</si>
  <si>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</si>
  <si>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</si>
  <si>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</si>
  <si>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</si>
  <si>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</si>
  <si>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</si>
  <si>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</si>
  <si>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</si>
  <si>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</si>
  <si>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</si>
  <si>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</si>
  <si>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</si>
  <si>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</si>
  <si>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</si>
  <si>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</si>
  <si>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</si>
  <si>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</si>
  <si>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</si>
  <si>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</si>
  <si>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</si>
  <si>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</si>
  <si>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</si>
  <si>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</si>
  <si>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</si>
  <si>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</si>
  <si>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</si>
  <si>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</si>
  <si>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</si>
  <si>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</si>
  <si>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</si>
  <si>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</si>
  <si>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</si>
  <si>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</si>
  <si>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</si>
  <si>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</si>
  <si>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</si>
  <si>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</si>
  <si>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</si>
  <si>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</si>
  <si>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</si>
  <si>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</si>
  <si>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</si>
  <si>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</si>
  <si>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</si>
  <si>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</si>
  <si>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</si>
  <si>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</si>
  <si>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</si>
  <si>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</si>
  <si>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</si>
  <si>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</si>
  <si>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</si>
  <si>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</si>
  <si>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</si>
  <si>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</si>
  <si>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</si>
  <si>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</si>
  <si>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</si>
  <si>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</si>
  <si>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</si>
  <si>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</si>
  <si>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</si>
  <si>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</si>
  <si>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</si>
  <si>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</si>
  <si>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</si>
  <si>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</si>
  <si>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</si>
  <si>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</si>
  <si>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</si>
  <si>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</si>
  <si>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</si>
  <si>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</si>
  <si>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</si>
  <si>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</si>
  <si>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</si>
  <si>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</si>
  <si>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</si>
  <si>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</si>
  <si>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</si>
  <si>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</si>
  <si>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</si>
  <si>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</si>
  <si>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</si>
  <si>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</si>
  <si>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</si>
  <si>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</si>
  <si>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</si>
  <si>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</si>
  <si>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</si>
  <si>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</si>
  <si>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</si>
  <si>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</si>
  <si>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</si>
  <si>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</si>
  <si>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</si>
  <si>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</si>
  <si>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</si>
  <si>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</si>
  <si>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</si>
  <si>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</si>
  <si>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</si>
  <si>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</si>
  <si>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</si>
  <si>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</si>
  <si>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</si>
  <si>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</si>
  <si>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</si>
  <si>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</si>
  <si>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</si>
  <si>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</si>
  <si>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</si>
  <si>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</si>
  <si>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</si>
  <si>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</si>
  <si>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</si>
  <si>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</si>
  <si>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</si>
  <si>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</si>
  <si>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</si>
  <si>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</si>
  <si>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</si>
  <si>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</si>
  <si>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</si>
  <si>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</si>
  <si>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</si>
  <si>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</si>
  <si>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</si>
  <si>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</si>
  <si>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</si>
  <si>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</si>
  <si>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</si>
  <si>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</si>
  <si>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</si>
  <si>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</si>
  <si>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</si>
  <si>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</si>
  <si>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</si>
  <si>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</si>
  <si>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</si>
  <si>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</si>
  <si>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</si>
  <si>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</si>
  <si>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</si>
  <si>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</si>
  <si>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</si>
  <si>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</si>
  <si>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</si>
  <si>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</si>
  <si>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</si>
  <si>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</si>
  <si>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</si>
  <si>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2.23</t>
  </si>
  <si>
    <t>▲ 3.14</t>
  </si>
  <si>
    <t>▲ 3.63</t>
  </si>
  <si>
    <t>▲ 3.99</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</si>
  <si>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</si>
  <si>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</si>
  <si>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</si>
  <si>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</si>
  <si>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</si>
  <si>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</si>
  <si>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</si>
  <si>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</si>
  <si>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芳賀郡中部環境衛生事務組合（一般会計）</t>
    <phoneticPr fontId="2"/>
  </si>
  <si>
    <t>芳賀地区広域行政事務組合（一般会計）</t>
    <phoneticPr fontId="2"/>
  </si>
  <si>
    <t>芳賀地区広域行政事務組合（芳賀地区救急医療センター特別会計）</t>
    <phoneticPr fontId="2"/>
  </si>
  <si>
    <t>芳賀地区広域行政事務組合（ごみ処理施設特別会計）</t>
    <phoneticPr fontId="2"/>
  </si>
  <si>
    <t>芳賀地区広域行政事務組合（芳賀地方ふるさと市町村圏基金特別会計）</t>
    <phoneticPr fontId="2"/>
  </si>
  <si>
    <t>芳賀地区広域行政事務組合（卸売市場特別会計）</t>
    <phoneticPr fontId="2"/>
  </si>
  <si>
    <t>栃木県後期高齢者医療広域連合（一般会計）</t>
    <phoneticPr fontId="2"/>
  </si>
  <si>
    <t>栃木県後期高齢者医療広域連合（後期高齢者医療特別会計）</t>
    <phoneticPr fontId="2"/>
  </si>
  <si>
    <t>芳賀中部上水道企業団（水道事業特別会計）</t>
    <phoneticPr fontId="2"/>
  </si>
  <si>
    <t>法非適</t>
    <phoneticPr fontId="2"/>
  </si>
  <si>
    <t>法適</t>
    <phoneticPr fontId="2"/>
  </si>
  <si>
    <t>-</t>
    <phoneticPr fontId="2"/>
  </si>
  <si>
    <t>-</t>
    <phoneticPr fontId="2"/>
  </si>
  <si>
    <t>栃木県市町村総合事務組合（特別会計）</t>
    <phoneticPr fontId="2"/>
  </si>
  <si>
    <t>栃木県市町村総合事務組合（一般会計）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</si>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</sst>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29871</c:v>
                </c:pt>
                <c:pt idx="1">
                  <c:v>24949</c:v>
                </c:pt>
                <c:pt idx="2">
                  <c:v>96958</c:v>
                </c:pt>
                <c:pt idx="3">
                  <c:v>32293</c:v>
                </c:pt>
                <c:pt idx="4">
                  <c:v>50861</c:v>
                </c:pt>
              </c:numCache>
            </c:numRef>
          </c:val>
          <c:smooth val="0"/>
        </c:ser>
        <c:dLbls>
          <c:showLegendKey val="0"/>
          <c:showVal val="0"/>
          <c:showCatName val="0"/>
          <c:showSerName val="0"/>
          <c:showPercent val="0"/>
          <c:showBubbleSize val="0"/>
        </c:dLbls>
        <c:marker val="1"/>
        <c:smooth val="0"/>
        <c:axId val="171924744"/>
        <c:axId val="170753528"/>
      </c:lineChart>
      <c:catAx>
        <c:axId val="171924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753528"/>
        <c:crosses val="autoZero"/>
        <c:auto val="1"/>
        <c:lblAlgn val="ctr"/>
        <c:lblOffset val="100"/>
        <c:tickLblSkip val="1"/>
        <c:tickMarkSkip val="1"/>
        <c:noMultiLvlLbl val="0"/>
      </c:catAx>
      <c:valAx>
        <c:axId val="170753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24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3.18</c:v>
                </c:pt>
                <c:pt idx="1">
                  <c:v>7.07</c:v>
                </c:pt>
                <c:pt idx="2">
                  <c:v>10.48</c:v>
                </c:pt>
                <c:pt idx="3">
                  <c:v>8.26</c:v>
                </c:pt>
                <c:pt idx="4">
                  <c:v>7.18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19.93</c:v>
                </c:pt>
                <c:pt idx="1">
                  <c:v>15.29</c:v>
                </c:pt>
                <c:pt idx="2">
                  <c:v>19.62</c:v>
                </c:pt>
                <c:pt idx="3">
                  <c:v>23.24</c:v>
                </c:pt>
                <c:pt idx="4">
                  <c:v>24.76</c:v>
                </c:pt>
              </c:numCache>
            </c:numRef>
          </c:val>
        </c:ser>
        <c:dLbls>
          <c:showLegendKey val="0"/>
          <c:showVal val="0"/>
          <c:showCatName val="0"/>
          <c:showSerName val="0"/>
          <c:showPercent val="0"/>
          <c:showBubbleSize val="0"/>
        </c:dLbls>
        <c:gapWidth val="250"/>
        <c:overlap val="100"/>
        <c:axId val="218344856"/>
        <c:axId val="10241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-2.23</c:v>
                </c:pt>
                <c:pt idx="1">
                  <c:v>-3.14</c:v>
                </c:pt>
                <c:pt idx="2">
                  <c:v>3.27</c:v>
                </c:pt>
                <c:pt idx="3">
                  <c:v>-3.63</c:v>
                </c:pt>
                <c:pt idx="4">
                  <c:v>-3.99</c:v>
                </c:pt>
              </c:numCache>
            </c:numRef>
          </c:val>
          <c:smooth val="0"/>
        </c:ser>
        <c:dLbls>
          <c:showLegendKey val="0"/>
          <c:showVal val="0"/>
          <c:showCatName val="0"/>
          <c:showSerName val="0"/>
          <c:showPercent val="0"/>
          <c:showBubbleSize val="0"/>
        </c:dLbls>
        <c:marker val="1"/>
        <c:smooth val="0"/>
        <c:axId val="218344856"/>
        <c:axId val="102410304"/>
      </c:lineChart>
      <c:catAx>
        <c:axId val="21834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410304"/>
        <c:crosses val="autoZero"/>
        <c:auto val="1"/>
        <c:lblAlgn val="ctr"/>
        <c:lblOffset val="100"/>
        <c:tickLblSkip val="1"/>
        <c:tickMarkSkip val="1"/>
        <c:noMultiLvlLbl val="0"/>
      </c:catAx>
      <c:valAx>
        <c:axId val="10241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344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0.08</c:v>
                </c:pt>
                <c:pt idx="8">
                  <c:v>#N/A</c:v>
                </c:pt>
                <c:pt idx="9">
                  <c:v>0.06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0.16</c:v>
                </c:pt>
                <c:pt idx="4">
                  <c:v>#N/A</c:v>
                </c:pt>
                <c:pt idx="5">
                  <c:v>0.18</c:v>
                </c:pt>
                <c:pt idx="6">
                  <c:v>#N/A</c:v>
                </c:pt>
                <c:pt idx="7">
                  <c:v>0.21</c:v>
                </c:pt>
                <c:pt idx="8">
                  <c:v>#N/A</c:v>
                </c:pt>
                <c:pt idx="9">
                  <c:v>0.09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0.18</c:v>
                </c:pt>
                <c:pt idx="4">
                  <c:v>#N/A</c:v>
                </c:pt>
                <c:pt idx="5">
                  <c:v>0.9</c:v>
                </c:pt>
                <c:pt idx="6">
                  <c:v>#N/A</c:v>
                </c:pt>
                <c:pt idx="7">
                  <c:v>1.1599999999999999</c:v>
                </c:pt>
                <c:pt idx="8">
                  <c:v>#N/A</c:v>
                </c:pt>
                <c:pt idx="9">
                  <c:v>0.62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2.44</c:v>
                </c:pt>
                <c:pt idx="2">
                  <c:v>#N/A</c:v>
                </c:pt>
                <c:pt idx="3">
                  <c:v>0.94</c:v>
                </c:pt>
                <c:pt idx="4">
                  <c:v>#N/A</c:v>
                </c:pt>
                <c:pt idx="5">
                  <c:v>1.04</c:v>
                </c:pt>
                <c:pt idx="6">
                  <c:v>#N/A</c:v>
                </c:pt>
                <c:pt idx="7">
                  <c:v>1.06</c:v>
                </c:pt>
                <c:pt idx="8">
                  <c:v>#N/A</c:v>
                </c:pt>
                <c:pt idx="9">
                  <c:v>1.02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3.18</c:v>
                </c:pt>
                <c:pt idx="2">
                  <c:v>#N/A</c:v>
                </c:pt>
                <c:pt idx="3">
                  <c:v>7.06</c:v>
                </c:pt>
                <c:pt idx="4">
                  <c:v>#N/A</c:v>
                </c:pt>
                <c:pt idx="5">
                  <c:v>10.47</c:v>
                </c:pt>
                <c:pt idx="6">
                  <c:v>#N/A</c:v>
                </c:pt>
                <c:pt idx="7">
                  <c:v>8.25</c:v>
                </c:pt>
                <c:pt idx="8">
                  <c:v>#N/A</c:v>
                </c:pt>
                <c:pt idx="9">
                  <c:v>7.18</c:v>
                </c:pt>
              </c:numCache>
            </c:numRef>
          </c:val>
        </c:ser>
        <c:dLbls>
          <c:showLegendKey val="0"/>
          <c:showVal val="0"/>
          <c:showCatName val="0"/>
          <c:showSerName val="0"/>
          <c:showPercent val="0"/>
          <c:showBubbleSize val="0"/>
        </c:dLbls>
        <c:gapWidth val="150"/>
        <c:overlap val="100"/>
        <c:axId val="218934512"/>
        <c:axId val="218415336"/>
      </c:barChart>
      <c:catAx>
        <c:axId val="21893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415336"/>
        <c:crosses val="autoZero"/>
        <c:auto val="1"/>
        <c:lblAlgn val="ctr"/>
        <c:lblOffset val="100"/>
        <c:tickLblSkip val="1"/>
        <c:tickMarkSkip val="1"/>
        <c:noMultiLvlLbl val="0"/>
      </c:catAx>
      <c:valAx>
        <c:axId val="218415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93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634</c:v>
                </c:pt>
                <c:pt idx="5">
                  <c:v>614</c:v>
                </c:pt>
                <c:pt idx="8">
                  <c:v>606</c:v>
                </c:pt>
                <c:pt idx="11">
                  <c:v>615</c:v>
                </c:pt>
                <c:pt idx="14">
                  <c:v>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59</c:v>
                </c:pt>
                <c:pt idx="3">
                  <c:v>59</c:v>
                </c:pt>
                <c:pt idx="6">
                  <c:v>59</c:v>
                </c:pt>
                <c:pt idx="9">
                  <c:v>58</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55</c:v>
                </c:pt>
                <c:pt idx="6">
                  <c:v>30</c:v>
                </c:pt>
                <c:pt idx="9">
                  <c:v>29</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232</c:v>
                </c:pt>
                <c:pt idx="3">
                  <c:v>238</c:v>
                </c:pt>
                <c:pt idx="6">
                  <c:v>245</c:v>
                </c:pt>
                <c:pt idx="9">
                  <c:v>244</c:v>
                </c:pt>
                <c:pt idx="12">
                  <c:v>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855</c:v>
                </c:pt>
                <c:pt idx="3">
                  <c:v>828</c:v>
                </c:pt>
                <c:pt idx="6">
                  <c:v>727</c:v>
                </c:pt>
                <c:pt idx="9">
                  <c:v>700</c:v>
                </c:pt>
                <c:pt idx="12">
                  <c:v>604</c:v>
                </c:pt>
              </c:numCache>
            </c:numRef>
          </c:val>
        </c:ser>
        <c:dLbls>
          <c:showLegendKey val="0"/>
          <c:showVal val="0"/>
          <c:showCatName val="0"/>
          <c:showSerName val="0"/>
          <c:showPercent val="0"/>
          <c:showBubbleSize val="0"/>
        </c:dLbls>
        <c:gapWidth val="100"/>
        <c:overlap val="100"/>
        <c:axId val="170447856"/>
        <c:axId val="171265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600</c:v>
                </c:pt>
                <c:pt idx="2">
                  <c:v>#N/A</c:v>
                </c:pt>
                <c:pt idx="3">
                  <c:v>#N/A</c:v>
                </c:pt>
                <c:pt idx="4">
                  <c:v>566</c:v>
                </c:pt>
                <c:pt idx="5">
                  <c:v>#N/A</c:v>
                </c:pt>
                <c:pt idx="6">
                  <c:v>#N/A</c:v>
                </c:pt>
                <c:pt idx="7">
                  <c:v>455</c:v>
                </c:pt>
                <c:pt idx="8">
                  <c:v>#N/A</c:v>
                </c:pt>
                <c:pt idx="9">
                  <c:v>#N/A</c:v>
                </c:pt>
                <c:pt idx="10">
                  <c:v>416</c:v>
                </c:pt>
                <c:pt idx="11">
                  <c:v>#N/A</c:v>
                </c:pt>
                <c:pt idx="12">
                  <c:v>#N/A</c:v>
                </c:pt>
                <c:pt idx="13">
                  <c:v>283</c:v>
                </c:pt>
                <c:pt idx="14">
                  <c:v>#N/A</c:v>
                </c:pt>
              </c:numCache>
            </c:numRef>
          </c:val>
          <c:smooth val="0"/>
        </c:ser>
        <c:dLbls>
          <c:showLegendKey val="0"/>
          <c:showVal val="0"/>
          <c:showCatName val="0"/>
          <c:showSerName val="0"/>
          <c:showPercent val="0"/>
          <c:showBubbleSize val="0"/>
        </c:dLbls>
        <c:marker val="1"/>
        <c:smooth val="0"/>
        <c:axId val="170447856"/>
        <c:axId val="171265832"/>
      </c:lineChart>
      <c:catAx>
        <c:axId val="17044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265832"/>
        <c:crosses val="autoZero"/>
        <c:auto val="1"/>
        <c:lblAlgn val="ctr"/>
        <c:lblOffset val="100"/>
        <c:tickLblSkip val="1"/>
        <c:tickMarkSkip val="1"/>
        <c:noMultiLvlLbl val="0"/>
      </c:catAx>
      <c:valAx>
        <c:axId val="17126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4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6249</c:v>
                </c:pt>
                <c:pt idx="5">
                  <c:v>6446</c:v>
                </c:pt>
                <c:pt idx="8">
                  <c:v>7006</c:v>
                </c:pt>
                <c:pt idx="11">
                  <c:v>7033</c:v>
                </c:pt>
                <c:pt idx="14">
                  <c:v>7097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159</c:v>
                </c:pt>
                <c:pt idx="5">
                  <c:v>144</c:v>
                </c:pt>
                <c:pt idx="8">
                  <c:v>153</c:v>
                </c:pt>
                <c:pt idx="11">
                  <c:v>147</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2314</c:v>
                </c:pt>
                <c:pt idx="5">
                  <c:v>1857</c:v>
                </c:pt>
                <c:pt idx="8">
                  <c:v>1734</c:v>
                </c:pt>
                <c:pt idx="11">
                  <c:v>2095</c:v>
                </c:pt>
                <c:pt idx="14">
                  <c:v>2197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1480</c:v>
                </c:pt>
                <c:pt idx="3">
                  <c:v>1438</c:v>
                </c:pt>
                <c:pt idx="6">
                  <c:v>1404</c:v>
                </c:pt>
                <c:pt idx="9">
                  <c:v>1333</c:v>
                </c:pt>
                <c:pt idx="12">
                  <c:v>1279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303</c:v>
                </c:pt>
                <c:pt idx="3">
                  <c:v>298</c:v>
                </c:pt>
                <c:pt idx="6">
                  <c:v>334</c:v>
                </c:pt>
                <c:pt idx="9">
                  <c:v>460</c:v>
                </c:pt>
                <c:pt idx="12">
                  <c:v>509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2614</c:v>
                </c:pt>
                <c:pt idx="3">
                  <c:v>2685</c:v>
                </c:pt>
                <c:pt idx="6">
                  <c:v>2733</c:v>
                </c:pt>
                <c:pt idx="9">
                  <c:v>2644</c:v>
                </c:pt>
                <c:pt idx="12">
                  <c:v>2521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401</c:v>
                </c:pt>
                <c:pt idx="3">
                  <c:v>343</c:v>
                </c:pt>
                <c:pt idx="6">
                  <c:v>285</c:v>
                </c:pt>
                <c:pt idx="9">
                  <c:v>227</c:v>
                </c:pt>
                <c:pt idx="12">
                  <c:v>170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6448</c:v>
                </c:pt>
                <c:pt idx="3">
                  <c:v>6351</c:v>
                </c:pt>
                <c:pt idx="6">
                  <c:v>7053</c:v>
                </c:pt>
                <c:pt idx="9">
                  <c:v>6903</c:v>
                </c:pt>
                <c:pt idx="12">
                  <c:v>7036</c:v>
                </c:pt>
              </c:numCache>
            </c:numRef>
          </c:val>
        </c:ser>
        <c:dLbls>
          <c:showLegendKey val="0"/>
          <c:showVal val="0"/>
          <c:showCatName val="0"/>
          <c:showSerName val="0"/>
          <c:showPercent val="0"/>
          <c:showBubbleSize val="0"/>
        </c:dLbls>
        <c:gapWidth val="100"/>
        <c:overlap val="100"/>
        <c:axId val="172452192"/>
        <c:axId val="17245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2524</c:v>
                </c:pt>
                <c:pt idx="2">
                  <c:v>#N/A</c:v>
                </c:pt>
                <c:pt idx="3">
                  <c:v>#N/A</c:v>
                </c:pt>
                <c:pt idx="4">
                  <c:v>2667</c:v>
                </c:pt>
                <c:pt idx="5">
                  <c:v>#N/A</c:v>
                </c:pt>
                <c:pt idx="6">
                  <c:v>#N/A</c:v>
                </c:pt>
                <c:pt idx="7">
                  <c:v>2917</c:v>
                </c:pt>
                <c:pt idx="8">
                  <c:v>#N/A</c:v>
                </c:pt>
                <c:pt idx="9">
                  <c:v>#N/A</c:v>
                </c:pt>
                <c:pt idx="10">
                  <c:v>2293</c:v>
                </c:pt>
                <c:pt idx="11">
                  <c:v>#N/A</c:v>
                </c:pt>
                <c:pt idx="12">
                  <c:v>#N/A</c:v>
                </c:pt>
                <c:pt idx="13">
                  <c:v>2072</c:v>
                </c:pt>
                <c:pt idx="14">
                  <c:v>#N/A</c:v>
                </c:pt>
              </c:numCache>
            </c:numRef>
          </c:val>
          <c:smooth val="0"/>
        </c:ser>
        <c:dLbls>
          <c:showLegendKey val="0"/>
          <c:showVal val="0"/>
          <c:showCatName val="0"/>
          <c:showSerName val="0"/>
          <c:showPercent val="0"/>
          <c:showBubbleSize val="0"/>
        </c:dLbls>
        <c:marker val="1"/>
        <c:smooth val="0"/>
        <c:axId val="172452192"/>
        <c:axId val="172452976"/>
      </c:lineChart>
      <c:catAx>
        <c:axId val="1724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452976"/>
        <c:crosses val="autoZero"/>
        <c:auto val="1"/>
        <c:lblAlgn val="ctr"/>
        <c:lblOffset val="100"/>
        <c:tickLblSkip val="1"/>
        <c:tickMarkSkip val="1"/>
        <c:noMultiLvlLbl val="0"/>
      </c:catAx>
      <c:valAx>
        <c:axId val="17245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4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24,304
24,117
89.40
8,353,811
7,859,673
359,058
4,998,059
7,035,553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長引く景気低迷と人口減少もあいまって平成２５年度から横ばいの０．５４となりました。類似団体の平均と比較すると０．１２ポイント低くなっています。東日本大震災の影響により産業の復興を図っている途中であり、税収の伸びは期待できない状況にあ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今後の少子高齢化社会に対応するため、町税の徴収率向上対策やふるさと納税等による歳入の確保、事業の取捨選択と歳出の削減に努めながら、財政基盤の強化を図っていきます。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59872</xdr:rowOff>
    </xdr:to>
    <xdr:cxnSp macro="">
      <xdr:nvCxnSpPr>
        <xdr:cNvPr id="69" name="直線コネクタ 68"/>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2" name="直線コネクタ 71"/>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42635</xdr:rowOff>
    </xdr:to>
    <xdr:cxnSp macro="">
      <xdr:nvCxnSpPr>
        <xdr:cNvPr id="75" name="直線コネクタ 74"/>
        <xdr:cNvCxnSpPr/>
      </xdr:nvCxnSpPr>
      <xdr:spPr>
        <a:xfrm>
          <a:off x="2336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145143</xdr:rowOff>
    </xdr:to>
    <xdr:cxnSp macro="">
      <xdr:nvCxnSpPr>
        <xdr:cNvPr id="78" name="直線コネクタ 77"/>
        <xdr:cNvCxnSpPr/>
      </xdr:nvCxnSpPr>
      <xdr:spPr>
        <a:xfrm>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89"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2" name="円/楕円 91"/>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3" name="テキスト ボックス 92"/>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5" name="テキスト ボックス 94"/>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97" name="テキスト ボックス 96"/>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扶助費が増加しているものの、人件費、公債費の減少により、対前年度比０．２ポイント減の８４．０％となっており、類似団体の平均を１．０ポイント下回っています。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今後も福祉関係経費の増加が見込まれるため、引き続き行政評価による事務事業の整理・合理化や行財政改革による事務的経費の削減に努めるとともに、計画的な公債費の減少を図ります。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126492</xdr:rowOff>
    </xdr:to>
    <xdr:cxnSp macro="">
      <xdr:nvCxnSpPr>
        <xdr:cNvPr id="130" name="直線コネクタ 129"/>
        <xdr:cNvCxnSpPr/>
      </xdr:nvCxnSpPr>
      <xdr:spPr>
        <a:xfrm flipV="1">
          <a:off x="4114800" y="1074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126492</xdr:rowOff>
    </xdr:to>
    <xdr:cxnSp macro="">
      <xdr:nvCxnSpPr>
        <xdr:cNvPr id="133" name="直線コネクタ 132"/>
        <xdr:cNvCxnSpPr/>
      </xdr:nvCxnSpPr>
      <xdr:spPr>
        <a:xfrm>
          <a:off x="3225800" y="1070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63</xdr:row>
      <xdr:rowOff>128778</xdr:rowOff>
    </xdr:to>
    <xdr:cxnSp macro="">
      <xdr:nvCxnSpPr>
        <xdr:cNvPr id="136" name="直線コネクタ 135"/>
        <xdr:cNvCxnSpPr/>
      </xdr:nvCxnSpPr>
      <xdr:spPr>
        <a:xfrm flipV="1">
          <a:off x="2336800" y="1070330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128778</xdr:rowOff>
    </xdr:to>
    <xdr:cxnSp macro="">
      <xdr:nvCxnSpPr>
        <xdr:cNvPr id="139" name="直線コネクタ 138"/>
        <xdr:cNvCxnSpPr/>
      </xdr:nvCxnSpPr>
      <xdr:spPr>
        <a:xfrm>
          <a:off x="1447800" y="108673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41" name="テキスト ボックス 140"/>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9" name="円/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1" name="円/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2" name="テキスト ボックス 151"/>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3" name="円/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4" name="テキスト ボックス 153"/>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5" name="円/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6" name="テキスト ボックス 155"/>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7" name="円/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8" name="テキスト ボックス 15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物件費の増により、平成２５年度から４，５１０円増加しましたが、類似団体の平均と比較すると３４，１５０円低く、同団体内第２位となっています。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今後も事務事業の整理・合理化を進めるとともに、職員の定員管理による人件費の抑制や物件費等の削減に努めていきます。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50654</xdr:rowOff>
    </xdr:from>
    <xdr:to>
      <xdr:col>7</xdr:col>
      <xdr:colOff>152400</xdr:colOff>
      <xdr:row>81</xdr:row>
      <xdr:rowOff>102476</xdr:rowOff>
    </xdr:to>
    <xdr:cxnSp macro="">
      <xdr:nvCxnSpPr>
        <xdr:cNvPr id="195" name="直線コネクタ 194"/>
        <xdr:cNvCxnSpPr/>
      </xdr:nvCxnSpPr>
      <xdr:spPr>
        <a:xfrm>
          <a:off x="4114800" y="13938104"/>
          <a:ext cx="838200" cy="5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50654</xdr:rowOff>
    </xdr:from>
    <xdr:to>
      <xdr:col>6</xdr:col>
      <xdr:colOff>0</xdr:colOff>
      <xdr:row>81</xdr:row>
      <xdr:rowOff>68373</xdr:rowOff>
    </xdr:to>
    <xdr:cxnSp macro="">
      <xdr:nvCxnSpPr>
        <xdr:cNvPr id="198" name="直線コネクタ 197"/>
        <xdr:cNvCxnSpPr/>
      </xdr:nvCxnSpPr>
      <xdr:spPr>
        <a:xfrm flipV="1">
          <a:off x="3225800" y="13938104"/>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68373</xdr:rowOff>
    </xdr:from>
    <xdr:to>
      <xdr:col>4</xdr:col>
      <xdr:colOff>482600</xdr:colOff>
      <xdr:row>81</xdr:row>
      <xdr:rowOff>83345</xdr:rowOff>
    </xdr:to>
    <xdr:cxnSp macro="">
      <xdr:nvCxnSpPr>
        <xdr:cNvPr id="201" name="直線コネクタ 200"/>
        <xdr:cNvCxnSpPr/>
      </xdr:nvCxnSpPr>
      <xdr:spPr>
        <a:xfrm flipV="1">
          <a:off x="2336800" y="13955823"/>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47563</xdr:rowOff>
    </xdr:from>
    <xdr:to>
      <xdr:col>3</xdr:col>
      <xdr:colOff>279400</xdr:colOff>
      <xdr:row>81</xdr:row>
      <xdr:rowOff>83345</xdr:rowOff>
    </xdr:to>
    <xdr:cxnSp macro="">
      <xdr:nvCxnSpPr>
        <xdr:cNvPr id="204" name="直線コネクタ 203"/>
        <xdr:cNvCxnSpPr/>
      </xdr:nvCxnSpPr>
      <xdr:spPr>
        <a:xfrm>
          <a:off x="1447800" y="13935013"/>
          <a:ext cx="889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51676</xdr:rowOff>
    </xdr:from>
    <xdr:to>
      <xdr:col>7</xdr:col>
      <xdr:colOff>203200</xdr:colOff>
      <xdr:row>81</xdr:row>
      <xdr:rowOff>153276</xdr:rowOff>
    </xdr:to>
    <xdr:sp macro="" textlink="">
      <xdr:nvSpPr>
        <xdr:cNvPr id="214" name="円/楕円 213"/>
        <xdr:cNvSpPr/>
      </xdr:nvSpPr>
      <xdr:spPr>
        <a:xfrm>
          <a:off x="4902200" y="13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144403</xdr:rowOff>
    </xdr:from>
    <xdr:ext cx="762000" cy="259045"/>
    <xdr:sp macro="" textlink="">
      <xdr:nvSpPr>
        <xdr:cNvPr id="215" name="人件費・物件費等の状況該当値テキスト"/>
        <xdr:cNvSpPr txBox="1"/>
      </xdr:nvSpPr>
      <xdr:spPr>
        <a:xfrm>
          <a:off x="5041900" y="1386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171304</xdr:rowOff>
    </xdr:from>
    <xdr:to>
      <xdr:col>6</xdr:col>
      <xdr:colOff>50800</xdr:colOff>
      <xdr:row>81</xdr:row>
      <xdr:rowOff>101454</xdr:rowOff>
    </xdr:to>
    <xdr:sp macro="" textlink="">
      <xdr:nvSpPr>
        <xdr:cNvPr id="216" name="円/楕円 215"/>
        <xdr:cNvSpPr/>
      </xdr:nvSpPr>
      <xdr:spPr>
        <a:xfrm>
          <a:off x="4064000" y="138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111631</xdr:rowOff>
    </xdr:from>
    <xdr:ext cx="736600" cy="259045"/>
    <xdr:sp macro="" textlink="">
      <xdr:nvSpPr>
        <xdr:cNvPr id="217" name="テキスト ボックス 216"/>
        <xdr:cNvSpPr txBox="1"/>
      </xdr:nvSpPr>
      <xdr:spPr>
        <a:xfrm>
          <a:off x="3733800" y="13656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17573</xdr:rowOff>
    </xdr:from>
    <xdr:to>
      <xdr:col>4</xdr:col>
      <xdr:colOff>533400</xdr:colOff>
      <xdr:row>81</xdr:row>
      <xdr:rowOff>119173</xdr:rowOff>
    </xdr:to>
    <xdr:sp macro="" textlink="">
      <xdr:nvSpPr>
        <xdr:cNvPr id="218" name="円/楕円 217"/>
        <xdr:cNvSpPr/>
      </xdr:nvSpPr>
      <xdr:spPr>
        <a:xfrm>
          <a:off x="3175000" y="139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129350</xdr:rowOff>
    </xdr:from>
    <xdr:ext cx="762000" cy="259045"/>
    <xdr:sp macro="" textlink="">
      <xdr:nvSpPr>
        <xdr:cNvPr id="219" name="テキスト ボックス 218"/>
        <xdr:cNvSpPr txBox="1"/>
      </xdr:nvSpPr>
      <xdr:spPr>
        <a:xfrm>
          <a:off x="2844800" y="1367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32545</xdr:rowOff>
    </xdr:from>
    <xdr:to>
      <xdr:col>3</xdr:col>
      <xdr:colOff>330200</xdr:colOff>
      <xdr:row>81</xdr:row>
      <xdr:rowOff>134145</xdr:rowOff>
    </xdr:to>
    <xdr:sp macro="" textlink="">
      <xdr:nvSpPr>
        <xdr:cNvPr id="220" name="円/楕円 219"/>
        <xdr:cNvSpPr/>
      </xdr:nvSpPr>
      <xdr:spPr>
        <a:xfrm>
          <a:off x="2286000" y="139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144322</xdr:rowOff>
    </xdr:from>
    <xdr:ext cx="762000" cy="259045"/>
    <xdr:sp macro="" textlink="">
      <xdr:nvSpPr>
        <xdr:cNvPr id="221" name="テキスト ボックス 220"/>
        <xdr:cNvSpPr txBox="1"/>
      </xdr:nvSpPr>
      <xdr:spPr>
        <a:xfrm>
          <a:off x="1955800" y="1368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168213</xdr:rowOff>
    </xdr:from>
    <xdr:to>
      <xdr:col>2</xdr:col>
      <xdr:colOff>127000</xdr:colOff>
      <xdr:row>81</xdr:row>
      <xdr:rowOff>98363</xdr:rowOff>
    </xdr:to>
    <xdr:sp macro="" textlink="">
      <xdr:nvSpPr>
        <xdr:cNvPr id="222" name="円/楕円 221"/>
        <xdr:cNvSpPr/>
      </xdr:nvSpPr>
      <xdr:spPr>
        <a:xfrm>
          <a:off x="1397000" y="138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108540</xdr:rowOff>
    </xdr:from>
    <xdr:ext cx="762000" cy="259045"/>
    <xdr:sp macro="" textlink="">
      <xdr:nvSpPr>
        <xdr:cNvPr id="223" name="テキスト ボックス 222"/>
        <xdr:cNvSpPr txBox="1"/>
      </xdr:nvSpPr>
      <xdr:spPr>
        <a:xfrm>
          <a:off x="1066800" y="136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類似団体の平均を０．４ポイント下回っており、平成２３年度比２．４ポイント減（国家公務員の臨時的給与削減措置の影響を除いて比較）となっている。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引き続き職務給の原則を遵守し、給与水準の適正化に努めていく。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19352</xdr:rowOff>
    </xdr:to>
    <xdr:cxnSp macro="">
      <xdr:nvCxnSpPr>
        <xdr:cNvPr id="259" name="直線コネクタ 258"/>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60"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90</xdr:row>
      <xdr:rowOff>24795</xdr:rowOff>
    </xdr:to>
    <xdr:cxnSp macro="">
      <xdr:nvCxnSpPr>
        <xdr:cNvPr id="262" name="直線コネクタ 261"/>
        <xdr:cNvCxnSpPr/>
      </xdr:nvCxnSpPr>
      <xdr:spPr>
        <a:xfrm flipV="1">
          <a:off x="15290800" y="14421152"/>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24795</xdr:rowOff>
    </xdr:from>
    <xdr:to>
      <xdr:col>22</xdr:col>
      <xdr:colOff>203200</xdr:colOff>
      <xdr:row>90</xdr:row>
      <xdr:rowOff>47777</xdr:rowOff>
    </xdr:to>
    <xdr:cxnSp macro="">
      <xdr:nvCxnSpPr>
        <xdr:cNvPr id="265" name="直線コネクタ 264"/>
        <xdr:cNvCxnSpPr/>
      </xdr:nvCxnSpPr>
      <xdr:spPr>
        <a:xfrm flipV="1">
          <a:off x="14401800" y="154552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67" name="テキスト ボックス 266"/>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90</xdr:row>
      <xdr:rowOff>47777</xdr:rowOff>
    </xdr:to>
    <xdr:cxnSp macro="">
      <xdr:nvCxnSpPr>
        <xdr:cNvPr id="268" name="直線コネクタ 267"/>
        <xdr:cNvCxnSpPr/>
      </xdr:nvCxnSpPr>
      <xdr:spPr>
        <a:xfrm>
          <a:off x="13512800" y="146969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70" name="テキスト ボックス 269"/>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72" name="テキスト ボックス 271"/>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8" name="円/楕円 277"/>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9"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80" name="円/楕円 279"/>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81" name="テキスト ボックス 280"/>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82" name="円/楕円 281"/>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83" name="テキスト ボックス 282"/>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168427</xdr:rowOff>
    </xdr:from>
    <xdr:to>
      <xdr:col>21</xdr:col>
      <xdr:colOff>50800</xdr:colOff>
      <xdr:row>90</xdr:row>
      <xdr:rowOff>98577</xdr:rowOff>
    </xdr:to>
    <xdr:sp macro="" textlink="">
      <xdr:nvSpPr>
        <xdr:cNvPr id="284" name="円/楕円 283"/>
        <xdr:cNvSpPr/>
      </xdr:nvSpPr>
      <xdr:spPr>
        <a:xfrm>
          <a:off x="14351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83354</xdr:rowOff>
    </xdr:from>
    <xdr:ext cx="762000" cy="259045"/>
    <xdr:sp macro="" textlink="">
      <xdr:nvSpPr>
        <xdr:cNvPr id="285" name="テキスト ボックス 284"/>
        <xdr:cNvSpPr txBox="1"/>
      </xdr:nvSpPr>
      <xdr:spPr>
        <a:xfrm>
          <a:off x="14020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86" name="円/楕円 285"/>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159250</xdr:rowOff>
    </xdr:from>
    <xdr:ext cx="762000" cy="259045"/>
    <xdr:sp macro="" textlink="">
      <xdr:nvSpPr>
        <xdr:cNvPr id="287" name="テキスト ボックス 286"/>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類似団体平均を１．８２ポイント下回る５．５５人、前年度対比０．１５ポイント増ですが、類似団体２番目に低い職員数となっています。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事務事業の合理化や民間委託の推進等により引き続き定員管理の適正化に努めていきます。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156633</xdr:rowOff>
    </xdr:from>
    <xdr:to>
      <xdr:col>24</xdr:col>
      <xdr:colOff>558800</xdr:colOff>
      <xdr:row>60</xdr:row>
      <xdr:rowOff>15346</xdr:rowOff>
    </xdr:to>
    <xdr:cxnSp macro="">
      <xdr:nvCxnSpPr>
        <xdr:cNvPr id="322" name="直線コネクタ 321"/>
        <xdr:cNvCxnSpPr/>
      </xdr:nvCxnSpPr>
      <xdr:spPr>
        <a:xfrm>
          <a:off x="16179800" y="102721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3"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156633</xdr:rowOff>
    </xdr:from>
    <xdr:to>
      <xdr:col>23</xdr:col>
      <xdr:colOff>406400</xdr:colOff>
      <xdr:row>59</xdr:row>
      <xdr:rowOff>164677</xdr:rowOff>
    </xdr:to>
    <xdr:cxnSp macro="">
      <xdr:nvCxnSpPr>
        <xdr:cNvPr id="325" name="直線コネクタ 324"/>
        <xdr:cNvCxnSpPr/>
      </xdr:nvCxnSpPr>
      <xdr:spPr>
        <a:xfrm flipV="1">
          <a:off x="15290800" y="1027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7" name="テキスト ボックス 326"/>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154622</xdr:rowOff>
    </xdr:from>
    <xdr:to>
      <xdr:col>22</xdr:col>
      <xdr:colOff>203200</xdr:colOff>
      <xdr:row>59</xdr:row>
      <xdr:rowOff>164677</xdr:rowOff>
    </xdr:to>
    <xdr:cxnSp macro="">
      <xdr:nvCxnSpPr>
        <xdr:cNvPr id="328" name="直線コネクタ 327"/>
        <xdr:cNvCxnSpPr/>
      </xdr:nvCxnSpPr>
      <xdr:spPr>
        <a:xfrm>
          <a:off x="14401800" y="102701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30" name="テキスト ボックス 329"/>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60</xdr:row>
      <xdr:rowOff>9313</xdr:rowOff>
    </xdr:to>
    <xdr:cxnSp macro="">
      <xdr:nvCxnSpPr>
        <xdr:cNvPr id="331" name="直線コネクタ 330"/>
        <xdr:cNvCxnSpPr/>
      </xdr:nvCxnSpPr>
      <xdr:spPr>
        <a:xfrm flipV="1">
          <a:off x="13512800" y="1027017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3" name="テキスト ボックス 332"/>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135996</xdr:rowOff>
    </xdr:from>
    <xdr:to>
      <xdr:col>24</xdr:col>
      <xdr:colOff>609600</xdr:colOff>
      <xdr:row>60</xdr:row>
      <xdr:rowOff>66146</xdr:rowOff>
    </xdr:to>
    <xdr:sp macro="" textlink="">
      <xdr:nvSpPr>
        <xdr:cNvPr id="341" name="円/楕円 340"/>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152523</xdr:rowOff>
    </xdr:from>
    <xdr:ext cx="762000" cy="259045"/>
    <xdr:sp macro="" textlink="">
      <xdr:nvSpPr>
        <xdr:cNvPr id="342" name="定員管理の状況該当値テキスト"/>
        <xdr:cNvSpPr txBox="1"/>
      </xdr:nvSpPr>
      <xdr:spPr>
        <a:xfrm>
          <a:off x="17106900" y="1009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105833</xdr:rowOff>
    </xdr:from>
    <xdr:to>
      <xdr:col>23</xdr:col>
      <xdr:colOff>457200</xdr:colOff>
      <xdr:row>60</xdr:row>
      <xdr:rowOff>35983</xdr:rowOff>
    </xdr:to>
    <xdr:sp macro="" textlink="">
      <xdr:nvSpPr>
        <xdr:cNvPr id="343" name="円/楕円 342"/>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46160</xdr:rowOff>
    </xdr:from>
    <xdr:ext cx="736600" cy="259045"/>
    <xdr:sp macro="" textlink="">
      <xdr:nvSpPr>
        <xdr:cNvPr id="344" name="テキスト ボックス 343"/>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113877</xdr:rowOff>
    </xdr:from>
    <xdr:to>
      <xdr:col>22</xdr:col>
      <xdr:colOff>254000</xdr:colOff>
      <xdr:row>60</xdr:row>
      <xdr:rowOff>44027</xdr:rowOff>
    </xdr:to>
    <xdr:sp macro="" textlink="">
      <xdr:nvSpPr>
        <xdr:cNvPr id="345" name="円/楕円 344"/>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46" name="テキスト ボックス 345"/>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103822</xdr:rowOff>
    </xdr:from>
    <xdr:to>
      <xdr:col>21</xdr:col>
      <xdr:colOff>50800</xdr:colOff>
      <xdr:row>60</xdr:row>
      <xdr:rowOff>33972</xdr:rowOff>
    </xdr:to>
    <xdr:sp macro="" textlink="">
      <xdr:nvSpPr>
        <xdr:cNvPr id="347" name="円/楕円 346"/>
        <xdr:cNvSpPr/>
      </xdr:nvSpPr>
      <xdr:spPr>
        <a:xfrm>
          <a:off x="14351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44149</xdr:rowOff>
    </xdr:from>
    <xdr:ext cx="762000" cy="259045"/>
    <xdr:sp macro="" textlink="">
      <xdr:nvSpPr>
        <xdr:cNvPr id="348" name="テキスト ボックス 347"/>
        <xdr:cNvSpPr txBox="1"/>
      </xdr:nvSpPr>
      <xdr:spPr>
        <a:xfrm>
          <a:off x="14020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129963</xdr:rowOff>
    </xdr:from>
    <xdr:to>
      <xdr:col>19</xdr:col>
      <xdr:colOff>533400</xdr:colOff>
      <xdr:row>60</xdr:row>
      <xdr:rowOff>60113</xdr:rowOff>
    </xdr:to>
    <xdr:sp macro="" textlink="">
      <xdr:nvSpPr>
        <xdr:cNvPr id="349" name="円/楕円 348"/>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70290</xdr:rowOff>
    </xdr:from>
    <xdr:ext cx="762000" cy="259045"/>
    <xdr:sp macro="" textlink="">
      <xdr:nvSpPr>
        <xdr:cNvPr id="350" name="テキスト ボックス 349"/>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地方債残高の減少に伴う償還額の減少に加え、町が構成団体となっている一部事務組合等における起債償還額の減少により平成２５年度と比較して２．０ポイント減の８．７％となりました。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平成２６年度までは、順調に比率が減少してきましたが、平成２７年度にかけて大型事業が予定されているため、特定財源の確保による新規発行債の抑制に努めていきます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42</xdr:row>
      <xdr:rowOff>92964</xdr:rowOff>
    </xdr:to>
    <xdr:cxnSp macro="">
      <xdr:nvCxnSpPr>
        <xdr:cNvPr id="382" name="直線コネクタ 381"/>
        <xdr:cNvCxnSpPr/>
      </xdr:nvCxnSpPr>
      <xdr:spPr>
        <a:xfrm flipV="1">
          <a:off x="16179800" y="710082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43</xdr:row>
      <xdr:rowOff>37338</xdr:rowOff>
    </xdr:to>
    <xdr:cxnSp macro="">
      <xdr:nvCxnSpPr>
        <xdr:cNvPr id="385" name="直線コネクタ 384"/>
        <xdr:cNvCxnSpPr/>
      </xdr:nvCxnSpPr>
      <xdr:spPr>
        <a:xfrm flipV="1">
          <a:off x="15290800" y="72938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124206</xdr:rowOff>
    </xdr:to>
    <xdr:cxnSp macro="">
      <xdr:nvCxnSpPr>
        <xdr:cNvPr id="388" name="直線コネクタ 387"/>
        <xdr:cNvCxnSpPr/>
      </xdr:nvCxnSpPr>
      <xdr:spPr>
        <a:xfrm flipV="1">
          <a:off x="14401800" y="740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39624</xdr:rowOff>
    </xdr:to>
    <xdr:cxnSp macro="">
      <xdr:nvCxnSpPr>
        <xdr:cNvPr id="391" name="直線コネクタ 390"/>
        <xdr:cNvCxnSpPr/>
      </xdr:nvCxnSpPr>
      <xdr:spPr>
        <a:xfrm flipV="1">
          <a:off x="13512800" y="74965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401" name="円/楕円 400"/>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402"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403" name="円/楕円 402"/>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404" name="テキスト ボックス 403"/>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5" name="円/楕円 404"/>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6" name="テキスト ボックス 405"/>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7" name="円/楕円 406"/>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8" name="テキスト ボックス 407"/>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9" name="円/楕円 408"/>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10" name="テキスト ボックス 409"/>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比４．３ポイント減、類似団体の平均を１９．５ポイント上回る４７．３％となっています。公営企業債等繰入見込額、退職手当負担見込額の減、充当可能基金の増等により、若干の改善がみられたが、今後も普通建設事業等の実施による公債費の増加が見込まれるため、補助金等特定財源の確保や基金管理等を十分に行い、将来負担減少に向けた行財政改革を進め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7916</xdr:rowOff>
    </xdr:from>
    <xdr:to>
      <xdr:col>24</xdr:col>
      <xdr:colOff>558800</xdr:colOff>
      <xdr:row>16</xdr:row>
      <xdr:rowOff>42503</xdr:rowOff>
    </xdr:to>
    <xdr:cxnSp macro="">
      <xdr:nvCxnSpPr>
        <xdr:cNvPr id="444" name="直線コネクタ 443"/>
        <xdr:cNvCxnSpPr/>
      </xdr:nvCxnSpPr>
      <xdr:spPr>
        <a:xfrm flipV="1">
          <a:off x="16179800" y="2751116"/>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42503</xdr:rowOff>
    </xdr:from>
    <xdr:to>
      <xdr:col>23</xdr:col>
      <xdr:colOff>406400</xdr:colOff>
      <xdr:row>16</xdr:row>
      <xdr:rowOff>159131</xdr:rowOff>
    </xdr:to>
    <xdr:cxnSp macro="">
      <xdr:nvCxnSpPr>
        <xdr:cNvPr id="447" name="直線コネクタ 446"/>
        <xdr:cNvCxnSpPr/>
      </xdr:nvCxnSpPr>
      <xdr:spPr>
        <a:xfrm flipV="1">
          <a:off x="15290800" y="2785703"/>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102828</xdr:rowOff>
    </xdr:from>
    <xdr:to>
      <xdr:col>22</xdr:col>
      <xdr:colOff>203200</xdr:colOff>
      <xdr:row>16</xdr:row>
      <xdr:rowOff>159131</xdr:rowOff>
    </xdr:to>
    <xdr:cxnSp macro="">
      <xdr:nvCxnSpPr>
        <xdr:cNvPr id="450" name="直線コネクタ 449"/>
        <xdr:cNvCxnSpPr/>
      </xdr:nvCxnSpPr>
      <xdr:spPr>
        <a:xfrm>
          <a:off x="14401800" y="284602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65828</xdr:rowOff>
    </xdr:from>
    <xdr:to>
      <xdr:col>21</xdr:col>
      <xdr:colOff>0</xdr:colOff>
      <xdr:row>16</xdr:row>
      <xdr:rowOff>102828</xdr:rowOff>
    </xdr:to>
    <xdr:cxnSp macro="">
      <xdr:nvCxnSpPr>
        <xdr:cNvPr id="453" name="直線コネクタ 452"/>
        <xdr:cNvCxnSpPr/>
      </xdr:nvCxnSpPr>
      <xdr:spPr>
        <a:xfrm>
          <a:off x="13512800" y="2809028"/>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7" name="テキスト ボックス 456"/>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128566</xdr:rowOff>
    </xdr:from>
    <xdr:to>
      <xdr:col>24</xdr:col>
      <xdr:colOff>609600</xdr:colOff>
      <xdr:row>16</xdr:row>
      <xdr:rowOff>58716</xdr:rowOff>
    </xdr:to>
    <xdr:sp macro="" textlink="">
      <xdr:nvSpPr>
        <xdr:cNvPr id="463" name="円/楕円 462"/>
        <xdr:cNvSpPr/>
      </xdr:nvSpPr>
      <xdr:spPr>
        <a:xfrm>
          <a:off x="169672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100643</xdr:rowOff>
    </xdr:from>
    <xdr:ext cx="762000" cy="259045"/>
    <xdr:sp macro="" textlink="">
      <xdr:nvSpPr>
        <xdr:cNvPr id="464" name="将来負担の状況該当値テキスト"/>
        <xdr:cNvSpPr txBox="1"/>
      </xdr:nvSpPr>
      <xdr:spPr>
        <a:xfrm>
          <a:off x="17106900" y="26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163153</xdr:rowOff>
    </xdr:from>
    <xdr:to>
      <xdr:col>23</xdr:col>
      <xdr:colOff>457200</xdr:colOff>
      <xdr:row>16</xdr:row>
      <xdr:rowOff>93303</xdr:rowOff>
    </xdr:to>
    <xdr:sp macro="" textlink="">
      <xdr:nvSpPr>
        <xdr:cNvPr id="465" name="円/楕円 464"/>
        <xdr:cNvSpPr/>
      </xdr:nvSpPr>
      <xdr:spPr>
        <a:xfrm>
          <a:off x="16129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78080</xdr:rowOff>
    </xdr:from>
    <xdr:ext cx="736600" cy="259045"/>
    <xdr:sp macro="" textlink="">
      <xdr:nvSpPr>
        <xdr:cNvPr id="466" name="テキスト ボックス 465"/>
        <xdr:cNvSpPr txBox="1"/>
      </xdr:nvSpPr>
      <xdr:spPr>
        <a:xfrm>
          <a:off x="15798800" y="282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108331</xdr:rowOff>
    </xdr:from>
    <xdr:to>
      <xdr:col>22</xdr:col>
      <xdr:colOff>254000</xdr:colOff>
      <xdr:row>17</xdr:row>
      <xdr:rowOff>38481</xdr:rowOff>
    </xdr:to>
    <xdr:sp macro="" textlink="">
      <xdr:nvSpPr>
        <xdr:cNvPr id="467" name="円/楕円 466"/>
        <xdr:cNvSpPr/>
      </xdr:nvSpPr>
      <xdr:spPr>
        <a:xfrm>
          <a:off x="15240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23258</xdr:rowOff>
    </xdr:from>
    <xdr:ext cx="762000" cy="259045"/>
    <xdr:sp macro="" textlink="">
      <xdr:nvSpPr>
        <xdr:cNvPr id="468" name="テキスト ボックス 467"/>
        <xdr:cNvSpPr txBox="1"/>
      </xdr:nvSpPr>
      <xdr:spPr>
        <a:xfrm>
          <a:off x="14909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52028</xdr:rowOff>
    </xdr:from>
    <xdr:to>
      <xdr:col>21</xdr:col>
      <xdr:colOff>50800</xdr:colOff>
      <xdr:row>16</xdr:row>
      <xdr:rowOff>153628</xdr:rowOff>
    </xdr:to>
    <xdr:sp macro="" textlink="">
      <xdr:nvSpPr>
        <xdr:cNvPr id="469" name="円/楕円 468"/>
        <xdr:cNvSpPr/>
      </xdr:nvSpPr>
      <xdr:spPr>
        <a:xfrm>
          <a:off x="14351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138405</xdr:rowOff>
    </xdr:from>
    <xdr:ext cx="762000" cy="259045"/>
    <xdr:sp macro="" textlink="">
      <xdr:nvSpPr>
        <xdr:cNvPr id="470" name="テキスト ボックス 469"/>
        <xdr:cNvSpPr txBox="1"/>
      </xdr:nvSpPr>
      <xdr:spPr>
        <a:xfrm>
          <a:off x="14020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15028</xdr:rowOff>
    </xdr:from>
    <xdr:to>
      <xdr:col>19</xdr:col>
      <xdr:colOff>533400</xdr:colOff>
      <xdr:row>16</xdr:row>
      <xdr:rowOff>116628</xdr:rowOff>
    </xdr:to>
    <xdr:sp macro="" textlink="">
      <xdr:nvSpPr>
        <xdr:cNvPr id="471" name="円/楕円 470"/>
        <xdr:cNvSpPr/>
      </xdr:nvSpPr>
      <xdr:spPr>
        <a:xfrm>
          <a:off x="13462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126805</xdr:rowOff>
    </xdr:from>
    <xdr:ext cx="762000" cy="259045"/>
    <xdr:sp macro="" textlink="">
      <xdr:nvSpPr>
        <xdr:cNvPr id="472" name="テキスト ボックス 471"/>
        <xdr:cNvSpPr txBox="1"/>
      </xdr:nvSpPr>
      <xdr:spPr>
        <a:xfrm>
          <a:off x="13131800" y="252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24,304
24,117
89.40
8,353,811
7,859,673
359,058
4,998,059
7,035,553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対前年比０．４ポイント減の２２．０％で類似団体を０．３ポイント下回っております。職員数の抑制により経常収支比率は低い値で推移しているので、今後も給与の適正化等により人件費の削減を図っていき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15422</xdr:rowOff>
    </xdr:from>
    <xdr:to>
      <xdr:col>7</xdr:col>
      <xdr:colOff>15875</xdr:colOff>
      <xdr:row>37</xdr:row>
      <xdr:rowOff>58964</xdr:rowOff>
    </xdr:to>
    <xdr:cxnSp macro="">
      <xdr:nvCxnSpPr>
        <xdr:cNvPr id="66" name="直線コネクタ 65"/>
        <xdr:cNvCxnSpPr/>
      </xdr:nvCxnSpPr>
      <xdr:spPr>
        <a:xfrm flipV="1">
          <a:off x="3987800" y="63590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37</xdr:row>
      <xdr:rowOff>69850</xdr:rowOff>
    </xdr:to>
    <xdr:cxnSp macro="">
      <xdr:nvCxnSpPr>
        <xdr:cNvPr id="69" name="直線コネクタ 68"/>
        <xdr:cNvCxnSpPr/>
      </xdr:nvCxnSpPr>
      <xdr:spPr>
        <a:xfrm flipV="1">
          <a:off x="3098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1" name="テキスト ボックス 70"/>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18143</xdr:rowOff>
    </xdr:to>
    <xdr:cxnSp macro="">
      <xdr:nvCxnSpPr>
        <xdr:cNvPr id="72" name="直線コネクタ 71"/>
        <xdr:cNvCxnSpPr/>
      </xdr:nvCxnSpPr>
      <xdr:spPr>
        <a:xfrm flipV="1">
          <a:off x="2209800" y="6413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18143</xdr:rowOff>
    </xdr:to>
    <xdr:cxnSp macro="">
      <xdr:nvCxnSpPr>
        <xdr:cNvPr id="75" name="直線コネクタ 74"/>
        <xdr:cNvCxnSpPr/>
      </xdr:nvCxnSpPr>
      <xdr:spPr>
        <a:xfrm>
          <a:off x="1320800" y="644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85" name="円/楕円 84"/>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152599</xdr:rowOff>
    </xdr:from>
    <xdr:ext cx="762000" cy="259045"/>
    <xdr:sp macro="" textlink="">
      <xdr:nvSpPr>
        <xdr:cNvPr id="86" name="人件費該当値テキスト"/>
        <xdr:cNvSpPr txBox="1"/>
      </xdr:nvSpPr>
      <xdr:spPr>
        <a:xfrm>
          <a:off x="4914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7" name="円/楕円 86"/>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88" name="テキスト ボックス 87"/>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1" name="円/楕円 90"/>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92" name="テキスト ボックス 91"/>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3" name="円/楕円 92"/>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4" name="テキスト ボックス 93"/>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物件費に係る経常収支比率は、対前年比０．８ポイント増の１０．７％であり、類似団体内で第４位となっています。ポイント増加の要因は緊急雇用創出事業や地籍調査事業関係経費の増加です。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物件費の削減については、継続的に取り組んでいるところであり、今後も同レベルの水準を保てるよう努めていきます。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14</xdr:row>
      <xdr:rowOff>38100</xdr:rowOff>
    </xdr:to>
    <xdr:cxnSp macro="">
      <xdr:nvCxnSpPr>
        <xdr:cNvPr id="127" name="直線コネクタ 126"/>
        <xdr:cNvCxnSpPr/>
      </xdr:nvCxnSpPr>
      <xdr:spPr>
        <a:xfrm>
          <a:off x="15671800" y="2336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82550</xdr:rowOff>
    </xdr:from>
    <xdr:to>
      <xdr:col>22</xdr:col>
      <xdr:colOff>565150</xdr:colOff>
      <xdr:row>13</xdr:row>
      <xdr:rowOff>107950</xdr:rowOff>
    </xdr:to>
    <xdr:cxnSp macro="">
      <xdr:nvCxnSpPr>
        <xdr:cNvPr id="130" name="直線コネクタ 129"/>
        <xdr:cNvCxnSpPr/>
      </xdr:nvCxnSpPr>
      <xdr:spPr>
        <a:xfrm>
          <a:off x="14782800" y="231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114300</xdr:rowOff>
    </xdr:from>
    <xdr:to>
      <xdr:col>21</xdr:col>
      <xdr:colOff>361950</xdr:colOff>
      <xdr:row>13</xdr:row>
      <xdr:rowOff>82550</xdr:rowOff>
    </xdr:to>
    <xdr:cxnSp macro="">
      <xdr:nvCxnSpPr>
        <xdr:cNvPr id="133" name="直線コネクタ 132"/>
        <xdr:cNvCxnSpPr/>
      </xdr:nvCxnSpPr>
      <xdr:spPr>
        <a:xfrm>
          <a:off x="13893800" y="217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50800</xdr:rowOff>
    </xdr:from>
    <xdr:to>
      <xdr:col>20</xdr:col>
      <xdr:colOff>158750</xdr:colOff>
      <xdr:row>12</xdr:row>
      <xdr:rowOff>114300</xdr:rowOff>
    </xdr:to>
    <xdr:cxnSp macro="">
      <xdr:nvCxnSpPr>
        <xdr:cNvPr id="136" name="直線コネクタ 135"/>
        <xdr:cNvCxnSpPr/>
      </xdr:nvCxnSpPr>
      <xdr:spPr>
        <a:xfrm>
          <a:off x="13004800" y="210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158750</xdr:rowOff>
    </xdr:from>
    <xdr:to>
      <xdr:col>24</xdr:col>
      <xdr:colOff>82550</xdr:colOff>
      <xdr:row>14</xdr:row>
      <xdr:rowOff>88900</xdr:rowOff>
    </xdr:to>
    <xdr:sp macro="" textlink="">
      <xdr:nvSpPr>
        <xdr:cNvPr id="146" name="円/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57150</xdr:rowOff>
    </xdr:from>
    <xdr:to>
      <xdr:col>22</xdr:col>
      <xdr:colOff>615950</xdr:colOff>
      <xdr:row>13</xdr:row>
      <xdr:rowOff>158750</xdr:rowOff>
    </xdr:to>
    <xdr:sp macro="" textlink="">
      <xdr:nvSpPr>
        <xdr:cNvPr id="148" name="円/楕円 147"/>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168927</xdr:rowOff>
    </xdr:from>
    <xdr:ext cx="736600" cy="259045"/>
    <xdr:sp macro="" textlink="">
      <xdr:nvSpPr>
        <xdr:cNvPr id="149" name="テキスト ボックス 148"/>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31750</xdr:rowOff>
    </xdr:from>
    <xdr:to>
      <xdr:col>21</xdr:col>
      <xdr:colOff>412750</xdr:colOff>
      <xdr:row>13</xdr:row>
      <xdr:rowOff>133350</xdr:rowOff>
    </xdr:to>
    <xdr:sp macro="" textlink="">
      <xdr:nvSpPr>
        <xdr:cNvPr id="150" name="円/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63500</xdr:rowOff>
    </xdr:from>
    <xdr:to>
      <xdr:col>20</xdr:col>
      <xdr:colOff>209550</xdr:colOff>
      <xdr:row>12</xdr:row>
      <xdr:rowOff>165100</xdr:rowOff>
    </xdr:to>
    <xdr:sp macro="" textlink="">
      <xdr:nvSpPr>
        <xdr:cNvPr id="152" name="円/楕円 151"/>
        <xdr:cNvSpPr/>
      </xdr:nvSpPr>
      <xdr:spPr>
        <a:xfrm>
          <a:off x="13843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3827</xdr:rowOff>
    </xdr:from>
    <xdr:ext cx="762000" cy="259045"/>
    <xdr:sp macro="" textlink="">
      <xdr:nvSpPr>
        <xdr:cNvPr id="153" name="テキスト ボックス 152"/>
        <xdr:cNvSpPr txBox="1"/>
      </xdr:nvSpPr>
      <xdr:spPr>
        <a:xfrm>
          <a:off x="13512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0</xdr:rowOff>
    </xdr:from>
    <xdr:to>
      <xdr:col>19</xdr:col>
      <xdr:colOff>6350</xdr:colOff>
      <xdr:row>12</xdr:row>
      <xdr:rowOff>101600</xdr:rowOff>
    </xdr:to>
    <xdr:sp macro="" textlink="">
      <xdr:nvSpPr>
        <xdr:cNvPr id="154" name="円/楕円 153"/>
        <xdr:cNvSpPr/>
      </xdr:nvSpPr>
      <xdr:spPr>
        <a:xfrm>
          <a:off x="12954000" y="20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111777</xdr:rowOff>
    </xdr:from>
    <xdr:ext cx="762000" cy="259045"/>
    <xdr:sp macro="" textlink="">
      <xdr:nvSpPr>
        <xdr:cNvPr id="155" name="テキスト ボックス 154"/>
        <xdr:cNvSpPr txBox="1"/>
      </xdr:nvSpPr>
      <xdr:spPr>
        <a:xfrm>
          <a:off x="126238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扶助費に係る経常収支比率は、対前年比０．４ポイント増の９．０％で、類似団体内でも高い数値となっています。障がい者自立支援や保育所運営費等の子育て支援関係の経費が主なものです。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60</xdr:row>
      <xdr:rowOff>12700</xdr:rowOff>
    </xdr:to>
    <xdr:cxnSp macro="">
      <xdr:nvCxnSpPr>
        <xdr:cNvPr id="186" name="直線コネクタ 185"/>
        <xdr:cNvCxnSpPr/>
      </xdr:nvCxnSpPr>
      <xdr:spPr>
        <a:xfrm>
          <a:off x="3987800" y="10208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xdr:rowOff>
    </xdr:from>
    <xdr:to>
      <xdr:col>5</xdr:col>
      <xdr:colOff>549275</xdr:colOff>
      <xdr:row>59</xdr:row>
      <xdr:rowOff>92710</xdr:rowOff>
    </xdr:to>
    <xdr:cxnSp macro="">
      <xdr:nvCxnSpPr>
        <xdr:cNvPr id="189" name="直線コネクタ 188"/>
        <xdr:cNvCxnSpPr/>
      </xdr:nvCxnSpPr>
      <xdr:spPr>
        <a:xfrm>
          <a:off x="3098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xdr:rowOff>
    </xdr:from>
    <xdr:to>
      <xdr:col>4</xdr:col>
      <xdr:colOff>346075</xdr:colOff>
      <xdr:row>59</xdr:row>
      <xdr:rowOff>69850</xdr:rowOff>
    </xdr:to>
    <xdr:cxnSp macro="">
      <xdr:nvCxnSpPr>
        <xdr:cNvPr id="192" name="直線コネクタ 191"/>
        <xdr:cNvCxnSpPr/>
      </xdr:nvCxnSpPr>
      <xdr:spPr>
        <a:xfrm flipV="1">
          <a:off x="2209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59</xdr:row>
      <xdr:rowOff>69850</xdr:rowOff>
    </xdr:to>
    <xdr:cxnSp macro="">
      <xdr:nvCxnSpPr>
        <xdr:cNvPr id="195" name="直線コネクタ 194"/>
        <xdr:cNvCxnSpPr/>
      </xdr:nvCxnSpPr>
      <xdr:spPr>
        <a:xfrm>
          <a:off x="1320800" y="984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5" name="円/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41910</xdr:rowOff>
    </xdr:from>
    <xdr:to>
      <xdr:col>5</xdr:col>
      <xdr:colOff>600075</xdr:colOff>
      <xdr:row>59</xdr:row>
      <xdr:rowOff>143510</xdr:rowOff>
    </xdr:to>
    <xdr:sp macro="" textlink="">
      <xdr:nvSpPr>
        <xdr:cNvPr id="207" name="円/楕円 206"/>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128287</xdr:rowOff>
    </xdr:from>
    <xdr:ext cx="736600" cy="259045"/>
    <xdr:sp macro="" textlink="">
      <xdr:nvSpPr>
        <xdr:cNvPr id="208" name="テキスト ボックス 207"/>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121920</xdr:rowOff>
    </xdr:from>
    <xdr:to>
      <xdr:col>4</xdr:col>
      <xdr:colOff>396875</xdr:colOff>
      <xdr:row>59</xdr:row>
      <xdr:rowOff>52070</xdr:rowOff>
    </xdr:to>
    <xdr:sp macro="" textlink="">
      <xdr:nvSpPr>
        <xdr:cNvPr id="209" name="円/楕円 208"/>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36847</xdr:rowOff>
    </xdr:from>
    <xdr:ext cx="762000" cy="259045"/>
    <xdr:sp macro="" textlink="">
      <xdr:nvSpPr>
        <xdr:cNvPr id="210" name="テキスト ボックス 209"/>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1" name="円/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の経費に係る経常収支比率は、対前年比０．６ポイント増の１２．０％であり類似団体の平均を下回ってます。区分としては、維持補修費、他会計への繰出金等であり、増加の要因としては、他会計への繰出金の増が考えられ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12700</xdr:rowOff>
    </xdr:to>
    <xdr:cxnSp macro="">
      <xdr:nvCxnSpPr>
        <xdr:cNvPr id="247" name="直線コネクタ 246"/>
        <xdr:cNvCxnSpPr/>
      </xdr:nvCxnSpPr>
      <xdr:spPr>
        <a:xfrm>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161290</xdr:rowOff>
    </xdr:to>
    <xdr:cxnSp macro="">
      <xdr:nvCxnSpPr>
        <xdr:cNvPr id="250" name="直線コネクタ 249"/>
        <xdr:cNvCxnSpPr/>
      </xdr:nvCxnSpPr>
      <xdr:spPr>
        <a:xfrm flipV="1">
          <a:off x="14782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161290</xdr:rowOff>
    </xdr:to>
    <xdr:cxnSp macro="">
      <xdr:nvCxnSpPr>
        <xdr:cNvPr id="253" name="直線コネクタ 252"/>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130810</xdr:rowOff>
    </xdr:to>
    <xdr:cxnSp macro="">
      <xdr:nvCxnSpPr>
        <xdr:cNvPr id="256" name="直線コネクタ 255"/>
        <xdr:cNvCxnSpPr/>
      </xdr:nvCxnSpPr>
      <xdr:spPr>
        <a:xfrm flipV="1">
          <a:off x="13004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8" name="テキスト ボックス 257"/>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8" name="円/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2" name="円/楕円 271"/>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3" name="テキスト ボックス 27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経費収支比率は、対前年度比０．１ポイント増の１８．５％であり類似団体内では、高い数値を示しています。これは、ごみ処理、し尿処理、常備消防、水道事業等を一部事務組合で行っており、その負担金等によるもので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今後は、各種負担金・補助金等の費用対効果を見極めながら、経費の削減に努めていきます。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58420</xdr:rowOff>
    </xdr:to>
    <xdr:cxnSp macro="">
      <xdr:nvCxnSpPr>
        <xdr:cNvPr id="305" name="直線コネクタ 304"/>
        <xdr:cNvCxnSpPr/>
      </xdr:nvCxnSpPr>
      <xdr:spPr>
        <a:xfrm>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156718</xdr:rowOff>
    </xdr:from>
    <xdr:to>
      <xdr:col>22</xdr:col>
      <xdr:colOff>565150</xdr:colOff>
      <xdr:row>38</xdr:row>
      <xdr:rowOff>53848</xdr:rowOff>
    </xdr:to>
    <xdr:cxnSp macro="">
      <xdr:nvCxnSpPr>
        <xdr:cNvPr id="308" name="直線コネクタ 307"/>
        <xdr:cNvCxnSpPr/>
      </xdr:nvCxnSpPr>
      <xdr:spPr>
        <a:xfrm>
          <a:off x="14782800" y="6500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156718</xdr:rowOff>
    </xdr:from>
    <xdr:to>
      <xdr:col>21</xdr:col>
      <xdr:colOff>361950</xdr:colOff>
      <xdr:row>38</xdr:row>
      <xdr:rowOff>131572</xdr:rowOff>
    </xdr:to>
    <xdr:cxnSp macro="">
      <xdr:nvCxnSpPr>
        <xdr:cNvPr id="311" name="直線コネクタ 310"/>
        <xdr:cNvCxnSpPr/>
      </xdr:nvCxnSpPr>
      <xdr:spPr>
        <a:xfrm flipV="1">
          <a:off x="13893800" y="65003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131572</xdr:rowOff>
    </xdr:from>
    <xdr:to>
      <xdr:col>20</xdr:col>
      <xdr:colOff>158750</xdr:colOff>
      <xdr:row>39</xdr:row>
      <xdr:rowOff>10414</xdr:rowOff>
    </xdr:to>
    <xdr:cxnSp macro="">
      <xdr:nvCxnSpPr>
        <xdr:cNvPr id="314" name="直線コネクタ 313"/>
        <xdr:cNvCxnSpPr/>
      </xdr:nvCxnSpPr>
      <xdr:spPr>
        <a:xfrm flipV="1">
          <a:off x="13004800" y="6646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4" name="円/楕円 323"/>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5"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26" name="円/楕円 325"/>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27" name="テキスト ボックス 326"/>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8" name="円/楕円 327"/>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29" name="テキスト ボックス 328"/>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80772</xdr:rowOff>
    </xdr:from>
    <xdr:to>
      <xdr:col>20</xdr:col>
      <xdr:colOff>209550</xdr:colOff>
      <xdr:row>39</xdr:row>
      <xdr:rowOff>10922</xdr:rowOff>
    </xdr:to>
    <xdr:sp macro="" textlink="">
      <xdr:nvSpPr>
        <xdr:cNvPr id="330" name="円/楕円 329"/>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167149</xdr:rowOff>
    </xdr:from>
    <xdr:ext cx="762000" cy="259045"/>
    <xdr:sp macro="" textlink="">
      <xdr:nvSpPr>
        <xdr:cNvPr id="331" name="テキスト ボックス 330"/>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131064</xdr:rowOff>
    </xdr:from>
    <xdr:to>
      <xdr:col>19</xdr:col>
      <xdr:colOff>6350</xdr:colOff>
      <xdr:row>39</xdr:row>
      <xdr:rowOff>61214</xdr:rowOff>
    </xdr:to>
    <xdr:sp macro="" textlink="">
      <xdr:nvSpPr>
        <xdr:cNvPr id="332" name="円/楕円 331"/>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45991</xdr:rowOff>
    </xdr:from>
    <xdr:ext cx="762000" cy="259045"/>
    <xdr:sp macro="" textlink="">
      <xdr:nvSpPr>
        <xdr:cNvPr id="333" name="テキスト ボックス 332"/>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対前年比１．７ポイント減の１１．８％で、類似団体の平均を１．８ポイント下回ってます。平成２５年度までは起債残高が減少し、元利償還金が減ってきましたが、平成２６年度は小学校建設など新規事業に伴う新規発行により起債残高が増加しました。今後も、財政上有利な起債の活用に努めるとともに、特定財源の確保による借入額の抑制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127000</xdr:rowOff>
    </xdr:to>
    <xdr:cxnSp macro="">
      <xdr:nvCxnSpPr>
        <xdr:cNvPr id="366" name="直線コネクタ 365"/>
        <xdr:cNvCxnSpPr/>
      </xdr:nvCxnSpPr>
      <xdr:spPr>
        <a:xfrm flipV="1">
          <a:off x="3987800" y="130276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1270</xdr:rowOff>
    </xdr:to>
    <xdr:cxnSp macro="">
      <xdr:nvCxnSpPr>
        <xdr:cNvPr id="369" name="直線コネクタ 368"/>
        <xdr:cNvCxnSpPr/>
      </xdr:nvCxnSpPr>
      <xdr:spPr>
        <a:xfrm flipV="1">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138430</xdr:rowOff>
    </xdr:to>
    <xdr:cxnSp macro="">
      <xdr:nvCxnSpPr>
        <xdr:cNvPr id="372" name="直線コネクタ 371"/>
        <xdr:cNvCxnSpPr/>
      </xdr:nvCxnSpPr>
      <xdr:spPr>
        <a:xfrm flipV="1">
          <a:off x="2209800" y="13202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153670</xdr:rowOff>
    </xdr:to>
    <xdr:cxnSp macro="">
      <xdr:nvCxnSpPr>
        <xdr:cNvPr id="375" name="直線コネクタ 374"/>
        <xdr:cNvCxnSpPr/>
      </xdr:nvCxnSpPr>
      <xdr:spPr>
        <a:xfrm flipV="1">
          <a:off x="1320800" y="1334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5" name="円/楕円 384"/>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6"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7" name="円/楕円 38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8" name="テキスト ボックス 387"/>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9" name="円/楕円 388"/>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0" name="テキスト ボックス 389"/>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1" name="円/楕円 390"/>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92" name="テキスト ボックス 391"/>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3" name="円/楕円 392"/>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4" name="テキスト ボックス 393"/>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公債費以外の経常収支比率は、対前年比１．５ポイント増の７２．２％であり、類似団体の平均値に近い値となっています。増加の要因は、扶助費、物件費等の増加によるものです。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78</xdr:row>
      <xdr:rowOff>66039</xdr:rowOff>
    </xdr:to>
    <xdr:cxnSp macro="">
      <xdr:nvCxnSpPr>
        <xdr:cNvPr id="427" name="直線コネクタ 426"/>
        <xdr:cNvCxnSpPr/>
      </xdr:nvCxnSpPr>
      <xdr:spPr>
        <a:xfrm>
          <a:off x="15671800" y="133248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123189</xdr:rowOff>
    </xdr:to>
    <xdr:cxnSp macro="">
      <xdr:nvCxnSpPr>
        <xdr:cNvPr id="430" name="直線コネクタ 429"/>
        <xdr:cNvCxnSpPr/>
      </xdr:nvCxnSpPr>
      <xdr:spPr>
        <a:xfrm>
          <a:off x="14782800" y="131953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78</xdr:row>
      <xdr:rowOff>43180</xdr:rowOff>
    </xdr:to>
    <xdr:cxnSp macro="">
      <xdr:nvCxnSpPr>
        <xdr:cNvPr id="433" name="直線コネクタ 432"/>
        <xdr:cNvCxnSpPr/>
      </xdr:nvCxnSpPr>
      <xdr:spPr>
        <a:xfrm flipV="1">
          <a:off x="13893800" y="13195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78</xdr:row>
      <xdr:rowOff>43180</xdr:rowOff>
    </xdr:to>
    <xdr:cxnSp macro="">
      <xdr:nvCxnSpPr>
        <xdr:cNvPr id="436" name="直線コネクタ 435"/>
        <xdr:cNvCxnSpPr/>
      </xdr:nvCxnSpPr>
      <xdr:spPr>
        <a:xfrm>
          <a:off x="13004800" y="13301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6" name="円/楕円 445"/>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47"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8" name="円/楕円 447"/>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12716</xdr:rowOff>
    </xdr:from>
    <xdr:ext cx="736600" cy="259045"/>
    <xdr:sp macro="" textlink="">
      <xdr:nvSpPr>
        <xdr:cNvPr id="449" name="テキスト ボックス 448"/>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50" name="円/楕円 449"/>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51" name="テキスト ボックス 450"/>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52" name="円/楕円 451"/>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53" name="テキスト ボックス 452"/>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4" name="円/楕円 453"/>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55" name="テキスト ボックス 454"/>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栃木県益子町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102227</xdr:rowOff>
    </xdr:from>
    <xdr:to>
      <xdr:col>4</xdr:col>
      <xdr:colOff>1117600</xdr:colOff>
      <xdr:row>19</xdr:row>
      <xdr:rowOff>157206</xdr:rowOff>
    </xdr:to>
    <xdr:cxnSp macro="">
      <xdr:nvCxnSpPr>
        <xdr:cNvPr id="48" name="直線コネクタ 47"/>
        <xdr:cNvCxnSpPr/>
      </xdr:nvCxnSpPr>
      <xdr:spPr bwMode="auto">
        <a:xfrm flipV="1">
          <a:off x="5003800" y="3407402"/>
          <a:ext cx="6477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122961</xdr:rowOff>
    </xdr:from>
    <xdr:to>
      <xdr:col>4</xdr:col>
      <xdr:colOff>469900</xdr:colOff>
      <xdr:row>19</xdr:row>
      <xdr:rowOff>157206</xdr:rowOff>
    </xdr:to>
    <xdr:cxnSp macro="">
      <xdr:nvCxnSpPr>
        <xdr:cNvPr id="51" name="直線コネクタ 50"/>
        <xdr:cNvCxnSpPr/>
      </xdr:nvCxnSpPr>
      <xdr:spPr bwMode="auto">
        <a:xfrm>
          <a:off x="4305300" y="3428136"/>
          <a:ext cx="698500" cy="3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32024</xdr:rowOff>
    </xdr:from>
    <xdr:to>
      <xdr:col>3</xdr:col>
      <xdr:colOff>904875</xdr:colOff>
      <xdr:row>19</xdr:row>
      <xdr:rowOff>122961</xdr:rowOff>
    </xdr:to>
    <xdr:cxnSp macro="">
      <xdr:nvCxnSpPr>
        <xdr:cNvPr id="54" name="直線コネクタ 53"/>
        <xdr:cNvCxnSpPr/>
      </xdr:nvCxnSpPr>
      <xdr:spPr bwMode="auto">
        <a:xfrm>
          <a:off x="3606800" y="3337199"/>
          <a:ext cx="698500" cy="9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25875</xdr:rowOff>
    </xdr:from>
    <xdr:to>
      <xdr:col>3</xdr:col>
      <xdr:colOff>206375</xdr:colOff>
      <xdr:row>19</xdr:row>
      <xdr:rowOff>32024</xdr:rowOff>
    </xdr:to>
    <xdr:cxnSp macro="">
      <xdr:nvCxnSpPr>
        <xdr:cNvPr id="57" name="直線コネクタ 56"/>
        <xdr:cNvCxnSpPr/>
      </xdr:nvCxnSpPr>
      <xdr:spPr bwMode="auto">
        <a:xfrm>
          <a:off x="2908300" y="3331050"/>
          <a:ext cx="698500" cy="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51427</xdr:rowOff>
    </xdr:from>
    <xdr:to>
      <xdr:col>5</xdr:col>
      <xdr:colOff>34925</xdr:colOff>
      <xdr:row>19</xdr:row>
      <xdr:rowOff>153027</xdr:rowOff>
    </xdr:to>
    <xdr:sp macro="" textlink="">
      <xdr:nvSpPr>
        <xdr:cNvPr id="67" name="円/楕円 66"/>
        <xdr:cNvSpPr/>
      </xdr:nvSpPr>
      <xdr:spPr bwMode="auto">
        <a:xfrm>
          <a:off x="5600700" y="335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23504</xdr:rowOff>
    </xdr:from>
    <xdr:ext cx="762000" cy="259045"/>
    <xdr:sp macro="" textlink="">
      <xdr:nvSpPr>
        <xdr:cNvPr id="68" name="人口1人当たり決算額の推移該当値テキスト130"/>
        <xdr:cNvSpPr txBox="1"/>
      </xdr:nvSpPr>
      <xdr:spPr>
        <a:xfrm>
          <a:off x="5740400" y="33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106406</xdr:rowOff>
    </xdr:from>
    <xdr:to>
      <xdr:col>4</xdr:col>
      <xdr:colOff>520700</xdr:colOff>
      <xdr:row>20</xdr:row>
      <xdr:rowOff>36556</xdr:rowOff>
    </xdr:to>
    <xdr:sp macro="" textlink="">
      <xdr:nvSpPr>
        <xdr:cNvPr id="69" name="円/楕円 68"/>
        <xdr:cNvSpPr/>
      </xdr:nvSpPr>
      <xdr:spPr bwMode="auto">
        <a:xfrm>
          <a:off x="4953000" y="341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21333</xdr:rowOff>
    </xdr:from>
    <xdr:ext cx="736600" cy="259045"/>
    <xdr:sp macro="" textlink="">
      <xdr:nvSpPr>
        <xdr:cNvPr id="70" name="テキスト ボックス 69"/>
        <xdr:cNvSpPr txBox="1"/>
      </xdr:nvSpPr>
      <xdr:spPr>
        <a:xfrm>
          <a:off x="4622800" y="3497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72161</xdr:rowOff>
    </xdr:from>
    <xdr:to>
      <xdr:col>3</xdr:col>
      <xdr:colOff>955675</xdr:colOff>
      <xdr:row>20</xdr:row>
      <xdr:rowOff>2311</xdr:rowOff>
    </xdr:to>
    <xdr:sp macro="" textlink="">
      <xdr:nvSpPr>
        <xdr:cNvPr id="71" name="円/楕円 70"/>
        <xdr:cNvSpPr/>
      </xdr:nvSpPr>
      <xdr:spPr bwMode="auto">
        <a:xfrm>
          <a:off x="4254500" y="337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158538</xdr:rowOff>
    </xdr:from>
    <xdr:ext cx="762000" cy="259045"/>
    <xdr:sp macro="" textlink="">
      <xdr:nvSpPr>
        <xdr:cNvPr id="72" name="テキスト ボックス 71"/>
        <xdr:cNvSpPr txBox="1"/>
      </xdr:nvSpPr>
      <xdr:spPr>
        <a:xfrm>
          <a:off x="3924300" y="346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152674</xdr:rowOff>
    </xdr:from>
    <xdr:to>
      <xdr:col>3</xdr:col>
      <xdr:colOff>257175</xdr:colOff>
      <xdr:row>19</xdr:row>
      <xdr:rowOff>82824</xdr:rowOff>
    </xdr:to>
    <xdr:sp macro="" textlink="">
      <xdr:nvSpPr>
        <xdr:cNvPr id="73" name="円/楕円 72"/>
        <xdr:cNvSpPr/>
      </xdr:nvSpPr>
      <xdr:spPr bwMode="auto">
        <a:xfrm>
          <a:off x="3556000" y="328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67601</xdr:rowOff>
    </xdr:from>
    <xdr:ext cx="762000" cy="259045"/>
    <xdr:sp macro="" textlink="">
      <xdr:nvSpPr>
        <xdr:cNvPr id="74" name="テキスト ボックス 73"/>
        <xdr:cNvSpPr txBox="1"/>
      </xdr:nvSpPr>
      <xdr:spPr>
        <a:xfrm>
          <a:off x="3225800" y="337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146525</xdr:rowOff>
    </xdr:from>
    <xdr:to>
      <xdr:col>2</xdr:col>
      <xdr:colOff>692150</xdr:colOff>
      <xdr:row>19</xdr:row>
      <xdr:rowOff>76675</xdr:rowOff>
    </xdr:to>
    <xdr:sp macro="" textlink="">
      <xdr:nvSpPr>
        <xdr:cNvPr id="75" name="円/楕円 74"/>
        <xdr:cNvSpPr/>
      </xdr:nvSpPr>
      <xdr:spPr bwMode="auto">
        <a:xfrm>
          <a:off x="2857500" y="328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61452</xdr:rowOff>
    </xdr:from>
    <xdr:ext cx="762000" cy="259045"/>
    <xdr:sp macro="" textlink="">
      <xdr:nvSpPr>
        <xdr:cNvPr id="76" name="テキスト ボックス 75"/>
        <xdr:cNvSpPr txBox="1"/>
      </xdr:nvSpPr>
      <xdr:spPr>
        <a:xfrm>
          <a:off x="2527300" y="33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295973</xdr:rowOff>
    </xdr:from>
    <xdr:to>
      <xdr:col>4</xdr:col>
      <xdr:colOff>1117600</xdr:colOff>
      <xdr:row>36</xdr:row>
      <xdr:rowOff>159995</xdr:rowOff>
    </xdr:to>
    <xdr:cxnSp macro="">
      <xdr:nvCxnSpPr>
        <xdr:cNvPr id="110" name="直線コネクタ 109"/>
        <xdr:cNvCxnSpPr/>
      </xdr:nvCxnSpPr>
      <xdr:spPr bwMode="auto">
        <a:xfrm>
          <a:off x="5003800" y="6906323"/>
          <a:ext cx="647700" cy="20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241491</xdr:rowOff>
    </xdr:from>
    <xdr:to>
      <xdr:col>4</xdr:col>
      <xdr:colOff>469900</xdr:colOff>
      <xdr:row>35</xdr:row>
      <xdr:rowOff>295973</xdr:rowOff>
    </xdr:to>
    <xdr:cxnSp macro="">
      <xdr:nvCxnSpPr>
        <xdr:cNvPr id="113" name="直線コネクタ 112"/>
        <xdr:cNvCxnSpPr/>
      </xdr:nvCxnSpPr>
      <xdr:spPr bwMode="auto">
        <a:xfrm>
          <a:off x="4305300" y="6851841"/>
          <a:ext cx="698500" cy="5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2315</xdr:rowOff>
    </xdr:from>
    <xdr:ext cx="736600" cy="259045"/>
    <xdr:sp macro="" textlink="">
      <xdr:nvSpPr>
        <xdr:cNvPr id="115" name="テキスト ボックス 114"/>
        <xdr:cNvSpPr txBox="1"/>
      </xdr:nvSpPr>
      <xdr:spPr>
        <a:xfrm>
          <a:off x="4622800" y="66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72403</xdr:rowOff>
    </xdr:from>
    <xdr:to>
      <xdr:col>3</xdr:col>
      <xdr:colOff>904875</xdr:colOff>
      <xdr:row>35</xdr:row>
      <xdr:rowOff>241491</xdr:rowOff>
    </xdr:to>
    <xdr:cxnSp macro="">
      <xdr:nvCxnSpPr>
        <xdr:cNvPr id="116" name="直線コネクタ 115"/>
        <xdr:cNvCxnSpPr/>
      </xdr:nvCxnSpPr>
      <xdr:spPr bwMode="auto">
        <a:xfrm>
          <a:off x="3606800" y="6682753"/>
          <a:ext cx="698500" cy="16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23864</xdr:rowOff>
    </xdr:from>
    <xdr:to>
      <xdr:col>3</xdr:col>
      <xdr:colOff>206375</xdr:colOff>
      <xdr:row>35</xdr:row>
      <xdr:rowOff>72403</xdr:rowOff>
    </xdr:to>
    <xdr:cxnSp macro="">
      <xdr:nvCxnSpPr>
        <xdr:cNvPr id="119" name="直線コネクタ 118"/>
        <xdr:cNvCxnSpPr/>
      </xdr:nvCxnSpPr>
      <xdr:spPr bwMode="auto">
        <a:xfrm>
          <a:off x="2908300" y="663421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109195</xdr:rowOff>
    </xdr:from>
    <xdr:to>
      <xdr:col>5</xdr:col>
      <xdr:colOff>34925</xdr:colOff>
      <xdr:row>37</xdr:row>
      <xdr:rowOff>39345</xdr:rowOff>
    </xdr:to>
    <xdr:sp macro="" textlink="">
      <xdr:nvSpPr>
        <xdr:cNvPr id="129" name="円/楕円 128"/>
        <xdr:cNvSpPr/>
      </xdr:nvSpPr>
      <xdr:spPr bwMode="auto">
        <a:xfrm>
          <a:off x="5600700" y="7062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81272</xdr:rowOff>
    </xdr:from>
    <xdr:ext cx="762000" cy="259045"/>
    <xdr:sp macro="" textlink="">
      <xdr:nvSpPr>
        <xdr:cNvPr id="130" name="人口1人当たり決算額の推移該当値テキスト445"/>
        <xdr:cNvSpPr txBox="1"/>
      </xdr:nvSpPr>
      <xdr:spPr>
        <a:xfrm>
          <a:off x="5740400" y="703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245173</xdr:rowOff>
    </xdr:from>
    <xdr:to>
      <xdr:col>4</xdr:col>
      <xdr:colOff>520700</xdr:colOff>
      <xdr:row>36</xdr:row>
      <xdr:rowOff>3873</xdr:rowOff>
    </xdr:to>
    <xdr:sp macro="" textlink="">
      <xdr:nvSpPr>
        <xdr:cNvPr id="131" name="円/楕円 130"/>
        <xdr:cNvSpPr/>
      </xdr:nvSpPr>
      <xdr:spPr bwMode="auto">
        <a:xfrm>
          <a:off x="4953000" y="68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331550</xdr:rowOff>
    </xdr:from>
    <xdr:ext cx="736600" cy="259045"/>
    <xdr:sp macro="" textlink="">
      <xdr:nvSpPr>
        <xdr:cNvPr id="132" name="テキスト ボックス 131"/>
        <xdr:cNvSpPr txBox="1"/>
      </xdr:nvSpPr>
      <xdr:spPr>
        <a:xfrm>
          <a:off x="4622800" y="694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190691</xdr:rowOff>
    </xdr:from>
    <xdr:to>
      <xdr:col>3</xdr:col>
      <xdr:colOff>955675</xdr:colOff>
      <xdr:row>35</xdr:row>
      <xdr:rowOff>292291</xdr:rowOff>
    </xdr:to>
    <xdr:sp macro="" textlink="">
      <xdr:nvSpPr>
        <xdr:cNvPr id="133" name="円/楕円 132"/>
        <xdr:cNvSpPr/>
      </xdr:nvSpPr>
      <xdr:spPr bwMode="auto">
        <a:xfrm>
          <a:off x="4254500" y="6801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277068</xdr:rowOff>
    </xdr:from>
    <xdr:ext cx="762000" cy="259045"/>
    <xdr:sp macro="" textlink="">
      <xdr:nvSpPr>
        <xdr:cNvPr id="134" name="テキスト ボックス 133"/>
        <xdr:cNvSpPr txBox="1"/>
      </xdr:nvSpPr>
      <xdr:spPr>
        <a:xfrm>
          <a:off x="3924300" y="68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21603</xdr:rowOff>
    </xdr:from>
    <xdr:to>
      <xdr:col>3</xdr:col>
      <xdr:colOff>257175</xdr:colOff>
      <xdr:row>35</xdr:row>
      <xdr:rowOff>123203</xdr:rowOff>
    </xdr:to>
    <xdr:sp macro="" textlink="">
      <xdr:nvSpPr>
        <xdr:cNvPr id="135" name="円/楕円 134"/>
        <xdr:cNvSpPr/>
      </xdr:nvSpPr>
      <xdr:spPr bwMode="auto">
        <a:xfrm>
          <a:off x="3556000" y="663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133380</xdr:rowOff>
    </xdr:from>
    <xdr:ext cx="762000" cy="259045"/>
    <xdr:sp macro="" textlink="">
      <xdr:nvSpPr>
        <xdr:cNvPr id="136" name="テキスト ボックス 135"/>
        <xdr:cNvSpPr txBox="1"/>
      </xdr:nvSpPr>
      <xdr:spPr>
        <a:xfrm>
          <a:off x="3225800" y="640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315964</xdr:rowOff>
    </xdr:from>
    <xdr:to>
      <xdr:col>2</xdr:col>
      <xdr:colOff>692150</xdr:colOff>
      <xdr:row>35</xdr:row>
      <xdr:rowOff>74664</xdr:rowOff>
    </xdr:to>
    <xdr:sp macro="" textlink="">
      <xdr:nvSpPr>
        <xdr:cNvPr id="137" name="円/楕円 136"/>
        <xdr:cNvSpPr/>
      </xdr:nvSpPr>
      <xdr:spPr bwMode="auto">
        <a:xfrm>
          <a:off x="2857500" y="658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84840</xdr:rowOff>
    </xdr:from>
    <xdr:ext cx="762000" cy="259045"/>
    <xdr:sp macro="" textlink="">
      <xdr:nvSpPr>
        <xdr:cNvPr id="138" name="テキスト ボックス 137"/>
        <xdr:cNvSpPr txBox="1"/>
      </xdr:nvSpPr>
      <xdr:spPr>
        <a:xfrm>
          <a:off x="2527300" y="635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財政調整基金残高については、平成２５年度に財政調整基金へ６千７百万円の積み立てを行ったため、標準財政規模に対する割合が対前年度比１．５２ポイント増の２４．７６％となりました。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実質収支比率については、決算剰余金（実質収支）の減により減少しています。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実質単年度収支比率については、対前年度０．３６ポイント減のマイナス３．９９％となりました。前年度からの実質収支額の減少が要因となっています。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は、公債残高の減少による元利償還金等の減により、対前年比１億３千３百万の減となりました。標準財政規模が対前年比３千７百万円減少しましたが、実質公債費比率は前年度から２．０ポイント減少し、８．７％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は、将来負担額のうち債務負担行為に基づく支出予定額、公営企業債等繰入見込額、退職手当負担見込額が減少し、充当可能財源等においても、充当可能基金が増加したことにより、対前年比で２億２千１百万円の減となりました。これにより、将来負担比率は前年度から４．３ポイントの減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8353811</v>
      </c>
      <c r="BO4" s="349"/>
      <c r="BP4" s="349"/>
      <c r="BQ4" s="349"/>
      <c r="BR4" s="349"/>
      <c r="BS4" s="349"/>
      <c r="BT4" s="349"/>
      <c r="BU4" s="350"/>
      <c r="BV4" s="348">
        <v>8181076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7859673</v>
      </c>
      <c r="BO5" s="386"/>
      <c r="BP5" s="386"/>
      <c r="BQ5" s="386"/>
      <c r="BR5" s="386"/>
      <c r="BS5" s="386"/>
      <c r="BT5" s="386"/>
      <c r="BU5" s="387"/>
      <c r="BV5" s="385">
        <v>7718728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494138</v>
      </c>
      <c r="BO6" s="386"/>
      <c r="BP6" s="386"/>
      <c r="BQ6" s="386"/>
      <c r="BR6" s="386"/>
      <c r="BS6" s="386"/>
      <c r="BT6" s="386"/>
      <c r="BU6" s="387"/>
      <c r="BV6" s="385">
        <v>462348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135080</v>
      </c>
      <c r="BO7" s="386"/>
      <c r="BP7" s="386"/>
      <c r="BQ7" s="386"/>
      <c r="BR7" s="386"/>
      <c r="BS7" s="386"/>
      <c r="BT7" s="386"/>
      <c r="BU7" s="387"/>
      <c r="BV7" s="385">
        <v>46645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4998059</v>
      </c>
      <c r="CU7" s="386"/>
      <c r="CV7" s="386"/>
      <c r="CW7" s="386"/>
      <c r="CX7" s="386"/>
      <c r="CY7" s="386"/>
      <c r="CZ7" s="386"/>
      <c r="DA7" s="387"/>
      <c r="DB7" s="385">
        <v>5034984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359058</v>
      </c>
      <c r="BO8" s="386"/>
      <c r="BP8" s="386"/>
      <c r="BQ8" s="386"/>
      <c r="BR8" s="386"/>
      <c r="BS8" s="386"/>
      <c r="BT8" s="386"/>
      <c r="BU8" s="387"/>
      <c r="BV8" s="385">
        <v>415703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24348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-56645</v>
      </c>
      <c r="BO9" s="386"/>
      <c r="BP9" s="386"/>
      <c r="BQ9" s="386"/>
      <c r="BR9" s="386"/>
      <c r="BS9" s="386"/>
      <c r="BT9" s="386"/>
      <c r="BU9" s="387"/>
      <c r="BV9" s="385">
        <v>-107554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25080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372</v>
      </c>
      <c r="BO10" s="386"/>
      <c r="BP10" s="386"/>
      <c r="BQ10" s="386"/>
      <c r="BR10" s="386"/>
      <c r="BS10" s="386"/>
      <c r="BT10" s="386"/>
      <c r="BU10" s="387"/>
      <c r="BV10" s="385">
        <v>227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4523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24304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143000</v>
      </c>
      <c r="BO12" s="386"/>
      <c r="BP12" s="386"/>
      <c r="BQ12" s="386"/>
      <c r="BR12" s="386"/>
      <c r="BS12" s="386"/>
      <c r="BT12" s="386"/>
      <c r="BU12" s="387"/>
      <c r="BV12" s="385">
        <v>80000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24117</v>
      </c>
      <c r="S13" s="467"/>
      <c r="T13" s="467"/>
      <c r="U13" s="467"/>
      <c r="V13" s="468"/>
      <c r="W13" s="401" t="s">
        <v>123</v>
      </c>
      <c r="X13" s="402"/>
      <c r="Y13" s="402"/>
      <c r="Z13" s="402"/>
      <c r="AA13" s="402"/>
      <c r="AB13" s="392"/>
      <c r="AC13" s="436">
        <v>966</v>
      </c>
      <c r="AD13" s="437"/>
      <c r="AE13" s="437"/>
      <c r="AF13" s="437"/>
      <c r="AG13" s="476"/>
      <c r="AH13" s="436">
        <v>1143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-199273</v>
      </c>
      <c r="BO13" s="386"/>
      <c r="BP13" s="386"/>
      <c r="BQ13" s="386"/>
      <c r="BR13" s="386"/>
      <c r="BS13" s="386"/>
      <c r="BT13" s="386"/>
      <c r="BU13" s="387"/>
      <c r="BV13" s="385">
        <v>-182804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24464</v>
      </c>
      <c r="S14" s="467"/>
      <c r="T14" s="467"/>
      <c r="U14" s="467"/>
      <c r="V14" s="468"/>
      <c r="W14" s="375"/>
      <c r="X14" s="376"/>
      <c r="Y14" s="376"/>
      <c r="Z14" s="376"/>
      <c r="AA14" s="376"/>
      <c r="AB14" s="365"/>
      <c r="AC14" s="469">
        <v>8</v>
      </c>
      <c r="AD14" s="470"/>
      <c r="AE14" s="470"/>
      <c r="AF14" s="470"/>
      <c r="AG14" s="471"/>
      <c r="AH14" s="469">
        <v>8.6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47.3</v>
      </c>
      <c r="CU14" s="481"/>
      <c r="CV14" s="481"/>
      <c r="CW14" s="481"/>
      <c r="CX14" s="481"/>
      <c r="CY14" s="481"/>
      <c r="CZ14" s="481"/>
      <c r="DA14" s="482"/>
      <c r="DB14" s="480">
        <v>51.6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24284</v>
      </c>
      <c r="S15" s="467"/>
      <c r="T15" s="467"/>
      <c r="U15" s="467"/>
      <c r="V15" s="468"/>
      <c r="W15" s="401" t="s">
        <v>130</v>
      </c>
      <c r="X15" s="402"/>
      <c r="Y15" s="402"/>
      <c r="Z15" s="402"/>
      <c r="AA15" s="402"/>
      <c r="AB15" s="392"/>
      <c r="AC15" s="436">
        <v>4700</v>
      </c>
      <c r="AD15" s="437"/>
      <c r="AE15" s="437"/>
      <c r="AF15" s="437"/>
      <c r="AG15" s="476"/>
      <c r="AH15" s="436">
        <v>5491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2207778</v>
      </c>
      <c r="BO15" s="349"/>
      <c r="BP15" s="349"/>
      <c r="BQ15" s="349"/>
      <c r="BR15" s="349"/>
      <c r="BS15" s="349"/>
      <c r="BT15" s="349"/>
      <c r="BU15" s="350"/>
      <c r="BV15" s="348">
        <v>2174318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38.700000000000003</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3986598</v>
      </c>
      <c r="BO16" s="386"/>
      <c r="BP16" s="386"/>
      <c r="BQ16" s="386"/>
      <c r="BR16" s="386"/>
      <c r="BS16" s="386"/>
      <c r="BT16" s="386"/>
      <c r="BU16" s="387"/>
      <c r="BV16" s="385">
        <v>3986036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6471</v>
      </c>
      <c r="AD17" s="437"/>
      <c r="AE17" s="437"/>
      <c r="AF17" s="437"/>
      <c r="AG17" s="476"/>
      <c r="AH17" s="436">
        <v>6529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2819233</v>
      </c>
      <c r="BO17" s="386"/>
      <c r="BP17" s="386"/>
      <c r="BQ17" s="386"/>
      <c r="BR17" s="386"/>
      <c r="BS17" s="386"/>
      <c r="BT17" s="386"/>
      <c r="BU17" s="387"/>
      <c r="BV17" s="385">
        <v>2783188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89.4</v>
      </c>
      <c r="M18" s="498"/>
      <c r="N18" s="498"/>
      <c r="O18" s="498"/>
      <c r="P18" s="498"/>
      <c r="Q18" s="498"/>
      <c r="R18" s="499"/>
      <c r="S18" s="499"/>
      <c r="T18" s="499"/>
      <c r="U18" s="499"/>
      <c r="V18" s="500"/>
      <c r="W18" s="403"/>
      <c r="X18" s="404"/>
      <c r="Y18" s="404"/>
      <c r="Z18" s="404"/>
      <c r="AA18" s="404"/>
      <c r="AB18" s="395"/>
      <c r="AC18" s="501">
        <v>53.3</v>
      </c>
      <c r="AD18" s="502"/>
      <c r="AE18" s="502"/>
      <c r="AF18" s="502"/>
      <c r="AG18" s="503"/>
      <c r="AH18" s="501">
        <v>49.2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4223943</v>
      </c>
      <c r="BO18" s="386"/>
      <c r="BP18" s="386"/>
      <c r="BQ18" s="386"/>
      <c r="BR18" s="386"/>
      <c r="BS18" s="386"/>
      <c r="BT18" s="386"/>
      <c r="BU18" s="387"/>
      <c r="BV18" s="385">
        <v>4280519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5784584</v>
      </c>
      <c r="BO19" s="386"/>
      <c r="BP19" s="386"/>
      <c r="BQ19" s="386"/>
      <c r="BR19" s="386"/>
      <c r="BS19" s="386"/>
      <c r="BT19" s="386"/>
      <c r="BU19" s="387"/>
      <c r="BV19" s="385">
        <v>6262376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7801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7035553</v>
      </c>
      <c r="BO23" s="386"/>
      <c r="BP23" s="386"/>
      <c r="BQ23" s="386"/>
      <c r="BR23" s="386"/>
      <c r="BS23" s="386"/>
      <c r="BT23" s="386"/>
      <c r="BU23" s="387"/>
      <c r="BV23" s="385">
        <v>6903004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7270</v>
      </c>
      <c r="R24" s="437"/>
      <c r="S24" s="437"/>
      <c r="T24" s="437"/>
      <c r="U24" s="437"/>
      <c r="V24" s="476"/>
      <c r="W24" s="531"/>
      <c r="X24" s="519"/>
      <c r="Y24" s="520"/>
      <c r="Z24" s="435" t="s">
        <v>153</v>
      </c>
      <c r="AA24" s="415"/>
      <c r="AB24" s="415"/>
      <c r="AC24" s="415"/>
      <c r="AD24" s="415"/>
      <c r="AE24" s="415"/>
      <c r="AF24" s="415"/>
      <c r="AG24" s="416"/>
      <c r="AH24" s="436">
        <v>134</v>
      </c>
      <c r="AI24" s="437"/>
      <c r="AJ24" s="437"/>
      <c r="AK24" s="437"/>
      <c r="AL24" s="476"/>
      <c r="AM24" s="436">
        <v>402402</v>
      </c>
      <c r="AN24" s="437"/>
      <c r="AO24" s="437"/>
      <c r="AP24" s="437"/>
      <c r="AQ24" s="437"/>
      <c r="AR24" s="476"/>
      <c r="AS24" s="436">
        <v>3003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6049199</v>
      </c>
      <c r="BO24" s="386"/>
      <c r="BP24" s="386"/>
      <c r="BQ24" s="386"/>
      <c r="BR24" s="386"/>
      <c r="BS24" s="386"/>
      <c r="BT24" s="386"/>
      <c r="BU24" s="387"/>
      <c r="BV24" s="385">
        <v>6513980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322357</v>
      </c>
      <c r="BO25" s="349"/>
      <c r="BP25" s="349"/>
      <c r="BQ25" s="349"/>
      <c r="BR25" s="349"/>
      <c r="BS25" s="349"/>
      <c r="BT25" s="349"/>
      <c r="BU25" s="350"/>
      <c r="BV25" s="348">
        <v>468007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5520</v>
      </c>
      <c r="R26" s="437"/>
      <c r="S26" s="437"/>
      <c r="T26" s="437"/>
      <c r="U26" s="437"/>
      <c r="V26" s="476"/>
      <c r="W26" s="531"/>
      <c r="X26" s="519"/>
      <c r="Y26" s="520"/>
      <c r="Z26" s="435" t="s">
        <v>159</v>
      </c>
      <c r="AA26" s="541"/>
      <c r="AB26" s="541"/>
      <c r="AC26" s="541"/>
      <c r="AD26" s="541"/>
      <c r="AE26" s="541"/>
      <c r="AF26" s="541"/>
      <c r="AG26" s="542"/>
      <c r="AH26" s="436">
        <v>9</v>
      </c>
      <c r="AI26" s="437"/>
      <c r="AJ26" s="437"/>
      <c r="AK26" s="437"/>
      <c r="AL26" s="476"/>
      <c r="AM26" s="436">
        <v>27270</v>
      </c>
      <c r="AN26" s="437"/>
      <c r="AO26" s="437"/>
      <c r="AP26" s="437"/>
      <c r="AQ26" s="437"/>
      <c r="AR26" s="476"/>
      <c r="AS26" s="436">
        <v>3030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3500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187617</v>
      </c>
      <c r="BO27" s="555"/>
      <c r="BP27" s="555"/>
      <c r="BQ27" s="555"/>
      <c r="BR27" s="555"/>
      <c r="BS27" s="555"/>
      <c r="BT27" s="555"/>
      <c r="BU27" s="556"/>
      <c r="BV27" s="554">
        <v>302390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2900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1237559</v>
      </c>
      <c r="BO28" s="349"/>
      <c r="BP28" s="349"/>
      <c r="BQ28" s="349"/>
      <c r="BR28" s="349"/>
      <c r="BS28" s="349"/>
      <c r="BT28" s="349"/>
      <c r="BU28" s="350"/>
      <c r="BV28" s="348">
        <v>1170187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2550</v>
      </c>
      <c r="R29" s="437"/>
      <c r="S29" s="437"/>
      <c r="T29" s="437"/>
      <c r="U29" s="437"/>
      <c r="V29" s="476"/>
      <c r="W29" s="532"/>
      <c r="X29" s="533"/>
      <c r="Y29" s="534"/>
      <c r="Z29" s="435" t="s">
        <v>170</v>
      </c>
      <c r="AA29" s="415"/>
      <c r="AB29" s="415"/>
      <c r="AC29" s="415"/>
      <c r="AD29" s="415"/>
      <c r="AE29" s="415"/>
      <c r="AF29" s="415"/>
      <c r="AG29" s="416"/>
      <c r="AH29" s="436">
        <v>135</v>
      </c>
      <c r="AI29" s="437"/>
      <c r="AJ29" s="437"/>
      <c r="AK29" s="437"/>
      <c r="AL29" s="476"/>
      <c r="AM29" s="436">
        <v>406408</v>
      </c>
      <c r="AN29" s="437"/>
      <c r="AO29" s="437"/>
      <c r="AP29" s="437"/>
      <c r="AQ29" s="437"/>
      <c r="AR29" s="476"/>
      <c r="AS29" s="436">
        <v>3010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16423</v>
      </c>
      <c r="BO29" s="386"/>
      <c r="BP29" s="386"/>
      <c r="BQ29" s="386"/>
      <c r="BR29" s="386"/>
      <c r="BS29" s="386"/>
      <c r="BT29" s="386"/>
      <c r="BU29" s="387"/>
      <c r="BV29" s="385">
        <v>16419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383107</v>
      </c>
      <c r="BO30" s="555"/>
      <c r="BP30" s="555"/>
      <c r="BQ30" s="555"/>
      <c r="BR30" s="555"/>
      <c r="BS30" s="555"/>
      <c r="BT30" s="555"/>
      <c r="BU30" s="556"/>
      <c r="BV30" s="554">
        <v>470125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芳賀郡中部環境衛生事務組合（一般会計）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芳賀地区広域行政事務組合（一般会計）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芳賀地区広域行政事務組合（芳賀地区救急医療センター特別会計）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芳賀地区広域行政事務組合（ごみ処理施設特別会計）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芳賀地区広域行政事務組合（芳賀地方ふるさと市町村圏基金特別会計）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芳賀地区広域行政事務組合（卸売市場特別会計）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栃木県後期高齢者医療広域連合（一般会計）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栃木県後期高齢者医療広域連合（後期高齢者医療特別会計）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芳賀中部上水道企業団（水道事業特別会計）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栃木県市町村総合事務組合（一般会計）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6448</v>
      </c>
      <c r="J41" s="83">
        <v>6351</v>
      </c>
      <c r="K41" s="83">
        <v>7053</v>
      </c>
      <c r="L41" s="83">
        <v>6903</v>
      </c>
      <c r="M41" s="84">
        <v>7036</v>
      </c>
    </row>
    <row r="42" spans="2:13" ht="27.75" customHeight="1">
      <c r="B42" s="1171"/>
      <c r="C42" s="1172"/>
      <c r="D42" s="85"/>
      <c r="E42" s="1177" t="s">
        <v>26</v>
      </c>
      <c r="F42" s="1177"/>
      <c r="G42" s="1177"/>
      <c r="H42" s="1178"/>
      <c r="I42" s="86">
        <v>401</v>
      </c>
      <c r="J42" s="87">
        <v>343</v>
      </c>
      <c r="K42" s="87">
        <v>285</v>
      </c>
      <c r="L42" s="87">
        <v>227</v>
      </c>
      <c r="M42" s="88">
        <v>170</v>
      </c>
    </row>
    <row r="43" spans="2:13" ht="27.75" customHeight="1">
      <c r="B43" s="1171"/>
      <c r="C43" s="1172"/>
      <c r="D43" s="85"/>
      <c r="E43" s="1177" t="s">
        <v>27</v>
      </c>
      <c r="F43" s="1177"/>
      <c r="G43" s="1177"/>
      <c r="H43" s="1178"/>
      <c r="I43" s="86">
        <v>2614</v>
      </c>
      <c r="J43" s="87">
        <v>2685</v>
      </c>
      <c r="K43" s="87">
        <v>2733</v>
      </c>
      <c r="L43" s="87">
        <v>2644</v>
      </c>
      <c r="M43" s="88">
        <v>2521</v>
      </c>
    </row>
    <row r="44" spans="2:13" ht="27.75" customHeight="1">
      <c r="B44" s="1171"/>
      <c r="C44" s="1172"/>
      <c r="D44" s="85"/>
      <c r="E44" s="1177" t="s">
        <v>28</v>
      </c>
      <c r="F44" s="1177"/>
      <c r="G44" s="1177"/>
      <c r="H44" s="1178"/>
      <c r="I44" s="86">
        <v>303</v>
      </c>
      <c r="J44" s="87">
        <v>298</v>
      </c>
      <c r="K44" s="87">
        <v>334</v>
      </c>
      <c r="L44" s="87">
        <v>460</v>
      </c>
      <c r="M44" s="88">
        <v>509</v>
      </c>
    </row>
    <row r="45" spans="2:13" ht="27.75" customHeight="1">
      <c r="B45" s="1171"/>
      <c r="C45" s="1172"/>
      <c r="D45" s="85"/>
      <c r="E45" s="1177" t="s">
        <v>29</v>
      </c>
      <c r="F45" s="1177"/>
      <c r="G45" s="1177"/>
      <c r="H45" s="1178"/>
      <c r="I45" s="86">
        <v>1480</v>
      </c>
      <c r="J45" s="87">
        <v>1438</v>
      </c>
      <c r="K45" s="87">
        <v>1404</v>
      </c>
      <c r="L45" s="87">
        <v>1333</v>
      </c>
      <c r="M45" s="88">
        <v>1279</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2314</v>
      </c>
      <c r="J49" s="87">
        <v>1857</v>
      </c>
      <c r="K49" s="87">
        <v>1734</v>
      </c>
      <c r="L49" s="87">
        <v>2095</v>
      </c>
      <c r="M49" s="88">
        <v>2197</v>
      </c>
    </row>
    <row r="50" spans="2:13" ht="27.75" customHeight="1">
      <c r="B50" s="1171"/>
      <c r="C50" s="1172"/>
      <c r="D50" s="85"/>
      <c r="E50" s="1177" t="s">
        <v>35</v>
      </c>
      <c r="F50" s="1177"/>
      <c r="G50" s="1177"/>
      <c r="H50" s="1178"/>
      <c r="I50" s="86">
        <v>159</v>
      </c>
      <c r="J50" s="87">
        <v>144</v>
      </c>
      <c r="K50" s="87">
        <v>153</v>
      </c>
      <c r="L50" s="87">
        <v>147</v>
      </c>
      <c r="M50" s="88">
        <v>149</v>
      </c>
    </row>
    <row r="51" spans="2:13" ht="27.75" customHeight="1">
      <c r="B51" s="1173"/>
      <c r="C51" s="1174"/>
      <c r="D51" s="85"/>
      <c r="E51" s="1177" t="s">
        <v>36</v>
      </c>
      <c r="F51" s="1177"/>
      <c r="G51" s="1177"/>
      <c r="H51" s="1178"/>
      <c r="I51" s="86">
        <v>6249</v>
      </c>
      <c r="J51" s="87">
        <v>6446</v>
      </c>
      <c r="K51" s="87">
        <v>7006</v>
      </c>
      <c r="L51" s="87">
        <v>7033</v>
      </c>
      <c r="M51" s="88">
        <v>7097</v>
      </c>
    </row>
    <row r="52" spans="2:13" ht="27.75" customHeight="1" thickBot="1">
      <c r="B52" s="1181" t="s">
        <v>37</v>
      </c>
      <c r="C52" s="1182"/>
      <c r="D52" s="90"/>
      <c r="E52" s="1183" t="s">
        <v>38</v>
      </c>
      <c r="F52" s="1183"/>
      <c r="G52" s="1183"/>
      <c r="H52" s="1184"/>
      <c r="I52" s="91">
        <v>2524</v>
      </c>
      <c r="J52" s="92">
        <v>2667</v>
      </c>
      <c r="K52" s="92">
        <v>2917</v>
      </c>
      <c r="L52" s="92">
        <v>2293</v>
      </c>
      <c r="M52" s="93">
        <v>2072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29871</v>
      </c>
      <c r="E3" s="116"/>
      <c r="F3" s="117">
        <v>59338</v>
      </c>
      <c r="G3" s="118"/>
      <c r="H3" s="119"/>
    </row>
    <row r="4" spans="1:8">
      <c r="A4" s="120"/>
      <c r="B4" s="121"/>
      <c r="C4" s="122"/>
      <c r="D4" s="123">
        <v>24232</v>
      </c>
      <c r="E4" s="124"/>
      <c r="F4" s="125">
        <v>34073</v>
      </c>
      <c r="G4" s="126"/>
      <c r="H4" s="127"/>
    </row>
    <row r="5" spans="1:8">
      <c r="A5" s="108" t="s">
        <v>506</v>
      </c>
      <c r="B5" s="113"/>
      <c r="C5" s="114"/>
      <c r="D5" s="115">
        <v>24949</v>
      </c>
      <c r="E5" s="116"/>
      <c r="F5" s="117">
        <v>51262</v>
      </c>
      <c r="G5" s="118"/>
      <c r="H5" s="119"/>
    </row>
    <row r="6" spans="1:8">
      <c r="A6" s="120"/>
      <c r="B6" s="121"/>
      <c r="C6" s="122"/>
      <c r="D6" s="123">
        <v>21787</v>
      </c>
      <c r="E6" s="124"/>
      <c r="F6" s="125">
        <v>25630</v>
      </c>
      <c r="G6" s="126"/>
      <c r="H6" s="127"/>
    </row>
    <row r="7" spans="1:8">
      <c r="A7" s="108" t="s">
        <v>507</v>
      </c>
      <c r="B7" s="113"/>
      <c r="C7" s="114"/>
      <c r="D7" s="115">
        <v>96958</v>
      </c>
      <c r="E7" s="116"/>
      <c r="F7" s="117">
        <v>48407</v>
      </c>
      <c r="G7" s="118"/>
      <c r="H7" s="119"/>
    </row>
    <row r="8" spans="1:8">
      <c r="A8" s="120"/>
      <c r="B8" s="121"/>
      <c r="C8" s="122"/>
      <c r="D8" s="123">
        <v>20146</v>
      </c>
      <c r="E8" s="124"/>
      <c r="F8" s="125">
        <v>23914</v>
      </c>
      <c r="G8" s="126"/>
      <c r="H8" s="127"/>
    </row>
    <row r="9" spans="1:8">
      <c r="A9" s="108" t="s">
        <v>508</v>
      </c>
      <c r="B9" s="113"/>
      <c r="C9" s="114"/>
      <c r="D9" s="115">
        <v>32293</v>
      </c>
      <c r="E9" s="116"/>
      <c r="F9" s="117">
        <v>69477</v>
      </c>
      <c r="G9" s="118"/>
      <c r="H9" s="119"/>
    </row>
    <row r="10" spans="1:8">
      <c r="A10" s="120"/>
      <c r="B10" s="121"/>
      <c r="C10" s="122"/>
      <c r="D10" s="123">
        <v>16450</v>
      </c>
      <c r="E10" s="124"/>
      <c r="F10" s="125">
        <v>31528</v>
      </c>
      <c r="G10" s="126"/>
      <c r="H10" s="127"/>
    </row>
    <row r="11" spans="1:8">
      <c r="A11" s="108" t="s">
        <v>509</v>
      </c>
      <c r="B11" s="113"/>
      <c r="C11" s="114"/>
      <c r="D11" s="115">
        <v>50861</v>
      </c>
      <c r="E11" s="116"/>
      <c r="F11" s="117">
        <v>59668</v>
      </c>
      <c r="G11" s="118"/>
      <c r="H11" s="119"/>
    </row>
    <row r="12" spans="1:8">
      <c r="A12" s="120"/>
      <c r="B12" s="121"/>
      <c r="C12" s="128"/>
      <c r="D12" s="123">
        <v>27260</v>
      </c>
      <c r="E12" s="124"/>
      <c r="F12" s="125">
        <v>31515</v>
      </c>
      <c r="G12" s="126"/>
      <c r="H12" s="127"/>
    </row>
    <row r="13" spans="1:8">
      <c r="A13" s="108"/>
      <c r="B13" s="113"/>
      <c r="C13" s="129"/>
      <c r="D13" s="130">
        <v>46986</v>
      </c>
      <c r="E13" s="131"/>
      <c r="F13" s="132">
        <v>57630</v>
      </c>
      <c r="G13" s="133"/>
      <c r="H13" s="119"/>
    </row>
    <row r="14" spans="1:8">
      <c r="A14" s="120"/>
      <c r="B14" s="121"/>
      <c r="C14" s="122"/>
      <c r="D14" s="123">
        <v>21975</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3.18</v>
      </c>
      <c r="C19" s="134">
        <f>ROUND(VALUE(SUBSTITUTE(実質収支比率等に係る経年分析!G$48,"▲","-")),2)</f>
        <v>7.07</v>
      </c>
      <c r="D19" s="134">
        <f>ROUND(VALUE(SUBSTITUTE(実質収支比率等に係る経年分析!H$48,"▲","-")),2)</f>
        <v>10.48</v>
      </c>
      <c r="E19" s="134">
        <f>ROUND(VALUE(SUBSTITUTE(実質収支比率等に係る経年分析!I$48,"▲","-")),2)</f>
        <v>8.26</v>
      </c>
      <c r="F19" s="134">
        <f>ROUND(VALUE(SUBSTITUTE(実質収支比率等に係る経年分析!J$48,"▲","-")),2)</f>
        <v>7.18</v>
      </c>
    </row>
    <row r="20" spans="1:11">
      <c r="A20" s="134" t="s">
        <v>43</v>
      </c>
      <c r="B20" s="134">
        <f>ROUND(VALUE(SUBSTITUTE(実質収支比率等に係る経年分析!F$47,"▲","-")),2)</f>
        <v>19.93</v>
      </c>
      <c r="C20" s="134">
        <f>ROUND(VALUE(SUBSTITUTE(実質収支比率等に係る経年分析!G$47,"▲","-")),2)</f>
        <v>15.29</v>
      </c>
      <c r="D20" s="134">
        <f>ROUND(VALUE(SUBSTITUTE(実質収支比率等に係る経年分析!H$47,"▲","-")),2)</f>
        <v>19.62</v>
      </c>
      <c r="E20" s="134">
        <f>ROUND(VALUE(SUBSTITUTE(実質収支比率等に係る経年分析!I$47,"▲","-")),2)</f>
        <v>23.24</v>
      </c>
      <c r="F20" s="134">
        <f>ROUND(VALUE(SUBSTITUTE(実質収支比率等に係る経年分析!J$47,"▲","-")),2)</f>
        <v>24.76</v>
      </c>
    </row>
    <row r="21" spans="1:11">
      <c r="A21" s="134" t="s">
        <v>44</v>
      </c>
      <c r="B21" s="134">
        <f>IF(ISNUMBER(VALUE(SUBSTITUTE(実質収支比率等に係る経年分析!F$49,"▲","-"))),ROUND(VALUE(SUBSTITUTE(実質収支比率等に係る経年分析!F$49,"▲","-")),2),NA())</f>
        <v>-2.23</v>
      </c>
      <c r="C21" s="134">
        <f>IF(ISNUMBER(VALUE(SUBSTITUTE(実質収支比率等に係る経年分析!G$49,"▲","-"))),ROUND(VALUE(SUBSTITUTE(実質収支比率等に係る経年分析!G$49,"▲","-")),2),NA())</f>
        <v>-3.14</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-3.63</v>
      </c>
      <c r="F21" s="134">
        <f>IF(ISNUMBER(VALUE(SUBSTITUTE(実質収支比率等に係る経年分析!J$49,"▲","-"))),ROUND(VALUE(SUBSTITUTE(実質収支比率等に係る経年分析!J$49,"▲","-")),2),NA())</f>
        <v>-3.99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1.1599999999999999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634</v>
      </c>
      <c r="E42" s="136"/>
      <c r="F42" s="136"/>
      <c r="G42" s="136">
        <f>'実質公債費比率（分子）の構造'!L$52</f>
        <v>614</v>
      </c>
      <c r="H42" s="136"/>
      <c r="I42" s="136"/>
      <c r="J42" s="136">
        <f>'実質公債費比率（分子）の構造'!M$52</f>
        <v>606</v>
      </c>
      <c r="K42" s="136"/>
      <c r="L42" s="136"/>
      <c r="M42" s="136">
        <f>'実質公債費比率（分子）の構造'!N$52</f>
        <v>615</v>
      </c>
      <c r="N42" s="136"/>
      <c r="O42" s="136"/>
      <c r="P42" s="136">
        <f>'実質公債費比率（分子）の構造'!O$52</f>
        <v>641</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59</v>
      </c>
      <c r="F44" s="136"/>
      <c r="G44" s="136"/>
      <c r="H44" s="136">
        <f>'実質公債費比率（分子）の構造'!M$50</f>
        <v>59</v>
      </c>
      <c r="I44" s="136"/>
      <c r="J44" s="136"/>
      <c r="K44" s="136">
        <f>'実質公債費比率（分子）の構造'!N$50</f>
        <v>58</v>
      </c>
      <c r="L44" s="136"/>
      <c r="M44" s="136"/>
      <c r="N44" s="136">
        <f>'実質公債費比率（分子）の構造'!O$50</f>
        <v>58</v>
      </c>
      <c r="O44" s="136"/>
      <c r="P44" s="136"/>
    </row>
    <row r="45" spans="1:16">
      <c r="A45" s="136" t="s">
        <v>54</v>
      </c>
      <c r="B45" s="136">
        <f>'実質公債費比率（分子）の構造'!K$49</f>
        <v>88</v>
      </c>
      <c r="C45" s="136"/>
      <c r="D45" s="136"/>
      <c r="E45" s="136">
        <f>'実質公債費比率（分子）の構造'!L$49</f>
        <v>55</v>
      </c>
      <c r="F45" s="136"/>
      <c r="G45" s="136"/>
      <c r="H45" s="136">
        <f>'実質公債費比率（分子）の構造'!M$49</f>
        <v>30</v>
      </c>
      <c r="I45" s="136"/>
      <c r="J45" s="136"/>
      <c r="K45" s="136">
        <f>'実質公債費比率（分子）の構造'!N$49</f>
        <v>29</v>
      </c>
      <c r="L45" s="136"/>
      <c r="M45" s="136"/>
      <c r="N45" s="136">
        <f>'実質公債費比率（分子）の構造'!O$49</f>
        <v>26</v>
      </c>
      <c r="O45" s="136"/>
      <c r="P45" s="136"/>
    </row>
    <row r="46" spans="1:16">
      <c r="A46" s="136" t="s">
        <v>55</v>
      </c>
      <c r="B46" s="136">
        <f>'実質公債費比率（分子）の構造'!K$48</f>
        <v>232</v>
      </c>
      <c r="C46" s="136"/>
      <c r="D46" s="136"/>
      <c r="E46" s="136">
        <f>'実質公債費比率（分子）の構造'!L$48</f>
        <v>238</v>
      </c>
      <c r="F46" s="136"/>
      <c r="G46" s="136"/>
      <c r="H46" s="136">
        <f>'実質公債費比率（分子）の構造'!M$48</f>
        <v>245</v>
      </c>
      <c r="I46" s="136"/>
      <c r="J46" s="136"/>
      <c r="K46" s="136">
        <f>'実質公債費比率（分子）の構造'!N$48</f>
        <v>244</v>
      </c>
      <c r="L46" s="136"/>
      <c r="M46" s="136"/>
      <c r="N46" s="136">
        <f>'実質公債費比率（分子）の構造'!O$48</f>
        <v>236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855</v>
      </c>
      <c r="C49" s="136"/>
      <c r="D49" s="136"/>
      <c r="E49" s="136">
        <f>'実質公債費比率（分子）の構造'!L$45</f>
        <v>828</v>
      </c>
      <c r="F49" s="136"/>
      <c r="G49" s="136"/>
      <c r="H49" s="136">
        <f>'実質公債費比率（分子）の構造'!M$45</f>
        <v>727</v>
      </c>
      <c r="I49" s="136"/>
      <c r="J49" s="136"/>
      <c r="K49" s="136">
        <f>'実質公債費比率（分子）の構造'!N$45</f>
        <v>700</v>
      </c>
      <c r="L49" s="136"/>
      <c r="M49" s="136"/>
      <c r="N49" s="136">
        <f>'実質公債費比率（分子）の構造'!O$45</f>
        <v>604</v>
      </c>
      <c r="O49" s="136"/>
      <c r="P49" s="136"/>
    </row>
    <row r="50" spans="1:16">
      <c r="A50" s="136" t="s">
        <v>59</v>
      </c>
      <c r="B50" s="136" t="e">
        <f>NA()</f>
        <v>#N/A</v>
      </c>
      <c r="C50" s="136">
        <f>IF(ISNUMBER('実質公債費比率（分子）の構造'!K$53),'実質公債費比率（分子）の構造'!K$53,NA())</f>
        <v>600</v>
      </c>
      <c r="D50" s="136" t="e">
        <f>NA()</f>
        <v>#N/A</v>
      </c>
      <c r="E50" s="136" t="e">
        <f>NA()</f>
        <v>#N/A</v>
      </c>
      <c r="F50" s="136">
        <f>IF(ISNUMBER('実質公債費比率（分子）の構造'!L$53),'実質公債費比率（分子）の構造'!L$53,NA())</f>
        <v>566</v>
      </c>
      <c r="G50" s="136" t="e">
        <f>NA()</f>
        <v>#N/A</v>
      </c>
      <c r="H50" s="136" t="e">
        <f>NA()</f>
        <v>#N/A</v>
      </c>
      <c r="I50" s="136">
        <f>IF(ISNUMBER('実質公債費比率（分子）の構造'!M$53),'実質公債費比率（分子）の構造'!M$53,NA())</f>
        <v>455</v>
      </c>
      <c r="J50" s="136" t="e">
        <f>NA()</f>
        <v>#N/A</v>
      </c>
      <c r="K50" s="136" t="e">
        <f>NA()</f>
        <v>#N/A</v>
      </c>
      <c r="L50" s="136">
        <f>IF(ISNUMBER('実質公債費比率（分子）の構造'!N$53),'実質公債費比率（分子）の構造'!N$53,NA())</f>
        <v>416</v>
      </c>
      <c r="M50" s="136" t="e">
        <f>NA()</f>
        <v>#N/A</v>
      </c>
      <c r="N50" s="136" t="e">
        <f>NA()</f>
        <v>#N/A</v>
      </c>
      <c r="O50" s="136">
        <f>IF(ISNUMBER('実質公債費比率（分子）の構造'!O$53),'実質公債費比率（分子）の構造'!O$53,NA())</f>
        <v>283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6249</v>
      </c>
      <c r="E56" s="135"/>
      <c r="F56" s="135"/>
      <c r="G56" s="135">
        <f>'将来負担比率（分子）の構造'!J$51</f>
        <v>6446</v>
      </c>
      <c r="H56" s="135"/>
      <c r="I56" s="135"/>
      <c r="J56" s="135">
        <f>'将来負担比率（分子）の構造'!K$51</f>
        <v>7006</v>
      </c>
      <c r="K56" s="135"/>
      <c r="L56" s="135"/>
      <c r="M56" s="135">
        <f>'将来負担比率（分子）の構造'!L$51</f>
        <v>7033</v>
      </c>
      <c r="N56" s="135"/>
      <c r="O56" s="135"/>
      <c r="P56" s="135">
        <f>'将来負担比率（分子）の構造'!M$51</f>
        <v>7097</v>
      </c>
    </row>
    <row r="57" spans="1:16">
      <c r="A57" s="135" t="s">
        <v>35</v>
      </c>
      <c r="B57" s="135"/>
      <c r="C57" s="135"/>
      <c r="D57" s="135">
        <f>'将来負担比率（分子）の構造'!I$50</f>
        <v>159</v>
      </c>
      <c r="E57" s="135"/>
      <c r="F57" s="135"/>
      <c r="G57" s="135">
        <f>'将来負担比率（分子）の構造'!J$50</f>
        <v>144</v>
      </c>
      <c r="H57" s="135"/>
      <c r="I57" s="135"/>
      <c r="J57" s="135">
        <f>'将来負担比率（分子）の構造'!K$50</f>
        <v>153</v>
      </c>
      <c r="K57" s="135"/>
      <c r="L57" s="135"/>
      <c r="M57" s="135">
        <f>'将来負担比率（分子）の構造'!L$50</f>
        <v>147</v>
      </c>
      <c r="N57" s="135"/>
      <c r="O57" s="135"/>
      <c r="P57" s="135">
        <f>'将来負担比率（分子）の構造'!M$50</f>
        <v>149</v>
      </c>
    </row>
    <row r="58" spans="1:16">
      <c r="A58" s="135" t="s">
        <v>34</v>
      </c>
      <c r="B58" s="135"/>
      <c r="C58" s="135"/>
      <c r="D58" s="135">
        <f>'将来負担比率（分子）の構造'!I$49</f>
        <v>2314</v>
      </c>
      <c r="E58" s="135"/>
      <c r="F58" s="135"/>
      <c r="G58" s="135">
        <f>'将来負担比率（分子）の構造'!J$49</f>
        <v>1857</v>
      </c>
      <c r="H58" s="135"/>
      <c r="I58" s="135"/>
      <c r="J58" s="135">
        <f>'将来負担比率（分子）の構造'!K$49</f>
        <v>1734</v>
      </c>
      <c r="K58" s="135"/>
      <c r="L58" s="135"/>
      <c r="M58" s="135">
        <f>'将来負担比率（分子）の構造'!L$49</f>
        <v>2095</v>
      </c>
      <c r="N58" s="135"/>
      <c r="O58" s="135"/>
      <c r="P58" s="135">
        <f>'将来負担比率（分子）の構造'!M$49</f>
        <v>2197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1480</v>
      </c>
      <c r="C62" s="135"/>
      <c r="D62" s="135"/>
      <c r="E62" s="135">
        <f>'将来負担比率（分子）の構造'!J$45</f>
        <v>1438</v>
      </c>
      <c r="F62" s="135"/>
      <c r="G62" s="135"/>
      <c r="H62" s="135">
        <f>'将来負担比率（分子）の構造'!K$45</f>
        <v>1404</v>
      </c>
      <c r="I62" s="135"/>
      <c r="J62" s="135"/>
      <c r="K62" s="135">
        <f>'将来負担比率（分子）の構造'!L$45</f>
        <v>1333</v>
      </c>
      <c r="L62" s="135"/>
      <c r="M62" s="135"/>
      <c r="N62" s="135">
        <f>'将来負担比率（分子）の構造'!M$45</f>
        <v>1279</v>
      </c>
      <c r="O62" s="135"/>
      <c r="P62" s="135"/>
    </row>
    <row r="63" spans="1:16">
      <c r="A63" s="135" t="s">
        <v>28</v>
      </c>
      <c r="B63" s="135">
        <f>'将来負担比率（分子）の構造'!I$44</f>
        <v>303</v>
      </c>
      <c r="C63" s="135"/>
      <c r="D63" s="135"/>
      <c r="E63" s="135">
        <f>'将来負担比率（分子）の構造'!J$44</f>
        <v>298</v>
      </c>
      <c r="F63" s="135"/>
      <c r="G63" s="135"/>
      <c r="H63" s="135">
        <f>'将来負担比率（分子）の構造'!K$44</f>
        <v>334</v>
      </c>
      <c r="I63" s="135"/>
      <c r="J63" s="135"/>
      <c r="K63" s="135">
        <f>'将来負担比率（分子）の構造'!L$44</f>
        <v>460</v>
      </c>
      <c r="L63" s="135"/>
      <c r="M63" s="135"/>
      <c r="N63" s="135">
        <f>'将来負担比率（分子）の構造'!M$44</f>
        <v>509</v>
      </c>
      <c r="O63" s="135"/>
      <c r="P63" s="135"/>
    </row>
    <row r="64" spans="1:16">
      <c r="A64" s="135" t="s">
        <v>27</v>
      </c>
      <c r="B64" s="135">
        <f>'将来負担比率（分子）の構造'!I$43</f>
        <v>2614</v>
      </c>
      <c r="C64" s="135"/>
      <c r="D64" s="135"/>
      <c r="E64" s="135">
        <f>'将来負担比率（分子）の構造'!J$43</f>
        <v>2685</v>
      </c>
      <c r="F64" s="135"/>
      <c r="G64" s="135"/>
      <c r="H64" s="135">
        <f>'将来負担比率（分子）の構造'!K$43</f>
        <v>2733</v>
      </c>
      <c r="I64" s="135"/>
      <c r="J64" s="135"/>
      <c r="K64" s="135">
        <f>'将来負担比率（分子）の構造'!L$43</f>
        <v>2644</v>
      </c>
      <c r="L64" s="135"/>
      <c r="M64" s="135"/>
      <c r="N64" s="135">
        <f>'将来負担比率（分子）の構造'!M$43</f>
        <v>2521</v>
      </c>
      <c r="O64" s="135"/>
      <c r="P64" s="135"/>
    </row>
    <row r="65" spans="1:16">
      <c r="A65" s="135" t="s">
        <v>26</v>
      </c>
      <c r="B65" s="135">
        <f>'将来負担比率（分子）の構造'!I$42</f>
        <v>401</v>
      </c>
      <c r="C65" s="135"/>
      <c r="D65" s="135"/>
      <c r="E65" s="135">
        <f>'将来負担比率（分子）の構造'!J$42</f>
        <v>343</v>
      </c>
      <c r="F65" s="135"/>
      <c r="G65" s="135"/>
      <c r="H65" s="135">
        <f>'将来負担比率（分子）の構造'!K$42</f>
        <v>285</v>
      </c>
      <c r="I65" s="135"/>
      <c r="J65" s="135"/>
      <c r="K65" s="135">
        <f>'将来負担比率（分子）の構造'!L$42</f>
        <v>227</v>
      </c>
      <c r="L65" s="135"/>
      <c r="M65" s="135"/>
      <c r="N65" s="135">
        <f>'将来負担比率（分子）の構造'!M$42</f>
        <v>170</v>
      </c>
      <c r="O65" s="135"/>
      <c r="P65" s="135"/>
    </row>
    <row r="66" spans="1:16">
      <c r="A66" s="135" t="s">
        <v>25</v>
      </c>
      <c r="B66" s="135">
        <f>'将来負担比率（分子）の構造'!I$41</f>
        <v>6448</v>
      </c>
      <c r="C66" s="135"/>
      <c r="D66" s="135"/>
      <c r="E66" s="135">
        <f>'将来負担比率（分子）の構造'!J$41</f>
        <v>6351</v>
      </c>
      <c r="F66" s="135"/>
      <c r="G66" s="135"/>
      <c r="H66" s="135">
        <f>'将来負担比率（分子）の構造'!K$41</f>
        <v>7053</v>
      </c>
      <c r="I66" s="135"/>
      <c r="J66" s="135"/>
      <c r="K66" s="135">
        <f>'将来負担比率（分子）の構造'!L$41</f>
        <v>6903</v>
      </c>
      <c r="L66" s="135"/>
      <c r="M66" s="135"/>
      <c r="N66" s="135">
        <f>'将来負担比率（分子）の構造'!M$41</f>
        <v>7036</v>
      </c>
      <c r="O66" s="135"/>
      <c r="P66" s="135"/>
    </row>
    <row r="67" spans="1:16">
      <c r="A67" s="135" t="s">
        <v>63</v>
      </c>
      <c r="B67" s="135" t="e">
        <f>NA()</f>
        <v>#N/A</v>
      </c>
      <c r="C67" s="135">
        <f>IF(ISNUMBER('将来負担比率（分子）の構造'!I$52), IF('将来負担比率（分子）の構造'!I$52 &lt; 0, 0, '将来負担比率（分子）の構造'!I$52), NA())</f>
        <v>2524</v>
      </c>
      <c r="D67" s="135" t="e">
        <f>NA()</f>
        <v>#N/A</v>
      </c>
      <c r="E67" s="135" t="e">
        <f>NA()</f>
        <v>#N/A</v>
      </c>
      <c r="F67" s="135">
        <f>IF(ISNUMBER('将来負担比率（分子）の構造'!J$52), IF('将来負担比率（分子）の構造'!J$52 &lt; 0, 0, '将来負担比率（分子）の構造'!J$52), NA())</f>
        <v>2667</v>
      </c>
      <c r="G67" s="135" t="e">
        <f>NA()</f>
        <v>#N/A</v>
      </c>
      <c r="H67" s="135" t="e">
        <f>NA()</f>
        <v>#N/A</v>
      </c>
      <c r="I67" s="135">
        <f>IF(ISNUMBER('将来負担比率（分子）の構造'!K$52), IF('将来負担比率（分子）の構造'!K$52 &lt; 0, 0, '将来負担比率（分子）の構造'!K$52), NA())</f>
        <v>2917</v>
      </c>
      <c r="J67" s="135" t="e">
        <f>NA()</f>
        <v>#N/A</v>
      </c>
      <c r="K67" s="135" t="e">
        <f>NA()</f>
        <v>#N/A</v>
      </c>
      <c r="L67" s="135">
        <f>IF(ISNUMBER('将来負担比率（分子）の構造'!L$52), IF('将来負担比率（分子）の構造'!L$52 &lt; 0, 0, '将来負担比率（分子）の構造'!L$52), NA())</f>
        <v>2293</v>
      </c>
      <c r="M67" s="135" t="e">
        <f>NA()</f>
        <v>#N/A</v>
      </c>
      <c r="N67" s="135" t="e">
        <f>NA()</f>
        <v>#N/A</v>
      </c>
      <c r="O67" s="135">
        <f>IF(ISNUMBER('将来負担比率（分子）の構造'!M$52), IF('将来負担比率（分子）の構造'!M$52 &lt; 0, 0, '将来負担比率（分子）の構造'!M$52), NA())</f>
        <v>2072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2380889</v>
      </c>
      <c r="S5" s="583"/>
      <c r="T5" s="583"/>
      <c r="U5" s="583"/>
      <c r="V5" s="583"/>
      <c r="W5" s="583"/>
      <c r="X5" s="583"/>
      <c r="Y5" s="584"/>
      <c r="Z5" s="585">
        <v>28.5</v>
      </c>
      <c r="AA5" s="585"/>
      <c r="AB5" s="585"/>
      <c r="AC5" s="585"/>
      <c r="AD5" s="586">
        <v>2380889</v>
      </c>
      <c r="AE5" s="586"/>
      <c r="AF5" s="586"/>
      <c r="AG5" s="586"/>
      <c r="AH5" s="586"/>
      <c r="AI5" s="586"/>
      <c r="AJ5" s="586"/>
      <c r="AK5" s="586"/>
      <c r="AL5" s="587">
        <v>51.6</v>
      </c>
      <c r="AM5" s="588"/>
      <c r="AN5" s="588"/>
      <c r="AO5" s="589"/>
      <c r="AP5" s="579" t="s">
        <v>208</v>
      </c>
      <c r="AQ5" s="580"/>
      <c r="AR5" s="580"/>
      <c r="AS5" s="580"/>
      <c r="AT5" s="580"/>
      <c r="AU5" s="580"/>
      <c r="AV5" s="580"/>
      <c r="AW5" s="580"/>
      <c r="AX5" s="580"/>
      <c r="AY5" s="580"/>
      <c r="AZ5" s="580"/>
      <c r="BA5" s="580"/>
      <c r="BB5" s="580"/>
      <c r="BC5" s="580"/>
      <c r="BD5" s="580"/>
      <c r="BE5" s="580"/>
      <c r="BF5" s="581"/>
      <c r="BG5" s="593">
        <v>2378508</v>
      </c>
      <c r="BH5" s="594"/>
      <c r="BI5" s="594"/>
      <c r="BJ5" s="594"/>
      <c r="BK5" s="594"/>
      <c r="BL5" s="594"/>
      <c r="BM5" s="594"/>
      <c r="BN5" s="595"/>
      <c r="BO5" s="596">
        <v>99.9</v>
      </c>
      <c r="BP5" s="596"/>
      <c r="BQ5" s="596"/>
      <c r="BR5" s="596"/>
      <c r="BS5" s="597">
        <v>19009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86227</v>
      </c>
      <c r="S6" s="594"/>
      <c r="T6" s="594"/>
      <c r="U6" s="594"/>
      <c r="V6" s="594"/>
      <c r="W6" s="594"/>
      <c r="X6" s="594"/>
      <c r="Y6" s="595"/>
      <c r="Z6" s="596">
        <v>1</v>
      </c>
      <c r="AA6" s="596"/>
      <c r="AB6" s="596"/>
      <c r="AC6" s="596"/>
      <c r="AD6" s="597">
        <v>86227</v>
      </c>
      <c r="AE6" s="597"/>
      <c r="AF6" s="597"/>
      <c r="AG6" s="597"/>
      <c r="AH6" s="597"/>
      <c r="AI6" s="597"/>
      <c r="AJ6" s="597"/>
      <c r="AK6" s="597"/>
      <c r="AL6" s="598">
        <v>1.9</v>
      </c>
      <c r="AM6" s="599"/>
      <c r="AN6" s="599"/>
      <c r="AO6" s="600"/>
      <c r="AP6" s="590" t="s">
        <v>213</v>
      </c>
      <c r="AQ6" s="591"/>
      <c r="AR6" s="591"/>
      <c r="AS6" s="591"/>
      <c r="AT6" s="591"/>
      <c r="AU6" s="591"/>
      <c r="AV6" s="591"/>
      <c r="AW6" s="591"/>
      <c r="AX6" s="591"/>
      <c r="AY6" s="591"/>
      <c r="AZ6" s="591"/>
      <c r="BA6" s="591"/>
      <c r="BB6" s="591"/>
      <c r="BC6" s="591"/>
      <c r="BD6" s="591"/>
      <c r="BE6" s="591"/>
      <c r="BF6" s="592"/>
      <c r="BG6" s="593">
        <v>2378508</v>
      </c>
      <c r="BH6" s="594"/>
      <c r="BI6" s="594"/>
      <c r="BJ6" s="594"/>
      <c r="BK6" s="594"/>
      <c r="BL6" s="594"/>
      <c r="BM6" s="594"/>
      <c r="BN6" s="595"/>
      <c r="BO6" s="596">
        <v>99.9</v>
      </c>
      <c r="BP6" s="596"/>
      <c r="BQ6" s="596"/>
      <c r="BR6" s="596"/>
      <c r="BS6" s="597">
        <v>19009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113977</v>
      </c>
      <c r="CS6" s="594"/>
      <c r="CT6" s="594"/>
      <c r="CU6" s="594"/>
      <c r="CV6" s="594"/>
      <c r="CW6" s="594"/>
      <c r="CX6" s="594"/>
      <c r="CY6" s="595"/>
      <c r="CZ6" s="596">
        <v>1.5</v>
      </c>
      <c r="DA6" s="596"/>
      <c r="DB6" s="596"/>
      <c r="DC6" s="596"/>
      <c r="DD6" s="602" t="s">
        <v>215</v>
      </c>
      <c r="DE6" s="594"/>
      <c r="DF6" s="594"/>
      <c r="DG6" s="594"/>
      <c r="DH6" s="594"/>
      <c r="DI6" s="594"/>
      <c r="DJ6" s="594"/>
      <c r="DK6" s="594"/>
      <c r="DL6" s="594"/>
      <c r="DM6" s="594"/>
      <c r="DN6" s="594"/>
      <c r="DO6" s="594"/>
      <c r="DP6" s="595"/>
      <c r="DQ6" s="602">
        <v>113977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4240</v>
      </c>
      <c r="S7" s="594"/>
      <c r="T7" s="594"/>
      <c r="U7" s="594"/>
      <c r="V7" s="594"/>
      <c r="W7" s="594"/>
      <c r="X7" s="594"/>
      <c r="Y7" s="595"/>
      <c r="Z7" s="596">
        <v>0.1</v>
      </c>
      <c r="AA7" s="596"/>
      <c r="AB7" s="596"/>
      <c r="AC7" s="596"/>
      <c r="AD7" s="597">
        <v>4240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1100335</v>
      </c>
      <c r="BH7" s="594"/>
      <c r="BI7" s="594"/>
      <c r="BJ7" s="594"/>
      <c r="BK7" s="594"/>
      <c r="BL7" s="594"/>
      <c r="BM7" s="594"/>
      <c r="BN7" s="595"/>
      <c r="BO7" s="596">
        <v>46.2</v>
      </c>
      <c r="BP7" s="596"/>
      <c r="BQ7" s="596"/>
      <c r="BR7" s="596"/>
      <c r="BS7" s="597">
        <v>19009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919989</v>
      </c>
      <c r="CS7" s="594"/>
      <c r="CT7" s="594"/>
      <c r="CU7" s="594"/>
      <c r="CV7" s="594"/>
      <c r="CW7" s="594"/>
      <c r="CX7" s="594"/>
      <c r="CY7" s="595"/>
      <c r="CZ7" s="596">
        <v>11.7</v>
      </c>
      <c r="DA7" s="596"/>
      <c r="DB7" s="596"/>
      <c r="DC7" s="596"/>
      <c r="DD7" s="602">
        <v>26113</v>
      </c>
      <c r="DE7" s="594"/>
      <c r="DF7" s="594"/>
      <c r="DG7" s="594"/>
      <c r="DH7" s="594"/>
      <c r="DI7" s="594"/>
      <c r="DJ7" s="594"/>
      <c r="DK7" s="594"/>
      <c r="DL7" s="594"/>
      <c r="DM7" s="594"/>
      <c r="DN7" s="594"/>
      <c r="DO7" s="594"/>
      <c r="DP7" s="595"/>
      <c r="DQ7" s="602">
        <v>718558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17714</v>
      </c>
      <c r="S8" s="594"/>
      <c r="T8" s="594"/>
      <c r="U8" s="594"/>
      <c r="V8" s="594"/>
      <c r="W8" s="594"/>
      <c r="X8" s="594"/>
      <c r="Y8" s="595"/>
      <c r="Z8" s="596">
        <v>0.2</v>
      </c>
      <c r="AA8" s="596"/>
      <c r="AB8" s="596"/>
      <c r="AC8" s="596"/>
      <c r="AD8" s="597">
        <v>17714</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40612</v>
      </c>
      <c r="BH8" s="594"/>
      <c r="BI8" s="594"/>
      <c r="BJ8" s="594"/>
      <c r="BK8" s="594"/>
      <c r="BL8" s="594"/>
      <c r="BM8" s="594"/>
      <c r="BN8" s="595"/>
      <c r="BO8" s="596">
        <v>1.7</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2652058</v>
      </c>
      <c r="CS8" s="594"/>
      <c r="CT8" s="594"/>
      <c r="CU8" s="594"/>
      <c r="CV8" s="594"/>
      <c r="CW8" s="594"/>
      <c r="CX8" s="594"/>
      <c r="CY8" s="595"/>
      <c r="CZ8" s="596">
        <v>33.700000000000003</v>
      </c>
      <c r="DA8" s="596"/>
      <c r="DB8" s="596"/>
      <c r="DC8" s="596"/>
      <c r="DD8" s="602">
        <v>147</v>
      </c>
      <c r="DE8" s="594"/>
      <c r="DF8" s="594"/>
      <c r="DG8" s="594"/>
      <c r="DH8" s="594"/>
      <c r="DI8" s="594"/>
      <c r="DJ8" s="594"/>
      <c r="DK8" s="594"/>
      <c r="DL8" s="594"/>
      <c r="DM8" s="594"/>
      <c r="DN8" s="594"/>
      <c r="DO8" s="594"/>
      <c r="DP8" s="595"/>
      <c r="DQ8" s="602">
        <v>1314076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9677</v>
      </c>
      <c r="S9" s="594"/>
      <c r="T9" s="594"/>
      <c r="U9" s="594"/>
      <c r="V9" s="594"/>
      <c r="W9" s="594"/>
      <c r="X9" s="594"/>
      <c r="Y9" s="595"/>
      <c r="Z9" s="596">
        <v>0.1</v>
      </c>
      <c r="AA9" s="596"/>
      <c r="AB9" s="596"/>
      <c r="AC9" s="596"/>
      <c r="AD9" s="597">
        <v>9677</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949939</v>
      </c>
      <c r="BH9" s="594"/>
      <c r="BI9" s="594"/>
      <c r="BJ9" s="594"/>
      <c r="BK9" s="594"/>
      <c r="BL9" s="594"/>
      <c r="BM9" s="594"/>
      <c r="BN9" s="595"/>
      <c r="BO9" s="596">
        <v>39.9</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470786</v>
      </c>
      <c r="CS9" s="594"/>
      <c r="CT9" s="594"/>
      <c r="CU9" s="594"/>
      <c r="CV9" s="594"/>
      <c r="CW9" s="594"/>
      <c r="CX9" s="594"/>
      <c r="CY9" s="595"/>
      <c r="CZ9" s="596">
        <v>6</v>
      </c>
      <c r="DA9" s="596"/>
      <c r="DB9" s="596"/>
      <c r="DC9" s="596"/>
      <c r="DD9" s="602">
        <v>35089</v>
      </c>
      <c r="DE9" s="594"/>
      <c r="DF9" s="594"/>
      <c r="DG9" s="594"/>
      <c r="DH9" s="594"/>
      <c r="DI9" s="594"/>
      <c r="DJ9" s="594"/>
      <c r="DK9" s="594"/>
      <c r="DL9" s="594"/>
      <c r="DM9" s="594"/>
      <c r="DN9" s="594"/>
      <c r="DO9" s="594"/>
      <c r="DP9" s="595"/>
      <c r="DQ9" s="602">
        <v>443612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245426</v>
      </c>
      <c r="S10" s="594"/>
      <c r="T10" s="594"/>
      <c r="U10" s="594"/>
      <c r="V10" s="594"/>
      <c r="W10" s="594"/>
      <c r="X10" s="594"/>
      <c r="Y10" s="595"/>
      <c r="Z10" s="596">
        <v>2.9</v>
      </c>
      <c r="AA10" s="596"/>
      <c r="AB10" s="596"/>
      <c r="AC10" s="596"/>
      <c r="AD10" s="597">
        <v>245426</v>
      </c>
      <c r="AE10" s="597"/>
      <c r="AF10" s="597"/>
      <c r="AG10" s="597"/>
      <c r="AH10" s="597"/>
      <c r="AI10" s="597"/>
      <c r="AJ10" s="597"/>
      <c r="AK10" s="597"/>
      <c r="AL10" s="598">
        <v>5.3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53994</v>
      </c>
      <c r="BH10" s="594"/>
      <c r="BI10" s="594"/>
      <c r="BJ10" s="594"/>
      <c r="BK10" s="594"/>
      <c r="BL10" s="594"/>
      <c r="BM10" s="594"/>
      <c r="BN10" s="595"/>
      <c r="BO10" s="596">
        <v>2.2999999999999998</v>
      </c>
      <c r="BP10" s="596"/>
      <c r="BQ10" s="596"/>
      <c r="BR10" s="596"/>
      <c r="BS10" s="602">
        <v>9879</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37983</v>
      </c>
      <c r="CS10" s="594"/>
      <c r="CT10" s="594"/>
      <c r="CU10" s="594"/>
      <c r="CV10" s="594"/>
      <c r="CW10" s="594"/>
      <c r="CX10" s="594"/>
      <c r="CY10" s="595"/>
      <c r="CZ10" s="596">
        <v>0.5</v>
      </c>
      <c r="DA10" s="596"/>
      <c r="DB10" s="596"/>
      <c r="DC10" s="596"/>
      <c r="DD10" s="602" t="s">
        <v>111</v>
      </c>
      <c r="DE10" s="594"/>
      <c r="DF10" s="594"/>
      <c r="DG10" s="594"/>
      <c r="DH10" s="594"/>
      <c r="DI10" s="594"/>
      <c r="DJ10" s="594"/>
      <c r="DK10" s="594"/>
      <c r="DL10" s="594"/>
      <c r="DM10" s="594"/>
      <c r="DN10" s="594"/>
      <c r="DO10" s="594"/>
      <c r="DP10" s="595"/>
      <c r="DQ10" s="602">
        <v>554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56421</v>
      </c>
      <c r="S11" s="594"/>
      <c r="T11" s="594"/>
      <c r="U11" s="594"/>
      <c r="V11" s="594"/>
      <c r="W11" s="594"/>
      <c r="X11" s="594"/>
      <c r="Y11" s="595"/>
      <c r="Z11" s="596">
        <v>0.7</v>
      </c>
      <c r="AA11" s="596"/>
      <c r="AB11" s="596"/>
      <c r="AC11" s="596"/>
      <c r="AD11" s="597">
        <v>56421</v>
      </c>
      <c r="AE11" s="597"/>
      <c r="AF11" s="597"/>
      <c r="AG11" s="597"/>
      <c r="AH11" s="597"/>
      <c r="AI11" s="597"/>
      <c r="AJ11" s="597"/>
      <c r="AK11" s="597"/>
      <c r="AL11" s="598">
        <v>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55790</v>
      </c>
      <c r="BH11" s="594"/>
      <c r="BI11" s="594"/>
      <c r="BJ11" s="594"/>
      <c r="BK11" s="594"/>
      <c r="BL11" s="594"/>
      <c r="BM11" s="594"/>
      <c r="BN11" s="595"/>
      <c r="BO11" s="596">
        <v>2.2999999999999998</v>
      </c>
      <c r="BP11" s="596"/>
      <c r="BQ11" s="596"/>
      <c r="BR11" s="596"/>
      <c r="BS11" s="602">
        <v>9130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730249</v>
      </c>
      <c r="CS11" s="594"/>
      <c r="CT11" s="594"/>
      <c r="CU11" s="594"/>
      <c r="CV11" s="594"/>
      <c r="CW11" s="594"/>
      <c r="CX11" s="594"/>
      <c r="CY11" s="595"/>
      <c r="CZ11" s="596">
        <v>9.3000000000000007</v>
      </c>
      <c r="DA11" s="596"/>
      <c r="DB11" s="596"/>
      <c r="DC11" s="596"/>
      <c r="DD11" s="602">
        <v>472739</v>
      </c>
      <c r="DE11" s="594"/>
      <c r="DF11" s="594"/>
      <c r="DG11" s="594"/>
      <c r="DH11" s="594"/>
      <c r="DI11" s="594"/>
      <c r="DJ11" s="594"/>
      <c r="DK11" s="594"/>
      <c r="DL11" s="594"/>
      <c r="DM11" s="594"/>
      <c r="DN11" s="594"/>
      <c r="DO11" s="594"/>
      <c r="DP11" s="595"/>
      <c r="DQ11" s="602">
        <v>514080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1069974</v>
      </c>
      <c r="BH12" s="594"/>
      <c r="BI12" s="594"/>
      <c r="BJ12" s="594"/>
      <c r="BK12" s="594"/>
      <c r="BL12" s="594"/>
      <c r="BM12" s="594"/>
      <c r="BN12" s="595"/>
      <c r="BO12" s="596">
        <v>44.9</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289785</v>
      </c>
      <c r="CS12" s="594"/>
      <c r="CT12" s="594"/>
      <c r="CU12" s="594"/>
      <c r="CV12" s="594"/>
      <c r="CW12" s="594"/>
      <c r="CX12" s="594"/>
      <c r="CY12" s="595"/>
      <c r="CZ12" s="596">
        <v>3.7</v>
      </c>
      <c r="DA12" s="596"/>
      <c r="DB12" s="596"/>
      <c r="DC12" s="596"/>
      <c r="DD12" s="602">
        <v>32438</v>
      </c>
      <c r="DE12" s="594"/>
      <c r="DF12" s="594"/>
      <c r="DG12" s="594"/>
      <c r="DH12" s="594"/>
      <c r="DI12" s="594"/>
      <c r="DJ12" s="594"/>
      <c r="DK12" s="594"/>
      <c r="DL12" s="594"/>
      <c r="DM12" s="594"/>
      <c r="DN12" s="594"/>
      <c r="DO12" s="594"/>
      <c r="DP12" s="595"/>
      <c r="DQ12" s="602">
        <v>183392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13275</v>
      </c>
      <c r="S13" s="594"/>
      <c r="T13" s="594"/>
      <c r="U13" s="594"/>
      <c r="V13" s="594"/>
      <c r="W13" s="594"/>
      <c r="X13" s="594"/>
      <c r="Y13" s="595"/>
      <c r="Z13" s="596">
        <v>0.2</v>
      </c>
      <c r="AA13" s="596"/>
      <c r="AB13" s="596"/>
      <c r="AC13" s="596"/>
      <c r="AD13" s="597">
        <v>13275</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1067514</v>
      </c>
      <c r="BH13" s="594"/>
      <c r="BI13" s="594"/>
      <c r="BJ13" s="594"/>
      <c r="BK13" s="594"/>
      <c r="BL13" s="594"/>
      <c r="BM13" s="594"/>
      <c r="BN13" s="595"/>
      <c r="BO13" s="596">
        <v>44.8</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677953</v>
      </c>
      <c r="CS13" s="594"/>
      <c r="CT13" s="594"/>
      <c r="CU13" s="594"/>
      <c r="CV13" s="594"/>
      <c r="CW13" s="594"/>
      <c r="CX13" s="594"/>
      <c r="CY13" s="595"/>
      <c r="CZ13" s="596">
        <v>8.6</v>
      </c>
      <c r="DA13" s="596"/>
      <c r="DB13" s="596"/>
      <c r="DC13" s="596"/>
      <c r="DD13" s="602">
        <v>380076</v>
      </c>
      <c r="DE13" s="594"/>
      <c r="DF13" s="594"/>
      <c r="DG13" s="594"/>
      <c r="DH13" s="594"/>
      <c r="DI13" s="594"/>
      <c r="DJ13" s="594"/>
      <c r="DK13" s="594"/>
      <c r="DL13" s="594"/>
      <c r="DM13" s="594"/>
      <c r="DN13" s="594"/>
      <c r="DO13" s="594"/>
      <c r="DP13" s="595"/>
      <c r="DQ13" s="602">
        <v>424372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52697</v>
      </c>
      <c r="BH14" s="594"/>
      <c r="BI14" s="594"/>
      <c r="BJ14" s="594"/>
      <c r="BK14" s="594"/>
      <c r="BL14" s="594"/>
      <c r="BM14" s="594"/>
      <c r="BN14" s="595"/>
      <c r="BO14" s="596">
        <v>2.2000000000000002</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549892</v>
      </c>
      <c r="CS14" s="594"/>
      <c r="CT14" s="594"/>
      <c r="CU14" s="594"/>
      <c r="CV14" s="594"/>
      <c r="CW14" s="594"/>
      <c r="CX14" s="594"/>
      <c r="CY14" s="595"/>
      <c r="CZ14" s="596">
        <v>7</v>
      </c>
      <c r="DA14" s="596"/>
      <c r="DB14" s="596"/>
      <c r="DC14" s="596"/>
      <c r="DD14" s="602">
        <v>182398</v>
      </c>
      <c r="DE14" s="594"/>
      <c r="DF14" s="594"/>
      <c r="DG14" s="594"/>
      <c r="DH14" s="594"/>
      <c r="DI14" s="594"/>
      <c r="DJ14" s="594"/>
      <c r="DK14" s="594"/>
      <c r="DL14" s="594"/>
      <c r="DM14" s="594"/>
      <c r="DN14" s="594"/>
      <c r="DO14" s="594"/>
      <c r="DP14" s="595"/>
      <c r="DQ14" s="602">
        <v>288912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11171</v>
      </c>
      <c r="S15" s="594"/>
      <c r="T15" s="594"/>
      <c r="U15" s="594"/>
      <c r="V15" s="594"/>
      <c r="W15" s="594"/>
      <c r="X15" s="594"/>
      <c r="Y15" s="595"/>
      <c r="Z15" s="596">
        <v>0.1</v>
      </c>
      <c r="AA15" s="596"/>
      <c r="AB15" s="596"/>
      <c r="AC15" s="596"/>
      <c r="AD15" s="597">
        <v>11171</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155502</v>
      </c>
      <c r="BH15" s="594"/>
      <c r="BI15" s="594"/>
      <c r="BJ15" s="594"/>
      <c r="BK15" s="594"/>
      <c r="BL15" s="594"/>
      <c r="BM15" s="594"/>
      <c r="BN15" s="595"/>
      <c r="BO15" s="596">
        <v>6.5</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804652</v>
      </c>
      <c r="CS15" s="594"/>
      <c r="CT15" s="594"/>
      <c r="CU15" s="594"/>
      <c r="CV15" s="594"/>
      <c r="CW15" s="594"/>
      <c r="CX15" s="594"/>
      <c r="CY15" s="595"/>
      <c r="CZ15" s="596">
        <v>10.199999999999999</v>
      </c>
      <c r="DA15" s="596"/>
      <c r="DB15" s="596"/>
      <c r="DC15" s="596"/>
      <c r="DD15" s="602">
        <v>106973</v>
      </c>
      <c r="DE15" s="594"/>
      <c r="DF15" s="594"/>
      <c r="DG15" s="594"/>
      <c r="DH15" s="594"/>
      <c r="DI15" s="594"/>
      <c r="DJ15" s="594"/>
      <c r="DK15" s="594"/>
      <c r="DL15" s="594"/>
      <c r="DM15" s="594"/>
      <c r="DN15" s="594"/>
      <c r="DO15" s="594"/>
      <c r="DP15" s="595"/>
      <c r="DQ15" s="602">
        <v>689705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2067693</v>
      </c>
      <c r="S16" s="594"/>
      <c r="T16" s="594"/>
      <c r="U16" s="594"/>
      <c r="V16" s="594"/>
      <c r="W16" s="594"/>
      <c r="X16" s="594"/>
      <c r="Y16" s="595"/>
      <c r="Z16" s="596">
        <v>24.8</v>
      </c>
      <c r="AA16" s="596"/>
      <c r="AB16" s="596"/>
      <c r="AC16" s="596"/>
      <c r="AD16" s="597">
        <v>1770844</v>
      </c>
      <c r="AE16" s="597"/>
      <c r="AF16" s="597"/>
      <c r="AG16" s="597"/>
      <c r="AH16" s="597"/>
      <c r="AI16" s="597"/>
      <c r="AJ16" s="597"/>
      <c r="AK16" s="597"/>
      <c r="AL16" s="598">
        <v>38.299999999999997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7727</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6809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1770844</v>
      </c>
      <c r="S17" s="594"/>
      <c r="T17" s="594"/>
      <c r="U17" s="594"/>
      <c r="V17" s="594"/>
      <c r="W17" s="594"/>
      <c r="X17" s="594"/>
      <c r="Y17" s="595"/>
      <c r="Z17" s="596">
        <v>21.2</v>
      </c>
      <c r="AA17" s="596"/>
      <c r="AB17" s="596"/>
      <c r="AC17" s="596"/>
      <c r="AD17" s="597">
        <v>1770844</v>
      </c>
      <c r="AE17" s="597"/>
      <c r="AF17" s="597"/>
      <c r="AG17" s="597"/>
      <c r="AH17" s="597"/>
      <c r="AI17" s="597"/>
      <c r="AJ17" s="597"/>
      <c r="AK17" s="597"/>
      <c r="AL17" s="598">
        <v>38.299999999999997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604471</v>
      </c>
      <c r="CS17" s="594"/>
      <c r="CT17" s="594"/>
      <c r="CU17" s="594"/>
      <c r="CV17" s="594"/>
      <c r="CW17" s="594"/>
      <c r="CX17" s="594"/>
      <c r="CY17" s="595"/>
      <c r="CZ17" s="596">
        <v>7.7</v>
      </c>
      <c r="DA17" s="596"/>
      <c r="DB17" s="596"/>
      <c r="DC17" s="596"/>
      <c r="DD17" s="602" t="s">
        <v>111</v>
      </c>
      <c r="DE17" s="594"/>
      <c r="DF17" s="594"/>
      <c r="DG17" s="594"/>
      <c r="DH17" s="594"/>
      <c r="DI17" s="594"/>
      <c r="DJ17" s="594"/>
      <c r="DK17" s="594"/>
      <c r="DL17" s="594"/>
      <c r="DM17" s="594"/>
      <c r="DN17" s="594"/>
      <c r="DO17" s="594"/>
      <c r="DP17" s="595"/>
      <c r="DQ17" s="602">
        <v>592248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237922</v>
      </c>
      <c r="S18" s="594"/>
      <c r="T18" s="594"/>
      <c r="U18" s="594"/>
      <c r="V18" s="594"/>
      <c r="W18" s="594"/>
      <c r="X18" s="594"/>
      <c r="Y18" s="595"/>
      <c r="Z18" s="596">
        <v>2.8</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151</v>
      </c>
      <c r="CS18" s="594"/>
      <c r="CT18" s="594"/>
      <c r="CU18" s="594"/>
      <c r="CV18" s="594"/>
      <c r="CW18" s="594"/>
      <c r="CX18" s="594"/>
      <c r="CY18" s="595"/>
      <c r="CZ18" s="596">
        <v>0</v>
      </c>
      <c r="DA18" s="596"/>
      <c r="DB18" s="596"/>
      <c r="DC18" s="596"/>
      <c r="DD18" s="602">
        <v>151</v>
      </c>
      <c r="DE18" s="594"/>
      <c r="DF18" s="594"/>
      <c r="DG18" s="594"/>
      <c r="DH18" s="594"/>
      <c r="DI18" s="594"/>
      <c r="DJ18" s="594"/>
      <c r="DK18" s="594"/>
      <c r="DL18" s="594"/>
      <c r="DM18" s="594"/>
      <c r="DN18" s="594"/>
      <c r="DO18" s="594"/>
      <c r="DP18" s="595"/>
      <c r="DQ18" s="602">
        <v>151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58927</v>
      </c>
      <c r="S19" s="594"/>
      <c r="T19" s="594"/>
      <c r="U19" s="594"/>
      <c r="V19" s="594"/>
      <c r="W19" s="594"/>
      <c r="X19" s="594"/>
      <c r="Y19" s="595"/>
      <c r="Z19" s="596">
        <v>0.7</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2381</v>
      </c>
      <c r="BH19" s="594"/>
      <c r="BI19" s="594"/>
      <c r="BJ19" s="594"/>
      <c r="BK19" s="594"/>
      <c r="BL19" s="594"/>
      <c r="BM19" s="594"/>
      <c r="BN19" s="595"/>
      <c r="BO19" s="596">
        <v>0.1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4892733</v>
      </c>
      <c r="S20" s="594"/>
      <c r="T20" s="594"/>
      <c r="U20" s="594"/>
      <c r="V20" s="594"/>
      <c r="W20" s="594"/>
      <c r="X20" s="594"/>
      <c r="Y20" s="595"/>
      <c r="Z20" s="596">
        <v>58.6</v>
      </c>
      <c r="AA20" s="596"/>
      <c r="AB20" s="596"/>
      <c r="AC20" s="596"/>
      <c r="AD20" s="597">
        <v>4595884</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2381</v>
      </c>
      <c r="BH20" s="594"/>
      <c r="BI20" s="594"/>
      <c r="BJ20" s="594"/>
      <c r="BK20" s="594"/>
      <c r="BL20" s="594"/>
      <c r="BM20" s="594"/>
      <c r="BN20" s="595"/>
      <c r="BO20" s="596">
        <v>0.1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7859673</v>
      </c>
      <c r="CS20" s="594"/>
      <c r="CT20" s="594"/>
      <c r="CU20" s="594"/>
      <c r="CV20" s="594"/>
      <c r="CW20" s="594"/>
      <c r="CX20" s="594"/>
      <c r="CY20" s="595"/>
      <c r="CZ20" s="596">
        <v>100</v>
      </c>
      <c r="DA20" s="596"/>
      <c r="DB20" s="596"/>
      <c r="DC20" s="596"/>
      <c r="DD20" s="602">
        <v>1236124</v>
      </c>
      <c r="DE20" s="594"/>
      <c r="DF20" s="594"/>
      <c r="DG20" s="594"/>
      <c r="DH20" s="594"/>
      <c r="DI20" s="594"/>
      <c r="DJ20" s="594"/>
      <c r="DK20" s="594"/>
      <c r="DL20" s="594"/>
      <c r="DM20" s="594"/>
      <c r="DN20" s="594"/>
      <c r="DO20" s="594"/>
      <c r="DP20" s="595"/>
      <c r="DQ20" s="602">
        <v>5290446</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1716</v>
      </c>
      <c r="S21" s="594"/>
      <c r="T21" s="594"/>
      <c r="U21" s="594"/>
      <c r="V21" s="594"/>
      <c r="W21" s="594"/>
      <c r="X21" s="594"/>
      <c r="Y21" s="595"/>
      <c r="Z21" s="596">
        <v>0</v>
      </c>
      <c r="AA21" s="596"/>
      <c r="AB21" s="596"/>
      <c r="AC21" s="596"/>
      <c r="AD21" s="597">
        <v>1716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2381</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122839</v>
      </c>
      <c r="S22" s="594"/>
      <c r="T22" s="594"/>
      <c r="U22" s="594"/>
      <c r="V22" s="594"/>
      <c r="W22" s="594"/>
      <c r="X22" s="594"/>
      <c r="Y22" s="595"/>
      <c r="Z22" s="596">
        <v>1.5</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41492</v>
      </c>
      <c r="S23" s="594"/>
      <c r="T23" s="594"/>
      <c r="U23" s="594"/>
      <c r="V23" s="594"/>
      <c r="W23" s="594"/>
      <c r="X23" s="594"/>
      <c r="Y23" s="595"/>
      <c r="Z23" s="596">
        <v>0.5</v>
      </c>
      <c r="AA23" s="596"/>
      <c r="AB23" s="596"/>
      <c r="AC23" s="596"/>
      <c r="AD23" s="597">
        <v>6845</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14721</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3411744</v>
      </c>
      <c r="CS24" s="583"/>
      <c r="CT24" s="583"/>
      <c r="CU24" s="583"/>
      <c r="CV24" s="583"/>
      <c r="CW24" s="583"/>
      <c r="CX24" s="583"/>
      <c r="CY24" s="584"/>
      <c r="CZ24" s="620">
        <v>43.4</v>
      </c>
      <c r="DA24" s="621"/>
      <c r="DB24" s="621"/>
      <c r="DC24" s="622"/>
      <c r="DD24" s="619">
        <v>2196333</v>
      </c>
      <c r="DE24" s="583"/>
      <c r="DF24" s="583"/>
      <c r="DG24" s="583"/>
      <c r="DH24" s="583"/>
      <c r="DI24" s="583"/>
      <c r="DJ24" s="583"/>
      <c r="DK24" s="584"/>
      <c r="DL24" s="619">
        <v>2154082</v>
      </c>
      <c r="DM24" s="583"/>
      <c r="DN24" s="583"/>
      <c r="DO24" s="583"/>
      <c r="DP24" s="583"/>
      <c r="DQ24" s="583"/>
      <c r="DR24" s="583"/>
      <c r="DS24" s="583"/>
      <c r="DT24" s="583"/>
      <c r="DU24" s="583"/>
      <c r="DV24" s="584"/>
      <c r="DW24" s="587">
        <v>42.9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1116525</v>
      </c>
      <c r="S25" s="594"/>
      <c r="T25" s="594"/>
      <c r="U25" s="594"/>
      <c r="V25" s="594"/>
      <c r="W25" s="594"/>
      <c r="X25" s="594"/>
      <c r="Y25" s="595"/>
      <c r="Z25" s="596">
        <v>13.4</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1223601</v>
      </c>
      <c r="CS25" s="625"/>
      <c r="CT25" s="625"/>
      <c r="CU25" s="625"/>
      <c r="CV25" s="625"/>
      <c r="CW25" s="625"/>
      <c r="CX25" s="625"/>
      <c r="CY25" s="626"/>
      <c r="CZ25" s="627">
        <v>15.6</v>
      </c>
      <c r="DA25" s="628"/>
      <c r="DB25" s="628"/>
      <c r="DC25" s="629"/>
      <c r="DD25" s="602">
        <v>1148186</v>
      </c>
      <c r="DE25" s="625"/>
      <c r="DF25" s="625"/>
      <c r="DG25" s="625"/>
      <c r="DH25" s="625"/>
      <c r="DI25" s="625"/>
      <c r="DJ25" s="625"/>
      <c r="DK25" s="626"/>
      <c r="DL25" s="602">
        <v>1107386</v>
      </c>
      <c r="DM25" s="625"/>
      <c r="DN25" s="625"/>
      <c r="DO25" s="625"/>
      <c r="DP25" s="625"/>
      <c r="DQ25" s="625"/>
      <c r="DR25" s="625"/>
      <c r="DS25" s="625"/>
      <c r="DT25" s="625"/>
      <c r="DU25" s="625"/>
      <c r="DV25" s="626"/>
      <c r="DW25" s="598">
        <v>22</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742914</v>
      </c>
      <c r="CS26" s="594"/>
      <c r="CT26" s="594"/>
      <c r="CU26" s="594"/>
      <c r="CV26" s="594"/>
      <c r="CW26" s="594"/>
      <c r="CX26" s="594"/>
      <c r="CY26" s="595"/>
      <c r="CZ26" s="627">
        <v>9.5</v>
      </c>
      <c r="DA26" s="628"/>
      <c r="DB26" s="628"/>
      <c r="DC26" s="629"/>
      <c r="DD26" s="602">
        <v>674541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679708</v>
      </c>
      <c r="S27" s="594"/>
      <c r="T27" s="594"/>
      <c r="U27" s="594"/>
      <c r="V27" s="594"/>
      <c r="W27" s="594"/>
      <c r="X27" s="594"/>
      <c r="Y27" s="595"/>
      <c r="Z27" s="596">
        <v>8.1</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2380889</v>
      </c>
      <c r="BH27" s="594"/>
      <c r="BI27" s="594"/>
      <c r="BJ27" s="594"/>
      <c r="BK27" s="594"/>
      <c r="BL27" s="594"/>
      <c r="BM27" s="594"/>
      <c r="BN27" s="595"/>
      <c r="BO27" s="596">
        <v>100</v>
      </c>
      <c r="BP27" s="596"/>
      <c r="BQ27" s="596"/>
      <c r="BR27" s="596"/>
      <c r="BS27" s="602">
        <v>19009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1583672</v>
      </c>
      <c r="CS27" s="625"/>
      <c r="CT27" s="625"/>
      <c r="CU27" s="625"/>
      <c r="CV27" s="625"/>
      <c r="CW27" s="625"/>
      <c r="CX27" s="625"/>
      <c r="CY27" s="626"/>
      <c r="CZ27" s="627">
        <v>20.100000000000001</v>
      </c>
      <c r="DA27" s="628"/>
      <c r="DB27" s="628"/>
      <c r="DC27" s="629"/>
      <c r="DD27" s="602">
        <v>455899</v>
      </c>
      <c r="DE27" s="625"/>
      <c r="DF27" s="625"/>
      <c r="DG27" s="625"/>
      <c r="DH27" s="625"/>
      <c r="DI27" s="625"/>
      <c r="DJ27" s="625"/>
      <c r="DK27" s="626"/>
      <c r="DL27" s="602">
        <v>454448</v>
      </c>
      <c r="DM27" s="625"/>
      <c r="DN27" s="625"/>
      <c r="DO27" s="625"/>
      <c r="DP27" s="625"/>
      <c r="DQ27" s="625"/>
      <c r="DR27" s="625"/>
      <c r="DS27" s="625"/>
      <c r="DT27" s="625"/>
      <c r="DU27" s="625"/>
      <c r="DV27" s="626"/>
      <c r="DW27" s="598">
        <v>9</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8314</v>
      </c>
      <c r="S28" s="594"/>
      <c r="T28" s="594"/>
      <c r="U28" s="594"/>
      <c r="V28" s="594"/>
      <c r="W28" s="594"/>
      <c r="X28" s="594"/>
      <c r="Y28" s="595"/>
      <c r="Z28" s="596">
        <v>0.1</v>
      </c>
      <c r="AA28" s="596"/>
      <c r="AB28" s="596"/>
      <c r="AC28" s="596"/>
      <c r="AD28" s="597">
        <v>1397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604471</v>
      </c>
      <c r="CS28" s="594"/>
      <c r="CT28" s="594"/>
      <c r="CU28" s="594"/>
      <c r="CV28" s="594"/>
      <c r="CW28" s="594"/>
      <c r="CX28" s="594"/>
      <c r="CY28" s="595"/>
      <c r="CZ28" s="627">
        <v>7.7</v>
      </c>
      <c r="DA28" s="628"/>
      <c r="DB28" s="628"/>
      <c r="DC28" s="629"/>
      <c r="DD28" s="602">
        <v>592248</v>
      </c>
      <c r="DE28" s="594"/>
      <c r="DF28" s="594"/>
      <c r="DG28" s="594"/>
      <c r="DH28" s="594"/>
      <c r="DI28" s="594"/>
      <c r="DJ28" s="594"/>
      <c r="DK28" s="595"/>
      <c r="DL28" s="602">
        <v>592248</v>
      </c>
      <c r="DM28" s="594"/>
      <c r="DN28" s="594"/>
      <c r="DO28" s="594"/>
      <c r="DP28" s="594"/>
      <c r="DQ28" s="594"/>
      <c r="DR28" s="594"/>
      <c r="DS28" s="594"/>
      <c r="DT28" s="594"/>
      <c r="DU28" s="594"/>
      <c r="DV28" s="595"/>
      <c r="DW28" s="598">
        <v>11.8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102160</v>
      </c>
      <c r="S29" s="594"/>
      <c r="T29" s="594"/>
      <c r="U29" s="594"/>
      <c r="V29" s="594"/>
      <c r="W29" s="594"/>
      <c r="X29" s="594"/>
      <c r="Y29" s="595"/>
      <c r="Z29" s="596">
        <v>1.2</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604471</v>
      </c>
      <c r="CS29" s="625"/>
      <c r="CT29" s="625"/>
      <c r="CU29" s="625"/>
      <c r="CV29" s="625"/>
      <c r="CW29" s="625"/>
      <c r="CX29" s="625"/>
      <c r="CY29" s="626"/>
      <c r="CZ29" s="627">
        <v>7.7</v>
      </c>
      <c r="DA29" s="628"/>
      <c r="DB29" s="628"/>
      <c r="DC29" s="629"/>
      <c r="DD29" s="602">
        <v>592248</v>
      </c>
      <c r="DE29" s="625"/>
      <c r="DF29" s="625"/>
      <c r="DG29" s="625"/>
      <c r="DH29" s="625"/>
      <c r="DI29" s="625"/>
      <c r="DJ29" s="625"/>
      <c r="DK29" s="626"/>
      <c r="DL29" s="602">
        <v>592248</v>
      </c>
      <c r="DM29" s="625"/>
      <c r="DN29" s="625"/>
      <c r="DO29" s="625"/>
      <c r="DP29" s="625"/>
      <c r="DQ29" s="625"/>
      <c r="DR29" s="625"/>
      <c r="DS29" s="625"/>
      <c r="DT29" s="625"/>
      <c r="DU29" s="625"/>
      <c r="DV29" s="626"/>
      <c r="DW29" s="598">
        <v>11.8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368298</v>
      </c>
      <c r="S30" s="594"/>
      <c r="T30" s="594"/>
      <c r="U30" s="594"/>
      <c r="V30" s="594"/>
      <c r="W30" s="594"/>
      <c r="X30" s="594"/>
      <c r="Y30" s="595"/>
      <c r="Z30" s="596">
        <v>4.4000000000000004</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96.8</v>
      </c>
      <c r="BH30" s="652"/>
      <c r="BI30" s="652"/>
      <c r="BJ30" s="652"/>
      <c r="BK30" s="652"/>
      <c r="BL30" s="652"/>
      <c r="BM30" s="588">
        <v>87.9</v>
      </c>
      <c r="BN30" s="652"/>
      <c r="BO30" s="652"/>
      <c r="BP30" s="652"/>
      <c r="BQ30" s="653"/>
      <c r="BR30" s="651">
        <v>96.8</v>
      </c>
      <c r="BS30" s="652"/>
      <c r="BT30" s="652"/>
      <c r="BU30" s="652"/>
      <c r="BV30" s="652"/>
      <c r="BW30" s="652"/>
      <c r="BX30" s="588">
        <v>88.4</v>
      </c>
      <c r="BY30" s="652"/>
      <c r="BZ30" s="652"/>
      <c r="CA30" s="652"/>
      <c r="CB30" s="653"/>
      <c r="CD30" s="656"/>
      <c r="CE30" s="657"/>
      <c r="CF30" s="607" t="s">
        <v>292</v>
      </c>
      <c r="CG30" s="608"/>
      <c r="CH30" s="608"/>
      <c r="CI30" s="608"/>
      <c r="CJ30" s="608"/>
      <c r="CK30" s="608"/>
      <c r="CL30" s="608"/>
      <c r="CM30" s="608"/>
      <c r="CN30" s="608"/>
      <c r="CO30" s="608"/>
      <c r="CP30" s="608"/>
      <c r="CQ30" s="609"/>
      <c r="CR30" s="593">
        <v>529433</v>
      </c>
      <c r="CS30" s="594"/>
      <c r="CT30" s="594"/>
      <c r="CU30" s="594"/>
      <c r="CV30" s="594"/>
      <c r="CW30" s="594"/>
      <c r="CX30" s="594"/>
      <c r="CY30" s="595"/>
      <c r="CZ30" s="627">
        <v>6.7</v>
      </c>
      <c r="DA30" s="628"/>
      <c r="DB30" s="628"/>
      <c r="DC30" s="629"/>
      <c r="DD30" s="602">
        <v>517210</v>
      </c>
      <c r="DE30" s="594"/>
      <c r="DF30" s="594"/>
      <c r="DG30" s="594"/>
      <c r="DH30" s="594"/>
      <c r="DI30" s="594"/>
      <c r="DJ30" s="594"/>
      <c r="DK30" s="595"/>
      <c r="DL30" s="602">
        <v>517210</v>
      </c>
      <c r="DM30" s="594"/>
      <c r="DN30" s="594"/>
      <c r="DO30" s="594"/>
      <c r="DP30" s="594"/>
      <c r="DQ30" s="594"/>
      <c r="DR30" s="594"/>
      <c r="DS30" s="594"/>
      <c r="DT30" s="594"/>
      <c r="DU30" s="594"/>
      <c r="DV30" s="595"/>
      <c r="DW30" s="598">
        <v>10.3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252348</v>
      </c>
      <c r="S31" s="594"/>
      <c r="T31" s="594"/>
      <c r="U31" s="594"/>
      <c r="V31" s="594"/>
      <c r="W31" s="594"/>
      <c r="X31" s="594"/>
      <c r="Y31" s="595"/>
      <c r="Z31" s="596">
        <v>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97.7</v>
      </c>
      <c r="BH31" s="625"/>
      <c r="BI31" s="625"/>
      <c r="BJ31" s="625"/>
      <c r="BK31" s="625"/>
      <c r="BL31" s="625"/>
      <c r="BM31" s="599">
        <v>92</v>
      </c>
      <c r="BN31" s="649"/>
      <c r="BO31" s="649"/>
      <c r="BP31" s="649"/>
      <c r="BQ31" s="650"/>
      <c r="BR31" s="648">
        <v>97.5</v>
      </c>
      <c r="BS31" s="625"/>
      <c r="BT31" s="625"/>
      <c r="BU31" s="625"/>
      <c r="BV31" s="625"/>
      <c r="BW31" s="625"/>
      <c r="BX31" s="599">
        <v>91.8</v>
      </c>
      <c r="BY31" s="649"/>
      <c r="BZ31" s="649"/>
      <c r="CA31" s="649"/>
      <c r="CB31" s="650"/>
      <c r="CD31" s="656"/>
      <c r="CE31" s="657"/>
      <c r="CF31" s="607" t="s">
        <v>296</v>
      </c>
      <c r="CG31" s="608"/>
      <c r="CH31" s="608"/>
      <c r="CI31" s="608"/>
      <c r="CJ31" s="608"/>
      <c r="CK31" s="608"/>
      <c r="CL31" s="608"/>
      <c r="CM31" s="608"/>
      <c r="CN31" s="608"/>
      <c r="CO31" s="608"/>
      <c r="CP31" s="608"/>
      <c r="CQ31" s="609"/>
      <c r="CR31" s="593">
        <v>75038</v>
      </c>
      <c r="CS31" s="625"/>
      <c r="CT31" s="625"/>
      <c r="CU31" s="625"/>
      <c r="CV31" s="625"/>
      <c r="CW31" s="625"/>
      <c r="CX31" s="625"/>
      <c r="CY31" s="626"/>
      <c r="CZ31" s="627">
        <v>1</v>
      </c>
      <c r="DA31" s="628"/>
      <c r="DB31" s="628"/>
      <c r="DC31" s="629"/>
      <c r="DD31" s="602">
        <v>75038</v>
      </c>
      <c r="DE31" s="625"/>
      <c r="DF31" s="625"/>
      <c r="DG31" s="625"/>
      <c r="DH31" s="625"/>
      <c r="DI31" s="625"/>
      <c r="DJ31" s="625"/>
      <c r="DK31" s="626"/>
      <c r="DL31" s="602">
        <v>75038</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90975</v>
      </c>
      <c r="S32" s="594"/>
      <c r="T32" s="594"/>
      <c r="U32" s="594"/>
      <c r="V32" s="594"/>
      <c r="W32" s="594"/>
      <c r="X32" s="594"/>
      <c r="Y32" s="595"/>
      <c r="Z32" s="596">
        <v>1.1000000000000001</v>
      </c>
      <c r="AA32" s="596"/>
      <c r="AB32" s="596"/>
      <c r="AC32" s="596"/>
      <c r="AD32" s="597">
        <v>12618</v>
      </c>
      <c r="AE32" s="597"/>
      <c r="AF32" s="597"/>
      <c r="AG32" s="597"/>
      <c r="AH32" s="597"/>
      <c r="AI32" s="597"/>
      <c r="AJ32" s="597"/>
      <c r="AK32" s="597"/>
      <c r="AL32" s="598">
        <v>0.3</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95.5</v>
      </c>
      <c r="BH32" s="661"/>
      <c r="BI32" s="661"/>
      <c r="BJ32" s="661"/>
      <c r="BK32" s="661"/>
      <c r="BL32" s="661"/>
      <c r="BM32" s="662">
        <v>82.6</v>
      </c>
      <c r="BN32" s="661"/>
      <c r="BO32" s="661"/>
      <c r="BP32" s="661"/>
      <c r="BQ32" s="663"/>
      <c r="BR32" s="660">
        <v>95.6</v>
      </c>
      <c r="BS32" s="661"/>
      <c r="BT32" s="661"/>
      <c r="BU32" s="661"/>
      <c r="BV32" s="661"/>
      <c r="BW32" s="661"/>
      <c r="BX32" s="662">
        <v>83.6</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661982</v>
      </c>
      <c r="S33" s="594"/>
      <c r="T33" s="594"/>
      <c r="U33" s="594"/>
      <c r="V33" s="594"/>
      <c r="W33" s="594"/>
      <c r="X33" s="594"/>
      <c r="Y33" s="595"/>
      <c r="Z33" s="596">
        <v>7.9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3204078</v>
      </c>
      <c r="CS33" s="625"/>
      <c r="CT33" s="625"/>
      <c r="CU33" s="625"/>
      <c r="CV33" s="625"/>
      <c r="CW33" s="625"/>
      <c r="CX33" s="625"/>
      <c r="CY33" s="626"/>
      <c r="CZ33" s="627">
        <v>40.799999999999997</v>
      </c>
      <c r="DA33" s="628"/>
      <c r="DB33" s="628"/>
      <c r="DC33" s="629"/>
      <c r="DD33" s="602">
        <v>2552434</v>
      </c>
      <c r="DE33" s="625"/>
      <c r="DF33" s="625"/>
      <c r="DG33" s="625"/>
      <c r="DH33" s="625"/>
      <c r="DI33" s="625"/>
      <c r="DJ33" s="625"/>
      <c r="DK33" s="626"/>
      <c r="DL33" s="602">
        <v>2069861</v>
      </c>
      <c r="DM33" s="625"/>
      <c r="DN33" s="625"/>
      <c r="DO33" s="625"/>
      <c r="DP33" s="625"/>
      <c r="DQ33" s="625"/>
      <c r="DR33" s="625"/>
      <c r="DS33" s="625"/>
      <c r="DT33" s="625"/>
      <c r="DU33" s="625"/>
      <c r="DV33" s="626"/>
      <c r="DW33" s="598">
        <v>41.2</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774704</v>
      </c>
      <c r="CS34" s="594"/>
      <c r="CT34" s="594"/>
      <c r="CU34" s="594"/>
      <c r="CV34" s="594"/>
      <c r="CW34" s="594"/>
      <c r="CX34" s="594"/>
      <c r="CY34" s="595"/>
      <c r="CZ34" s="627">
        <v>9.9</v>
      </c>
      <c r="DA34" s="628"/>
      <c r="DB34" s="628"/>
      <c r="DC34" s="629"/>
      <c r="DD34" s="602">
        <v>617139</v>
      </c>
      <c r="DE34" s="594"/>
      <c r="DF34" s="594"/>
      <c r="DG34" s="594"/>
      <c r="DH34" s="594"/>
      <c r="DI34" s="594"/>
      <c r="DJ34" s="594"/>
      <c r="DK34" s="595"/>
      <c r="DL34" s="602">
        <v>539508</v>
      </c>
      <c r="DM34" s="594"/>
      <c r="DN34" s="594"/>
      <c r="DO34" s="594"/>
      <c r="DP34" s="594"/>
      <c r="DQ34" s="594"/>
      <c r="DR34" s="594"/>
      <c r="DS34" s="594"/>
      <c r="DT34" s="594"/>
      <c r="DU34" s="594"/>
      <c r="DV34" s="595"/>
      <c r="DW34" s="598">
        <v>10.7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407982</v>
      </c>
      <c r="S35" s="594"/>
      <c r="T35" s="594"/>
      <c r="U35" s="594"/>
      <c r="V35" s="594"/>
      <c r="W35" s="594"/>
      <c r="X35" s="594"/>
      <c r="Y35" s="595"/>
      <c r="Z35" s="596">
        <v>4.9000000000000004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1068246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51361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39699</v>
      </c>
      <c r="CS35" s="625"/>
      <c r="CT35" s="625"/>
      <c r="CU35" s="625"/>
      <c r="CV35" s="625"/>
      <c r="CW35" s="625"/>
      <c r="CX35" s="625"/>
      <c r="CY35" s="626"/>
      <c r="CZ35" s="627">
        <v>0.5</v>
      </c>
      <c r="DA35" s="628"/>
      <c r="DB35" s="628"/>
      <c r="DC35" s="629"/>
      <c r="DD35" s="602">
        <v>38671</v>
      </c>
      <c r="DE35" s="625"/>
      <c r="DF35" s="625"/>
      <c r="DG35" s="625"/>
      <c r="DH35" s="625"/>
      <c r="DI35" s="625"/>
      <c r="DJ35" s="625"/>
      <c r="DK35" s="626"/>
      <c r="DL35" s="602">
        <v>38671</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8353811</v>
      </c>
      <c r="S36" s="666"/>
      <c r="T36" s="666"/>
      <c r="U36" s="666"/>
      <c r="V36" s="666"/>
      <c r="W36" s="666"/>
      <c r="X36" s="666"/>
      <c r="Y36" s="667"/>
      <c r="Z36" s="668">
        <v>100</v>
      </c>
      <c r="AA36" s="668"/>
      <c r="AB36" s="668"/>
      <c r="AC36" s="668"/>
      <c r="AD36" s="669">
        <v>4618460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273121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-100386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1328442</v>
      </c>
      <c r="CS36" s="594"/>
      <c r="CT36" s="594"/>
      <c r="CU36" s="594"/>
      <c r="CV36" s="594"/>
      <c r="CW36" s="594"/>
      <c r="CX36" s="594"/>
      <c r="CY36" s="595"/>
      <c r="CZ36" s="627">
        <v>16.899999999999999</v>
      </c>
      <c r="DA36" s="628"/>
      <c r="DB36" s="628"/>
      <c r="DC36" s="629"/>
      <c r="DD36" s="602">
        <v>1085272</v>
      </c>
      <c r="DE36" s="594"/>
      <c r="DF36" s="594"/>
      <c r="DG36" s="594"/>
      <c r="DH36" s="594"/>
      <c r="DI36" s="594"/>
      <c r="DJ36" s="594"/>
      <c r="DK36" s="595"/>
      <c r="DL36" s="602">
        <v>930084</v>
      </c>
      <c r="DM36" s="594"/>
      <c r="DN36" s="594"/>
      <c r="DO36" s="594"/>
      <c r="DP36" s="594"/>
      <c r="DQ36" s="594"/>
      <c r="DR36" s="594"/>
      <c r="DS36" s="594"/>
      <c r="DT36" s="594"/>
      <c r="DU36" s="594"/>
      <c r="DV36" s="595"/>
      <c r="DW36" s="598">
        <v>18.5</v>
      </c>
      <c r="DX36" s="623"/>
      <c r="DY36" s="623"/>
      <c r="DZ36" s="623"/>
      <c r="EA36" s="623"/>
      <c r="EB36" s="623"/>
      <c r="EC36" s="624"/>
    </row>
    <row r="37" spans="2:133" ht="11.25" customHeight="1">
      <c r="AQ37" s="672" t="s">
        <v>314</v>
      </c>
      <c r="AR37" s="673"/>
      <c r="AS37" s="673"/>
      <c r="AT37" s="673"/>
      <c r="AU37" s="673"/>
      <c r="AV37" s="673"/>
      <c r="AW37" s="673"/>
      <c r="AX37" s="673"/>
      <c r="AY37" s="674"/>
      <c r="AZ37" s="593">
        <v>39914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4181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735407</v>
      </c>
      <c r="CS37" s="625"/>
      <c r="CT37" s="625"/>
      <c r="CU37" s="625"/>
      <c r="CV37" s="625"/>
      <c r="CW37" s="625"/>
      <c r="CX37" s="625"/>
      <c r="CY37" s="626"/>
      <c r="CZ37" s="627">
        <v>9.4</v>
      </c>
      <c r="DA37" s="628"/>
      <c r="DB37" s="628"/>
      <c r="DC37" s="629"/>
      <c r="DD37" s="602">
        <v>654207</v>
      </c>
      <c r="DE37" s="625"/>
      <c r="DF37" s="625"/>
      <c r="DG37" s="625"/>
      <c r="DH37" s="625"/>
      <c r="DI37" s="625"/>
      <c r="DJ37" s="625"/>
      <c r="DK37" s="626"/>
      <c r="DL37" s="602">
        <v>579738</v>
      </c>
      <c r="DM37" s="625"/>
      <c r="DN37" s="625"/>
      <c r="DO37" s="625"/>
      <c r="DP37" s="625"/>
      <c r="DQ37" s="625"/>
      <c r="DR37" s="625"/>
      <c r="DS37" s="625"/>
      <c r="DT37" s="625"/>
      <c r="DU37" s="625"/>
      <c r="DV37" s="626"/>
      <c r="DW37" s="598">
        <v>11.5</v>
      </c>
      <c r="DX37" s="623"/>
      <c r="DY37" s="623"/>
      <c r="DZ37" s="623"/>
      <c r="EA37" s="623"/>
      <c r="EB37" s="623"/>
      <c r="EC37" s="624"/>
    </row>
    <row r="38" spans="2:133" ht="11.25" customHeight="1">
      <c r="AQ38" s="672" t="s">
        <v>317</v>
      </c>
      <c r="AR38" s="673"/>
      <c r="AS38" s="673"/>
      <c r="AT38" s="673"/>
      <c r="AU38" s="673"/>
      <c r="AV38" s="673"/>
      <c r="AW38" s="673"/>
      <c r="AX38" s="673"/>
      <c r="AY38" s="674"/>
      <c r="AZ38" s="593">
        <v>675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7911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1028332</v>
      </c>
      <c r="CS38" s="594"/>
      <c r="CT38" s="594"/>
      <c r="CU38" s="594"/>
      <c r="CV38" s="594"/>
      <c r="CW38" s="594"/>
      <c r="CX38" s="594"/>
      <c r="CY38" s="595"/>
      <c r="CZ38" s="627">
        <v>13.1</v>
      </c>
      <c r="DA38" s="628"/>
      <c r="DB38" s="628"/>
      <c r="DC38" s="629"/>
      <c r="DD38" s="602">
        <v>809182</v>
      </c>
      <c r="DE38" s="594"/>
      <c r="DF38" s="594"/>
      <c r="DG38" s="594"/>
      <c r="DH38" s="594"/>
      <c r="DI38" s="594"/>
      <c r="DJ38" s="594"/>
      <c r="DK38" s="595"/>
      <c r="DL38" s="602">
        <v>561598</v>
      </c>
      <c r="DM38" s="594"/>
      <c r="DN38" s="594"/>
      <c r="DO38" s="594"/>
      <c r="DP38" s="594"/>
      <c r="DQ38" s="594"/>
      <c r="DR38" s="594"/>
      <c r="DS38" s="594"/>
      <c r="DT38" s="594"/>
      <c r="DU38" s="594"/>
      <c r="DV38" s="595"/>
      <c r="DW38" s="598">
        <v>11.2</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91</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2901</v>
      </c>
      <c r="CS39" s="625"/>
      <c r="CT39" s="625"/>
      <c r="CU39" s="625"/>
      <c r="CV39" s="625"/>
      <c r="CW39" s="625"/>
      <c r="CX39" s="625"/>
      <c r="CY39" s="626"/>
      <c r="CZ39" s="627">
        <v>0</v>
      </c>
      <c r="DA39" s="628"/>
      <c r="DB39" s="628"/>
      <c r="DC39" s="629"/>
      <c r="DD39" s="602">
        <v>2170</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226783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30000</v>
      </c>
      <c r="CS40" s="594"/>
      <c r="CT40" s="594"/>
      <c r="CU40" s="594"/>
      <c r="CV40" s="594"/>
      <c r="CW40" s="594"/>
      <c r="CX40" s="594"/>
      <c r="CY40" s="595"/>
      <c r="CZ40" s="627">
        <v>0.4</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527753</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227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1243851</v>
      </c>
      <c r="CS42" s="594"/>
      <c r="CT42" s="594"/>
      <c r="CU42" s="594"/>
      <c r="CV42" s="594"/>
      <c r="CW42" s="594"/>
      <c r="CX42" s="594"/>
      <c r="CY42" s="595"/>
      <c r="CZ42" s="627">
        <v>15.8</v>
      </c>
      <c r="DA42" s="676"/>
      <c r="DB42" s="676"/>
      <c r="DC42" s="677"/>
      <c r="DD42" s="602">
        <v>541679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37657</v>
      </c>
      <c r="CS43" s="625"/>
      <c r="CT43" s="625"/>
      <c r="CU43" s="625"/>
      <c r="CV43" s="625"/>
      <c r="CW43" s="625"/>
      <c r="CX43" s="625"/>
      <c r="CY43" s="626"/>
      <c r="CZ43" s="627">
        <v>0.5</v>
      </c>
      <c r="DA43" s="628"/>
      <c r="DB43" s="628"/>
      <c r="DC43" s="629"/>
      <c r="DD43" s="602">
        <v>37657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1236124</v>
      </c>
      <c r="CS44" s="594"/>
      <c r="CT44" s="594"/>
      <c r="CU44" s="594"/>
      <c r="CV44" s="594"/>
      <c r="CW44" s="594"/>
      <c r="CX44" s="594"/>
      <c r="CY44" s="595"/>
      <c r="CZ44" s="627">
        <v>15.7</v>
      </c>
      <c r="DA44" s="676"/>
      <c r="DB44" s="676"/>
      <c r="DC44" s="677"/>
      <c r="DD44" s="602">
        <v>534870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570496</v>
      </c>
      <c r="CS45" s="625"/>
      <c r="CT45" s="625"/>
      <c r="CU45" s="625"/>
      <c r="CV45" s="625"/>
      <c r="CW45" s="625"/>
      <c r="CX45" s="625"/>
      <c r="CY45" s="626"/>
      <c r="CZ45" s="627">
        <v>7.3</v>
      </c>
      <c r="DA45" s="628"/>
      <c r="DB45" s="628"/>
      <c r="DC45" s="629"/>
      <c r="DD45" s="602">
        <v>143770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662517</v>
      </c>
      <c r="CS46" s="594"/>
      <c r="CT46" s="594"/>
      <c r="CU46" s="594"/>
      <c r="CV46" s="594"/>
      <c r="CW46" s="594"/>
      <c r="CX46" s="594"/>
      <c r="CY46" s="595"/>
      <c r="CZ46" s="627">
        <v>8.4</v>
      </c>
      <c r="DA46" s="676"/>
      <c r="DB46" s="676"/>
      <c r="DC46" s="677"/>
      <c r="DD46" s="602">
        <v>387989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7727</v>
      </c>
      <c r="CS47" s="625"/>
      <c r="CT47" s="625"/>
      <c r="CU47" s="625"/>
      <c r="CV47" s="625"/>
      <c r="CW47" s="625"/>
      <c r="CX47" s="625"/>
      <c r="CY47" s="626"/>
      <c r="CZ47" s="627">
        <v>0.1</v>
      </c>
      <c r="DA47" s="628"/>
      <c r="DB47" s="628"/>
      <c r="DC47" s="629"/>
      <c r="DD47" s="602">
        <v>6809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7859673</v>
      </c>
      <c r="CS49" s="661"/>
      <c r="CT49" s="661"/>
      <c r="CU49" s="661"/>
      <c r="CV49" s="661"/>
      <c r="CW49" s="661"/>
      <c r="CX49" s="661"/>
      <c r="CY49" s="688"/>
      <c r="CZ49" s="689">
        <v>100</v>
      </c>
      <c r="DA49" s="690"/>
      <c r="DB49" s="690"/>
      <c r="DC49" s="691"/>
      <c r="DD49" s="692">
        <v>5290446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8354</v>
      </c>
      <c r="R7" s="723"/>
      <c r="S7" s="723"/>
      <c r="T7" s="723"/>
      <c r="U7" s="723"/>
      <c r="V7" s="723">
        <v>7860</v>
      </c>
      <c r="W7" s="723"/>
      <c r="X7" s="723"/>
      <c r="Y7" s="723"/>
      <c r="Z7" s="723"/>
      <c r="AA7" s="723">
        <v>494</v>
      </c>
      <c r="AB7" s="723"/>
      <c r="AC7" s="723"/>
      <c r="AD7" s="723"/>
      <c r="AE7" s="724"/>
      <c r="AF7" s="725">
        <v>359</v>
      </c>
      <c r="AG7" s="726"/>
      <c r="AH7" s="726"/>
      <c r="AI7" s="726"/>
      <c r="AJ7" s="727"/>
      <c r="AK7" s="762"/>
      <c r="AL7" s="763"/>
      <c r="AM7" s="763"/>
      <c r="AN7" s="763"/>
      <c r="AO7" s="763"/>
      <c r="AP7" s="763">
        <v>7036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8354</v>
      </c>
      <c r="R23" s="782"/>
      <c r="S23" s="782"/>
      <c r="T23" s="782"/>
      <c r="U23" s="782"/>
      <c r="V23" s="782">
        <v>7860</v>
      </c>
      <c r="W23" s="782"/>
      <c r="X23" s="782"/>
      <c r="Y23" s="782"/>
      <c r="Z23" s="782"/>
      <c r="AA23" s="782">
        <v>494</v>
      </c>
      <c r="AB23" s="782"/>
      <c r="AC23" s="782"/>
      <c r="AD23" s="782"/>
      <c r="AE23" s="783"/>
      <c r="AF23" s="784">
        <v>359</v>
      </c>
      <c r="AG23" s="782"/>
      <c r="AH23" s="782"/>
      <c r="AI23" s="782"/>
      <c r="AJ23" s="785"/>
      <c r="AK23" s="786"/>
      <c r="AL23" s="787"/>
      <c r="AM23" s="787"/>
      <c r="AN23" s="787"/>
      <c r="AO23" s="787"/>
      <c r="AP23" s="782">
        <v>7036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2925</v>
      </c>
      <c r="R28" s="811"/>
      <c r="S28" s="811"/>
      <c r="T28" s="811"/>
      <c r="U28" s="811"/>
      <c r="V28" s="811">
        <v>2874</v>
      </c>
      <c r="W28" s="811"/>
      <c r="X28" s="811"/>
      <c r="Y28" s="811"/>
      <c r="Z28" s="811"/>
      <c r="AA28" s="811">
        <v>51</v>
      </c>
      <c r="AB28" s="811"/>
      <c r="AC28" s="811"/>
      <c r="AD28" s="811"/>
      <c r="AE28" s="812"/>
      <c r="AF28" s="813">
        <v>51</v>
      </c>
      <c r="AG28" s="811"/>
      <c r="AH28" s="811"/>
      <c r="AI28" s="811"/>
      <c r="AJ28" s="814"/>
      <c r="AK28" s="815">
        <v>242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1514</v>
      </c>
      <c r="R29" s="747"/>
      <c r="S29" s="747"/>
      <c r="T29" s="747"/>
      <c r="U29" s="747"/>
      <c r="V29" s="747">
        <v>1483</v>
      </c>
      <c r="W29" s="747"/>
      <c r="X29" s="747"/>
      <c r="Y29" s="747"/>
      <c r="Z29" s="747"/>
      <c r="AA29" s="747">
        <v>31</v>
      </c>
      <c r="AB29" s="747"/>
      <c r="AC29" s="747"/>
      <c r="AD29" s="747"/>
      <c r="AE29" s="748"/>
      <c r="AF29" s="749">
        <v>31</v>
      </c>
      <c r="AG29" s="750"/>
      <c r="AH29" s="750"/>
      <c r="AI29" s="750"/>
      <c r="AJ29" s="751"/>
      <c r="AK29" s="818">
        <v>217</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177</v>
      </c>
      <c r="R30" s="747"/>
      <c r="S30" s="747"/>
      <c r="T30" s="747"/>
      <c r="U30" s="747"/>
      <c r="V30" s="747">
        <v>176</v>
      </c>
      <c r="W30" s="747"/>
      <c r="X30" s="747"/>
      <c r="Y30" s="747"/>
      <c r="Z30" s="747"/>
      <c r="AA30" s="747">
        <v>1</v>
      </c>
      <c r="AB30" s="747"/>
      <c r="AC30" s="747"/>
      <c r="AD30" s="747"/>
      <c r="AE30" s="748"/>
      <c r="AF30" s="749">
        <v>1</v>
      </c>
      <c r="AG30" s="750"/>
      <c r="AH30" s="750"/>
      <c r="AI30" s="750"/>
      <c r="AJ30" s="751"/>
      <c r="AK30" s="818">
        <v>54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403</v>
      </c>
      <c r="R31" s="747"/>
      <c r="S31" s="747"/>
      <c r="T31" s="747"/>
      <c r="U31" s="747"/>
      <c r="V31" s="747">
        <v>398</v>
      </c>
      <c r="W31" s="747"/>
      <c r="X31" s="747"/>
      <c r="Y31" s="747"/>
      <c r="Z31" s="747"/>
      <c r="AA31" s="747">
        <v>5</v>
      </c>
      <c r="AB31" s="747"/>
      <c r="AC31" s="747"/>
      <c r="AD31" s="747"/>
      <c r="AE31" s="748"/>
      <c r="AF31" s="749">
        <v>5</v>
      </c>
      <c r="AG31" s="750"/>
      <c r="AH31" s="750"/>
      <c r="AI31" s="750"/>
      <c r="AJ31" s="751"/>
      <c r="AK31" s="818">
        <v>204</v>
      </c>
      <c r="AL31" s="819"/>
      <c r="AM31" s="819"/>
      <c r="AN31" s="819"/>
      <c r="AO31" s="819"/>
      <c r="AP31" s="819">
        <v>1758</v>
      </c>
      <c r="AQ31" s="819"/>
      <c r="AR31" s="819"/>
      <c r="AS31" s="819"/>
      <c r="AT31" s="819"/>
      <c r="AU31" s="819">
        <v>1758</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107</v>
      </c>
      <c r="R32" s="747"/>
      <c r="S32" s="747"/>
      <c r="T32" s="747"/>
      <c r="U32" s="747"/>
      <c r="V32" s="747">
        <v>104</v>
      </c>
      <c r="W32" s="747"/>
      <c r="X32" s="747"/>
      <c r="Y32" s="747"/>
      <c r="Z32" s="747"/>
      <c r="AA32" s="747">
        <v>3</v>
      </c>
      <c r="AB32" s="747"/>
      <c r="AC32" s="747"/>
      <c r="AD32" s="747"/>
      <c r="AE32" s="748"/>
      <c r="AF32" s="749">
        <v>3</v>
      </c>
      <c r="AG32" s="750"/>
      <c r="AH32" s="750"/>
      <c r="AI32" s="750"/>
      <c r="AJ32" s="751"/>
      <c r="AK32" s="818">
        <v>69</v>
      </c>
      <c r="AL32" s="819"/>
      <c r="AM32" s="819"/>
      <c r="AN32" s="819"/>
      <c r="AO32" s="819"/>
      <c r="AP32" s="819">
        <v>766</v>
      </c>
      <c r="AQ32" s="819"/>
      <c r="AR32" s="819"/>
      <c r="AS32" s="819"/>
      <c r="AT32" s="819"/>
      <c r="AU32" s="819">
        <v>720</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91</v>
      </c>
      <c r="AG63" s="830"/>
      <c r="AH63" s="830"/>
      <c r="AI63" s="830"/>
      <c r="AJ63" s="831"/>
      <c r="AK63" s="832"/>
      <c r="AL63" s="827"/>
      <c r="AM63" s="827"/>
      <c r="AN63" s="827"/>
      <c r="AO63" s="827"/>
      <c r="AP63" s="830">
        <v>2524</v>
      </c>
      <c r="AQ63" s="830"/>
      <c r="AR63" s="830"/>
      <c r="AS63" s="830"/>
      <c r="AT63" s="830"/>
      <c r="AU63" s="830">
        <v>2478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406</v>
      </c>
      <c r="R68" s="854"/>
      <c r="S68" s="854"/>
      <c r="T68" s="854"/>
      <c r="U68" s="854"/>
      <c r="V68" s="854">
        <v>346</v>
      </c>
      <c r="W68" s="854"/>
      <c r="X68" s="854"/>
      <c r="Y68" s="854"/>
      <c r="Z68" s="854"/>
      <c r="AA68" s="854">
        <v>61</v>
      </c>
      <c r="AB68" s="854"/>
      <c r="AC68" s="854"/>
      <c r="AD68" s="854"/>
      <c r="AE68" s="854"/>
      <c r="AF68" s="854">
        <v>61</v>
      </c>
      <c r="AG68" s="854"/>
      <c r="AH68" s="854"/>
      <c r="AI68" s="854"/>
      <c r="AJ68" s="854"/>
      <c r="AK68" s="854">
        <v>0</v>
      </c>
      <c r="AL68" s="854"/>
      <c r="AM68" s="854"/>
      <c r="AN68" s="854"/>
      <c r="AO68" s="854"/>
      <c r="AP68" s="854" t="s">
        <v>540</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3279</v>
      </c>
      <c r="R69" s="819"/>
      <c r="S69" s="819"/>
      <c r="T69" s="819"/>
      <c r="U69" s="819"/>
      <c r="V69" s="819">
        <v>2749</v>
      </c>
      <c r="W69" s="819"/>
      <c r="X69" s="819"/>
      <c r="Y69" s="819"/>
      <c r="Z69" s="819"/>
      <c r="AA69" s="819">
        <v>530</v>
      </c>
      <c r="AB69" s="819"/>
      <c r="AC69" s="819"/>
      <c r="AD69" s="819"/>
      <c r="AE69" s="819"/>
      <c r="AF69" s="819">
        <v>187</v>
      </c>
      <c r="AG69" s="819"/>
      <c r="AH69" s="819"/>
      <c r="AI69" s="819"/>
      <c r="AJ69" s="819"/>
      <c r="AK69" s="819">
        <v>4</v>
      </c>
      <c r="AL69" s="819"/>
      <c r="AM69" s="819"/>
      <c r="AN69" s="819"/>
      <c r="AO69" s="819"/>
      <c r="AP69" s="819">
        <v>805</v>
      </c>
      <c r="AQ69" s="819"/>
      <c r="AR69" s="819"/>
      <c r="AS69" s="819"/>
      <c r="AT69" s="819"/>
      <c r="AU69" s="819">
        <v>117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100</v>
      </c>
      <c r="R70" s="819"/>
      <c r="S70" s="819"/>
      <c r="T70" s="819"/>
      <c r="U70" s="819"/>
      <c r="V70" s="819">
        <v>86</v>
      </c>
      <c r="W70" s="819"/>
      <c r="X70" s="819"/>
      <c r="Y70" s="819"/>
      <c r="Z70" s="819"/>
      <c r="AA70" s="819">
        <v>14</v>
      </c>
      <c r="AB70" s="819"/>
      <c r="AC70" s="819"/>
      <c r="AD70" s="819"/>
      <c r="AE70" s="819"/>
      <c r="AF70" s="819">
        <v>14</v>
      </c>
      <c r="AG70" s="819"/>
      <c r="AH70" s="819"/>
      <c r="AI70" s="819"/>
      <c r="AJ70" s="819"/>
      <c r="AK70" s="819">
        <v>27</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1403</v>
      </c>
      <c r="R71" s="819"/>
      <c r="S71" s="819"/>
      <c r="T71" s="819"/>
      <c r="U71" s="819"/>
      <c r="V71" s="819">
        <v>1226</v>
      </c>
      <c r="W71" s="819"/>
      <c r="X71" s="819"/>
      <c r="Y71" s="819"/>
      <c r="Z71" s="819"/>
      <c r="AA71" s="819">
        <v>177</v>
      </c>
      <c r="AB71" s="819"/>
      <c r="AC71" s="819"/>
      <c r="AD71" s="819"/>
      <c r="AE71" s="819"/>
      <c r="AF71" s="819">
        <v>177</v>
      </c>
      <c r="AG71" s="819"/>
      <c r="AH71" s="819"/>
      <c r="AI71" s="819"/>
      <c r="AJ71" s="819"/>
      <c r="AK71" s="819">
        <v>0</v>
      </c>
      <c r="AL71" s="819"/>
      <c r="AM71" s="819"/>
      <c r="AN71" s="819"/>
      <c r="AO71" s="819"/>
      <c r="AP71" s="819">
        <v>1428</v>
      </c>
      <c r="AQ71" s="819"/>
      <c r="AR71" s="819"/>
      <c r="AS71" s="819"/>
      <c r="AT71" s="819"/>
      <c r="AU71" s="819">
        <v>217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11</v>
      </c>
      <c r="R72" s="819"/>
      <c r="S72" s="819"/>
      <c r="T72" s="819"/>
      <c r="U72" s="819"/>
      <c r="V72" s="819">
        <v>11</v>
      </c>
      <c r="W72" s="819"/>
      <c r="X72" s="819"/>
      <c r="Y72" s="819"/>
      <c r="Z72" s="819"/>
      <c r="AA72" s="819">
        <v>0</v>
      </c>
      <c r="AB72" s="819"/>
      <c r="AC72" s="819"/>
      <c r="AD72" s="819"/>
      <c r="AE72" s="819"/>
      <c r="AF72" s="819">
        <v>0</v>
      </c>
      <c r="AG72" s="819"/>
      <c r="AH72" s="819"/>
      <c r="AI72" s="819"/>
      <c r="AJ72" s="819"/>
      <c r="AK72" s="819">
        <v>0</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17</v>
      </c>
      <c r="R73" s="819"/>
      <c r="S73" s="819"/>
      <c r="T73" s="819"/>
      <c r="U73" s="819"/>
      <c r="V73" s="819">
        <v>11</v>
      </c>
      <c r="W73" s="819"/>
      <c r="X73" s="819"/>
      <c r="Y73" s="819"/>
      <c r="Z73" s="819"/>
      <c r="AA73" s="819">
        <v>7</v>
      </c>
      <c r="AB73" s="819"/>
      <c r="AC73" s="819"/>
      <c r="AD73" s="819"/>
      <c r="AE73" s="819"/>
      <c r="AF73" s="819">
        <v>7</v>
      </c>
      <c r="AG73" s="819"/>
      <c r="AH73" s="819"/>
      <c r="AI73" s="819"/>
      <c r="AJ73" s="819"/>
      <c r="AK73" s="819">
        <v>0</v>
      </c>
      <c r="AL73" s="819"/>
      <c r="AM73" s="819"/>
      <c r="AN73" s="819"/>
      <c r="AO73" s="819"/>
      <c r="AP73" s="819" t="s">
        <v>541</v>
      </c>
      <c r="AQ73" s="819"/>
      <c r="AR73" s="819"/>
      <c r="AS73" s="819"/>
      <c r="AT73" s="819"/>
      <c r="AU73" s="819" t="s">
        <v>541</v>
      </c>
      <c r="AV73" s="819"/>
      <c r="AW73" s="819"/>
      <c r="AX73" s="819"/>
      <c r="AY73" s="819"/>
      <c r="AZ73" s="865" t="s">
        <v>538</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126</v>
      </c>
      <c r="R74" s="819"/>
      <c r="S74" s="819"/>
      <c r="T74" s="819"/>
      <c r="U74" s="819"/>
      <c r="V74" s="819">
        <v>116</v>
      </c>
      <c r="W74" s="819"/>
      <c r="X74" s="819"/>
      <c r="Y74" s="819"/>
      <c r="Z74" s="819"/>
      <c r="AA74" s="819">
        <v>11</v>
      </c>
      <c r="AB74" s="819"/>
      <c r="AC74" s="819"/>
      <c r="AD74" s="819"/>
      <c r="AE74" s="819"/>
      <c r="AF74" s="819">
        <v>11</v>
      </c>
      <c r="AG74" s="819"/>
      <c r="AH74" s="819"/>
      <c r="AI74" s="819"/>
      <c r="AJ74" s="819"/>
      <c r="AK74" s="819">
        <v>2</v>
      </c>
      <c r="AL74" s="819"/>
      <c r="AM74" s="819"/>
      <c r="AN74" s="819"/>
      <c r="AO74" s="819"/>
      <c r="AP74" s="819" t="s">
        <v>540</v>
      </c>
      <c r="AQ74" s="819"/>
      <c r="AR74" s="819"/>
      <c r="AS74" s="819"/>
      <c r="AT74" s="819"/>
      <c r="AU74" s="819" t="s">
        <v>540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196871</v>
      </c>
      <c r="R75" s="868"/>
      <c r="S75" s="868"/>
      <c r="T75" s="868"/>
      <c r="U75" s="818"/>
      <c r="V75" s="869">
        <v>186524</v>
      </c>
      <c r="W75" s="868"/>
      <c r="X75" s="868"/>
      <c r="Y75" s="868"/>
      <c r="Z75" s="818"/>
      <c r="AA75" s="869">
        <v>10348</v>
      </c>
      <c r="AB75" s="868"/>
      <c r="AC75" s="868"/>
      <c r="AD75" s="868"/>
      <c r="AE75" s="818"/>
      <c r="AF75" s="869">
        <v>10348</v>
      </c>
      <c r="AG75" s="868"/>
      <c r="AH75" s="868"/>
      <c r="AI75" s="868"/>
      <c r="AJ75" s="818"/>
      <c r="AK75" s="869">
        <v>1375</v>
      </c>
      <c r="AL75" s="868"/>
      <c r="AM75" s="868"/>
      <c r="AN75" s="868"/>
      <c r="AO75" s="818"/>
      <c r="AP75" s="869" t="s">
        <v>540</v>
      </c>
      <c r="AQ75" s="868"/>
      <c r="AR75" s="868"/>
      <c r="AS75" s="868"/>
      <c r="AT75" s="818"/>
      <c r="AU75" s="869" t="s">
        <v>540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537</v>
      </c>
      <c r="C76" s="862"/>
      <c r="D76" s="862"/>
      <c r="E76" s="862"/>
      <c r="F76" s="862"/>
      <c r="G76" s="862"/>
      <c r="H76" s="862"/>
      <c r="I76" s="862"/>
      <c r="J76" s="862"/>
      <c r="K76" s="862"/>
      <c r="L76" s="862"/>
      <c r="M76" s="862"/>
      <c r="N76" s="862"/>
      <c r="O76" s="862"/>
      <c r="P76" s="863"/>
      <c r="Q76" s="867">
        <v>1406</v>
      </c>
      <c r="R76" s="868"/>
      <c r="S76" s="868"/>
      <c r="T76" s="868"/>
      <c r="U76" s="818"/>
      <c r="V76" s="869">
        <v>70</v>
      </c>
      <c r="W76" s="868"/>
      <c r="X76" s="868"/>
      <c r="Y76" s="868"/>
      <c r="Z76" s="818"/>
      <c r="AA76" s="869">
        <v>1335</v>
      </c>
      <c r="AB76" s="868"/>
      <c r="AC76" s="868"/>
      <c r="AD76" s="868"/>
      <c r="AE76" s="818"/>
      <c r="AF76" s="869">
        <v>1335</v>
      </c>
      <c r="AG76" s="868"/>
      <c r="AH76" s="868"/>
      <c r="AI76" s="868"/>
      <c r="AJ76" s="818"/>
      <c r="AK76" s="869">
        <v>0</v>
      </c>
      <c r="AL76" s="868"/>
      <c r="AM76" s="868"/>
      <c r="AN76" s="868"/>
      <c r="AO76" s="818"/>
      <c r="AP76" s="869">
        <v>3490</v>
      </c>
      <c r="AQ76" s="868"/>
      <c r="AR76" s="868"/>
      <c r="AS76" s="868"/>
      <c r="AT76" s="818"/>
      <c r="AU76" s="869" t="s">
        <v>541</v>
      </c>
      <c r="AV76" s="868"/>
      <c r="AW76" s="868"/>
      <c r="AX76" s="868"/>
      <c r="AY76" s="818"/>
      <c r="AZ76" s="865" t="s">
        <v>539</v>
      </c>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7">
        <v>13280</v>
      </c>
      <c r="R77" s="868"/>
      <c r="S77" s="868"/>
      <c r="T77" s="868"/>
      <c r="U77" s="818"/>
      <c r="V77" s="869">
        <v>12837</v>
      </c>
      <c r="W77" s="868"/>
      <c r="X77" s="868"/>
      <c r="Y77" s="868"/>
      <c r="Z77" s="818"/>
      <c r="AA77" s="869">
        <v>443</v>
      </c>
      <c r="AB77" s="868"/>
      <c r="AC77" s="868"/>
      <c r="AD77" s="868"/>
      <c r="AE77" s="818"/>
      <c r="AF77" s="869">
        <v>443</v>
      </c>
      <c r="AG77" s="868"/>
      <c r="AH77" s="868"/>
      <c r="AI77" s="868"/>
      <c r="AJ77" s="818"/>
      <c r="AK77" s="869">
        <v>6</v>
      </c>
      <c r="AL77" s="868"/>
      <c r="AM77" s="868"/>
      <c r="AN77" s="868"/>
      <c r="AO77" s="818"/>
      <c r="AP77" s="869" t="s">
        <v>540</v>
      </c>
      <c r="AQ77" s="868"/>
      <c r="AR77" s="868"/>
      <c r="AS77" s="868"/>
      <c r="AT77" s="818"/>
      <c r="AU77" s="869" t="s">
        <v>540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178</v>
      </c>
      <c r="R78" s="819"/>
      <c r="S78" s="819"/>
      <c r="T78" s="819"/>
      <c r="U78" s="819"/>
      <c r="V78" s="819">
        <v>176</v>
      </c>
      <c r="W78" s="819"/>
      <c r="X78" s="819"/>
      <c r="Y78" s="819"/>
      <c r="Z78" s="819"/>
      <c r="AA78" s="819">
        <v>2</v>
      </c>
      <c r="AB78" s="819"/>
      <c r="AC78" s="819"/>
      <c r="AD78" s="819"/>
      <c r="AE78" s="819"/>
      <c r="AF78" s="819">
        <v>2</v>
      </c>
      <c r="AG78" s="819"/>
      <c r="AH78" s="819"/>
      <c r="AI78" s="819"/>
      <c r="AJ78" s="819"/>
      <c r="AK78" s="819">
        <v>2</v>
      </c>
      <c r="AL78" s="819"/>
      <c r="AM78" s="819"/>
      <c r="AN78" s="819"/>
      <c r="AO78" s="819"/>
      <c r="AP78" s="819" t="s">
        <v>544</v>
      </c>
      <c r="AQ78" s="819"/>
      <c r="AR78" s="819"/>
      <c r="AS78" s="819"/>
      <c r="AT78" s="819"/>
      <c r="AU78" s="819" t="s">
        <v>544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t="s">
        <v>474</v>
      </c>
      <c r="AQ79" s="819"/>
      <c r="AR79" s="819"/>
      <c r="AS79" s="819"/>
      <c r="AT79" s="819"/>
      <c r="AU79" s="819" t="s">
        <v>474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12585</v>
      </c>
      <c r="AG88" s="830"/>
      <c r="AH88" s="830"/>
      <c r="AI88" s="830"/>
      <c r="AJ88" s="830"/>
      <c r="AK88" s="827"/>
      <c r="AL88" s="827"/>
      <c r="AM88" s="827"/>
      <c r="AN88" s="827"/>
      <c r="AO88" s="827"/>
      <c r="AP88" s="830">
        <v>5723</v>
      </c>
      <c r="AQ88" s="830"/>
      <c r="AR88" s="830"/>
      <c r="AS88" s="830"/>
      <c r="AT88" s="830"/>
      <c r="AU88" s="830">
        <v>334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727024</v>
      </c>
      <c r="AB110" s="890"/>
      <c r="AC110" s="890"/>
      <c r="AD110" s="890"/>
      <c r="AE110" s="891"/>
      <c r="AF110" s="892">
        <v>700482</v>
      </c>
      <c r="AG110" s="890"/>
      <c r="AH110" s="890"/>
      <c r="AI110" s="890"/>
      <c r="AJ110" s="891"/>
      <c r="AK110" s="892">
        <v>604471</v>
      </c>
      <c r="AL110" s="890"/>
      <c r="AM110" s="890"/>
      <c r="AN110" s="890"/>
      <c r="AO110" s="891"/>
      <c r="AP110" s="893">
        <v>13.8</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7053206</v>
      </c>
      <c r="BR110" s="927"/>
      <c r="BS110" s="927"/>
      <c r="BT110" s="927"/>
      <c r="BU110" s="927"/>
      <c r="BV110" s="927">
        <v>6903004</v>
      </c>
      <c r="BW110" s="927"/>
      <c r="BX110" s="927"/>
      <c r="BY110" s="927"/>
      <c r="BZ110" s="927"/>
      <c r="CA110" s="927">
        <v>7035553</v>
      </c>
      <c r="CB110" s="927"/>
      <c r="CC110" s="927"/>
      <c r="CD110" s="927"/>
      <c r="CE110" s="927"/>
      <c r="CF110" s="941">
        <v>160.80000000000001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284553</v>
      </c>
      <c r="BR111" s="920"/>
      <c r="BS111" s="920"/>
      <c r="BT111" s="920"/>
      <c r="BU111" s="920"/>
      <c r="BV111" s="920">
        <v>226801</v>
      </c>
      <c r="BW111" s="920"/>
      <c r="BX111" s="920"/>
      <c r="BY111" s="920"/>
      <c r="BZ111" s="920"/>
      <c r="CA111" s="920">
        <v>170244</v>
      </c>
      <c r="CB111" s="920"/>
      <c r="CC111" s="920"/>
      <c r="CD111" s="920"/>
      <c r="CE111" s="920"/>
      <c r="CF111" s="914">
        <v>3.9</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2733364</v>
      </c>
      <c r="BR112" s="920"/>
      <c r="BS112" s="920"/>
      <c r="BT112" s="920"/>
      <c r="BU112" s="920"/>
      <c r="BV112" s="920">
        <v>2644200</v>
      </c>
      <c r="BW112" s="920"/>
      <c r="BX112" s="920"/>
      <c r="BY112" s="920"/>
      <c r="BZ112" s="920"/>
      <c r="CA112" s="920">
        <v>2520577</v>
      </c>
      <c r="CB112" s="920"/>
      <c r="CC112" s="920"/>
      <c r="CD112" s="920"/>
      <c r="CE112" s="920"/>
      <c r="CF112" s="914">
        <v>57.6</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284553</v>
      </c>
      <c r="DH112" s="920"/>
      <c r="DI112" s="920"/>
      <c r="DJ112" s="920"/>
      <c r="DK112" s="920"/>
      <c r="DL112" s="920">
        <v>226801</v>
      </c>
      <c r="DM112" s="920"/>
      <c r="DN112" s="920"/>
      <c r="DO112" s="920"/>
      <c r="DP112" s="920"/>
      <c r="DQ112" s="920">
        <v>170244</v>
      </c>
      <c r="DR112" s="920"/>
      <c r="DS112" s="920"/>
      <c r="DT112" s="920"/>
      <c r="DU112" s="920"/>
      <c r="DV112" s="921">
        <v>3.9</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244732</v>
      </c>
      <c r="AB113" s="934"/>
      <c r="AC113" s="934"/>
      <c r="AD113" s="934"/>
      <c r="AE113" s="935"/>
      <c r="AF113" s="936">
        <v>244117</v>
      </c>
      <c r="AG113" s="934"/>
      <c r="AH113" s="934"/>
      <c r="AI113" s="934"/>
      <c r="AJ113" s="935"/>
      <c r="AK113" s="936">
        <v>235971</v>
      </c>
      <c r="AL113" s="934"/>
      <c r="AM113" s="934"/>
      <c r="AN113" s="934"/>
      <c r="AO113" s="935"/>
      <c r="AP113" s="937">
        <v>5.4</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333597</v>
      </c>
      <c r="BR113" s="920"/>
      <c r="BS113" s="920"/>
      <c r="BT113" s="920"/>
      <c r="BU113" s="920"/>
      <c r="BV113" s="920">
        <v>460415</v>
      </c>
      <c r="BW113" s="920"/>
      <c r="BX113" s="920"/>
      <c r="BY113" s="920"/>
      <c r="BZ113" s="920"/>
      <c r="CA113" s="920">
        <v>508753</v>
      </c>
      <c r="CB113" s="920"/>
      <c r="CC113" s="920"/>
      <c r="CD113" s="920"/>
      <c r="CE113" s="920"/>
      <c r="CF113" s="914">
        <v>11.6</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30318</v>
      </c>
      <c r="AB114" s="959"/>
      <c r="AC114" s="959"/>
      <c r="AD114" s="959"/>
      <c r="AE114" s="960"/>
      <c r="AF114" s="961">
        <v>29284</v>
      </c>
      <c r="AG114" s="959"/>
      <c r="AH114" s="959"/>
      <c r="AI114" s="959"/>
      <c r="AJ114" s="960"/>
      <c r="AK114" s="961">
        <v>26107</v>
      </c>
      <c r="AL114" s="959"/>
      <c r="AM114" s="959"/>
      <c r="AN114" s="959"/>
      <c r="AO114" s="960"/>
      <c r="AP114" s="962">
        <v>0.6</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1404456</v>
      </c>
      <c r="BR114" s="920"/>
      <c r="BS114" s="920"/>
      <c r="BT114" s="920"/>
      <c r="BU114" s="920"/>
      <c r="BV114" s="920">
        <v>1333141</v>
      </c>
      <c r="BW114" s="920"/>
      <c r="BX114" s="920"/>
      <c r="BY114" s="920"/>
      <c r="BZ114" s="920"/>
      <c r="CA114" s="920">
        <v>1279292</v>
      </c>
      <c r="CB114" s="920"/>
      <c r="CC114" s="920"/>
      <c r="CD114" s="920"/>
      <c r="CE114" s="920"/>
      <c r="CF114" s="914">
        <v>29.2</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58524</v>
      </c>
      <c r="AB115" s="934"/>
      <c r="AC115" s="934"/>
      <c r="AD115" s="934"/>
      <c r="AE115" s="935"/>
      <c r="AF115" s="936">
        <v>58063</v>
      </c>
      <c r="AG115" s="934"/>
      <c r="AH115" s="934"/>
      <c r="AI115" s="934"/>
      <c r="AJ115" s="935"/>
      <c r="AK115" s="936">
        <v>57608</v>
      </c>
      <c r="AL115" s="934"/>
      <c r="AM115" s="934"/>
      <c r="AN115" s="934"/>
      <c r="AO115" s="935"/>
      <c r="AP115" s="937">
        <v>1.3</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435</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1061033</v>
      </c>
      <c r="AB117" s="966"/>
      <c r="AC117" s="966"/>
      <c r="AD117" s="966"/>
      <c r="AE117" s="967"/>
      <c r="AF117" s="965">
        <v>1031946</v>
      </c>
      <c r="AG117" s="966"/>
      <c r="AH117" s="966"/>
      <c r="AI117" s="966"/>
      <c r="AJ117" s="967"/>
      <c r="AK117" s="965">
        <v>924157</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428</v>
      </c>
      <c r="BP118" s="994"/>
      <c r="BQ118" s="985">
        <v>11809176</v>
      </c>
      <c r="BR118" s="986"/>
      <c r="BS118" s="986"/>
      <c r="BT118" s="986"/>
      <c r="BU118" s="986"/>
      <c r="BV118" s="986">
        <v>11567561</v>
      </c>
      <c r="BW118" s="986"/>
      <c r="BX118" s="986"/>
      <c r="BY118" s="986"/>
      <c r="BZ118" s="986"/>
      <c r="CA118" s="986">
        <v>11514419</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1733650</v>
      </c>
      <c r="BR119" s="927"/>
      <c r="BS119" s="927"/>
      <c r="BT119" s="927"/>
      <c r="BU119" s="927"/>
      <c r="BV119" s="927">
        <v>2094931</v>
      </c>
      <c r="BW119" s="927"/>
      <c r="BX119" s="927"/>
      <c r="BY119" s="927"/>
      <c r="BZ119" s="927"/>
      <c r="CA119" s="927">
        <v>2196691</v>
      </c>
      <c r="CB119" s="927"/>
      <c r="CC119" s="927"/>
      <c r="CD119" s="927"/>
      <c r="CE119" s="927"/>
      <c r="CF119" s="941">
        <v>50.2</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152611</v>
      </c>
      <c r="BR120" s="920"/>
      <c r="BS120" s="920"/>
      <c r="BT120" s="920"/>
      <c r="BU120" s="920"/>
      <c r="BV120" s="920">
        <v>146929</v>
      </c>
      <c r="BW120" s="920"/>
      <c r="BX120" s="920"/>
      <c r="BY120" s="920"/>
      <c r="BZ120" s="920"/>
      <c r="CA120" s="920">
        <v>149145</v>
      </c>
      <c r="CB120" s="920"/>
      <c r="CC120" s="920"/>
      <c r="CD120" s="920"/>
      <c r="CE120" s="920"/>
      <c r="CF120" s="914">
        <v>3.4</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1879265</v>
      </c>
      <c r="DH120" s="927"/>
      <c r="DI120" s="927"/>
      <c r="DJ120" s="927"/>
      <c r="DK120" s="927"/>
      <c r="DL120" s="927">
        <v>1833723</v>
      </c>
      <c r="DM120" s="927"/>
      <c r="DN120" s="927"/>
      <c r="DO120" s="927"/>
      <c r="DP120" s="927"/>
      <c r="DQ120" s="927">
        <v>1754670</v>
      </c>
      <c r="DR120" s="927"/>
      <c r="DS120" s="927"/>
      <c r="DT120" s="927"/>
      <c r="DU120" s="927"/>
      <c r="DV120" s="928">
        <v>40.1</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58171</v>
      </c>
      <c r="AB121" s="959"/>
      <c r="AC121" s="959"/>
      <c r="AD121" s="959"/>
      <c r="AE121" s="960"/>
      <c r="AF121" s="961">
        <v>57752</v>
      </c>
      <c r="AG121" s="959"/>
      <c r="AH121" s="959"/>
      <c r="AI121" s="959"/>
      <c r="AJ121" s="960"/>
      <c r="AK121" s="961">
        <v>57333</v>
      </c>
      <c r="AL121" s="959"/>
      <c r="AM121" s="959"/>
      <c r="AN121" s="959"/>
      <c r="AO121" s="960"/>
      <c r="AP121" s="962">
        <v>1.3</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7006294</v>
      </c>
      <c r="BR121" s="986"/>
      <c r="BS121" s="986"/>
      <c r="BT121" s="986"/>
      <c r="BU121" s="986"/>
      <c r="BV121" s="986">
        <v>7033048</v>
      </c>
      <c r="BW121" s="986"/>
      <c r="BX121" s="986"/>
      <c r="BY121" s="986"/>
      <c r="BZ121" s="986"/>
      <c r="CA121" s="986">
        <v>7096762</v>
      </c>
      <c r="CB121" s="986"/>
      <c r="CC121" s="986"/>
      <c r="CD121" s="986"/>
      <c r="CE121" s="986"/>
      <c r="CF121" s="1024">
        <v>162.19999999999999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854101</v>
      </c>
      <c r="DH121" s="920"/>
      <c r="DI121" s="920"/>
      <c r="DJ121" s="920"/>
      <c r="DK121" s="920"/>
      <c r="DL121" s="920">
        <v>810477</v>
      </c>
      <c r="DM121" s="920"/>
      <c r="DN121" s="920"/>
      <c r="DO121" s="920"/>
      <c r="DP121" s="920"/>
      <c r="DQ121" s="920">
        <v>765907</v>
      </c>
      <c r="DR121" s="920"/>
      <c r="DS121" s="920"/>
      <c r="DT121" s="920"/>
      <c r="DU121" s="920"/>
      <c r="DV121" s="921">
        <v>17.5</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437</v>
      </c>
      <c r="BP122" s="994"/>
      <c r="BQ122" s="1034">
        <v>8892555</v>
      </c>
      <c r="BR122" s="1035"/>
      <c r="BS122" s="1035"/>
      <c r="BT122" s="1035"/>
      <c r="BU122" s="1035"/>
      <c r="BV122" s="1035">
        <v>9274908</v>
      </c>
      <c r="BW122" s="1035"/>
      <c r="BX122" s="1035"/>
      <c r="BY122" s="1035"/>
      <c r="BZ122" s="1035"/>
      <c r="CA122" s="1035">
        <v>9442598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66.099999999999994</v>
      </c>
      <c r="BR123" s="1027"/>
      <c r="BS123" s="1027"/>
      <c r="BT123" s="1027"/>
      <c r="BU123" s="1027"/>
      <c r="BV123" s="1027">
        <v>51.6</v>
      </c>
      <c r="BW123" s="1027"/>
      <c r="BX123" s="1027"/>
      <c r="BY123" s="1027"/>
      <c r="BZ123" s="1027"/>
      <c r="CA123" s="1027">
        <v>47.3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353</v>
      </c>
      <c r="AB127" s="959"/>
      <c r="AC127" s="959"/>
      <c r="AD127" s="959"/>
      <c r="AE127" s="960"/>
      <c r="AF127" s="961">
        <v>311</v>
      </c>
      <c r="AG127" s="959"/>
      <c r="AH127" s="959"/>
      <c r="AI127" s="959"/>
      <c r="AJ127" s="960"/>
      <c r="AK127" s="961">
        <v>275</v>
      </c>
      <c r="AL127" s="959"/>
      <c r="AM127" s="959"/>
      <c r="AN127" s="959"/>
      <c r="AO127" s="960"/>
      <c r="AP127" s="962">
        <v>0</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22810</v>
      </c>
      <c r="AB128" s="1090"/>
      <c r="AC128" s="1090"/>
      <c r="AD128" s="1090"/>
      <c r="AE128" s="1091"/>
      <c r="AF128" s="1092">
        <v>22246</v>
      </c>
      <c r="AG128" s="1090"/>
      <c r="AH128" s="1090"/>
      <c r="AI128" s="1090"/>
      <c r="AJ128" s="1091"/>
      <c r="AK128" s="1092">
        <v>19829</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4994104</v>
      </c>
      <c r="AB129" s="959"/>
      <c r="AC129" s="959"/>
      <c r="AD129" s="959"/>
      <c r="AE129" s="960"/>
      <c r="AF129" s="961">
        <v>5034984</v>
      </c>
      <c r="AG129" s="959"/>
      <c r="AH129" s="959"/>
      <c r="AI129" s="959"/>
      <c r="AJ129" s="960"/>
      <c r="AK129" s="961">
        <v>4998059</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8.6999999999999993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582929</v>
      </c>
      <c r="AB130" s="959"/>
      <c r="AC130" s="959"/>
      <c r="AD130" s="959"/>
      <c r="AE130" s="960"/>
      <c r="AF130" s="961">
        <v>592218</v>
      </c>
      <c r="AG130" s="959"/>
      <c r="AH130" s="959"/>
      <c r="AI130" s="959"/>
      <c r="AJ130" s="960"/>
      <c r="AK130" s="961">
        <v>621565</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47.3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4411175</v>
      </c>
      <c r="AB131" s="998"/>
      <c r="AC131" s="998"/>
      <c r="AD131" s="998"/>
      <c r="AE131" s="999"/>
      <c r="AF131" s="1000">
        <v>4442766</v>
      </c>
      <c r="AG131" s="998"/>
      <c r="AH131" s="998"/>
      <c r="AI131" s="998"/>
      <c r="AJ131" s="999"/>
      <c r="AK131" s="1000">
        <v>4376494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10.32137696</v>
      </c>
      <c r="AB132" s="1104"/>
      <c r="AC132" s="1104"/>
      <c r="AD132" s="1104"/>
      <c r="AE132" s="1105"/>
      <c r="AF132" s="1106">
        <v>9.3968937369999992</v>
      </c>
      <c r="AG132" s="1104"/>
      <c r="AH132" s="1104"/>
      <c r="AI132" s="1104"/>
      <c r="AJ132" s="1105"/>
      <c r="AK132" s="1106">
        <v>6.4609479639999998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11.9</v>
      </c>
      <c r="AB133" s="1111"/>
      <c r="AC133" s="1111"/>
      <c r="AD133" s="1111"/>
      <c r="AE133" s="1112"/>
      <c r="AF133" s="1110">
        <v>10.7</v>
      </c>
      <c r="AG133" s="1111"/>
      <c r="AH133" s="1111"/>
      <c r="AI133" s="1111"/>
      <c r="AJ133" s="1112"/>
      <c r="AK133" s="1110">
        <v>8.6999999999999993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1223601</v>
      </c>
      <c r="L9" s="264">
        <v>50346</v>
      </c>
      <c r="M9" s="265">
        <v>62372</v>
      </c>
      <c r="N9" s="266">
        <v>-19.3</v>
      </c>
    </row>
    <row r="10" spans="1:16">
      <c r="A10" s="248"/>
      <c r="B10" s="244"/>
      <c r="C10" s="244"/>
      <c r="D10" s="244"/>
      <c r="E10" s="244"/>
      <c r="F10" s="244"/>
      <c r="G10" s="1119" t="s">
        <v>470</v>
      </c>
      <c r="H10" s="1120"/>
      <c r="I10" s="1120"/>
      <c r="J10" s="1121"/>
      <c r="K10" s="267">
        <v>26039</v>
      </c>
      <c r="L10" s="268">
        <v>1071</v>
      </c>
      <c r="M10" s="269">
        <v>6749</v>
      </c>
      <c r="N10" s="270">
        <v>-84.1</v>
      </c>
    </row>
    <row r="11" spans="1:16" ht="13.5" customHeight="1">
      <c r="A11" s="248"/>
      <c r="B11" s="244"/>
      <c r="C11" s="244"/>
      <c r="D11" s="244"/>
      <c r="E11" s="244"/>
      <c r="F11" s="244"/>
      <c r="G11" s="1119" t="s">
        <v>471</v>
      </c>
      <c r="H11" s="1120"/>
      <c r="I11" s="1120"/>
      <c r="J11" s="1121"/>
      <c r="K11" s="267">
        <v>231805</v>
      </c>
      <c r="L11" s="268">
        <v>9538</v>
      </c>
      <c r="M11" s="269">
        <v>10302</v>
      </c>
      <c r="N11" s="270">
        <v>-7.4</v>
      </c>
    </row>
    <row r="12" spans="1:16" ht="13.5" customHeight="1">
      <c r="A12" s="248"/>
      <c r="B12" s="244"/>
      <c r="C12" s="244"/>
      <c r="D12" s="244"/>
      <c r="E12" s="244"/>
      <c r="F12" s="244"/>
      <c r="G12" s="1119" t="s">
        <v>472</v>
      </c>
      <c r="H12" s="1120"/>
      <c r="I12" s="1120"/>
      <c r="J12" s="1121"/>
      <c r="K12" s="267">
        <v>17888</v>
      </c>
      <c r="L12" s="268">
        <v>736</v>
      </c>
      <c r="M12" s="269">
        <v>616</v>
      </c>
      <c r="N12" s="270">
        <v>19.5</v>
      </c>
    </row>
    <row r="13" spans="1:16" ht="13.5" customHeight="1">
      <c r="A13" s="248"/>
      <c r="B13" s="244"/>
      <c r="C13" s="244"/>
      <c r="D13" s="244"/>
      <c r="E13" s="244"/>
      <c r="F13" s="244"/>
      <c r="G13" s="1119" t="s">
        <v>473</v>
      </c>
      <c r="H13" s="1120"/>
      <c r="I13" s="1120"/>
      <c r="J13" s="1121"/>
      <c r="K13" s="267" t="s">
        <v>474</v>
      </c>
      <c r="L13" s="268" t="s">
        <v>474</v>
      </c>
      <c r="M13" s="269">
        <v>4</v>
      </c>
      <c r="N13" s="270" t="s">
        <v>474</v>
      </c>
    </row>
    <row r="14" spans="1:16" ht="13.5" customHeight="1">
      <c r="A14" s="248"/>
      <c r="B14" s="244"/>
      <c r="C14" s="244"/>
      <c r="D14" s="244"/>
      <c r="E14" s="244"/>
      <c r="F14" s="244"/>
      <c r="G14" s="1119" t="s">
        <v>475</v>
      </c>
      <c r="H14" s="1120"/>
      <c r="I14" s="1120"/>
      <c r="J14" s="1121"/>
      <c r="K14" s="267">
        <v>93816</v>
      </c>
      <c r="L14" s="268">
        <v>3860</v>
      </c>
      <c r="M14" s="269">
        <v>2879</v>
      </c>
      <c r="N14" s="270">
        <v>34.1</v>
      </c>
    </row>
    <row r="15" spans="1:16" ht="13.5" customHeight="1">
      <c r="A15" s="248"/>
      <c r="B15" s="244"/>
      <c r="C15" s="244"/>
      <c r="D15" s="244"/>
      <c r="E15" s="244"/>
      <c r="F15" s="244"/>
      <c r="G15" s="1119" t="s">
        <v>476</v>
      </c>
      <c r="H15" s="1120"/>
      <c r="I15" s="1120"/>
      <c r="J15" s="1121"/>
      <c r="K15" s="267">
        <v>37657</v>
      </c>
      <c r="L15" s="268">
        <v>1549</v>
      </c>
      <c r="M15" s="269">
        <v>1691</v>
      </c>
      <c r="N15" s="270">
        <v>-8.4</v>
      </c>
    </row>
    <row r="16" spans="1:16">
      <c r="A16" s="248"/>
      <c r="B16" s="244"/>
      <c r="C16" s="244"/>
      <c r="D16" s="244"/>
      <c r="E16" s="244"/>
      <c r="F16" s="244"/>
      <c r="G16" s="1122" t="s">
        <v>477</v>
      </c>
      <c r="H16" s="1123"/>
      <c r="I16" s="1123"/>
      <c r="J16" s="1124"/>
      <c r="K16" s="268">
        <v>-95589</v>
      </c>
      <c r="L16" s="268">
        <v>-3933</v>
      </c>
      <c r="M16" s="269">
        <v>-6227</v>
      </c>
      <c r="N16" s="270">
        <v>-36.799999999999997</v>
      </c>
    </row>
    <row r="17" spans="1:16">
      <c r="A17" s="248"/>
      <c r="B17" s="244"/>
      <c r="C17" s="244"/>
      <c r="D17" s="244"/>
      <c r="E17" s="244"/>
      <c r="F17" s="244"/>
      <c r="G17" s="1122" t="s">
        <v>170</v>
      </c>
      <c r="H17" s="1123"/>
      <c r="I17" s="1123"/>
      <c r="J17" s="1124"/>
      <c r="K17" s="268">
        <v>1535217</v>
      </c>
      <c r="L17" s="268">
        <v>63167</v>
      </c>
      <c r="M17" s="269">
        <v>78388</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5.55</v>
      </c>
      <c r="L21" s="281">
        <v>7.37</v>
      </c>
      <c r="M21" s="282">
        <v>-1.82</v>
      </c>
      <c r="N21" s="249"/>
      <c r="O21" s="283"/>
      <c r="P21" s="279"/>
    </row>
    <row r="22" spans="1:16" s="284" customFormat="1">
      <c r="A22" s="279"/>
      <c r="B22" s="249"/>
      <c r="C22" s="249"/>
      <c r="D22" s="249"/>
      <c r="E22" s="249"/>
      <c r="F22" s="249"/>
      <c r="G22" s="1114" t="s">
        <v>483</v>
      </c>
      <c r="H22" s="1115"/>
      <c r="I22" s="1115"/>
      <c r="J22" s="1116"/>
      <c r="K22" s="285">
        <v>95.9</v>
      </c>
      <c r="L22" s="286">
        <v>96.3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604471</v>
      </c>
      <c r="L32" s="294">
        <v>24871</v>
      </c>
      <c r="M32" s="295">
        <v>34501</v>
      </c>
      <c r="N32" s="296">
        <v>-27.9</v>
      </c>
    </row>
    <row r="33" spans="1:16" ht="13.5" customHeight="1">
      <c r="A33" s="248"/>
      <c r="B33" s="244"/>
      <c r="C33" s="244"/>
      <c r="D33" s="244"/>
      <c r="E33" s="244"/>
      <c r="F33" s="244"/>
      <c r="G33" s="1130" t="s">
        <v>487</v>
      </c>
      <c r="H33" s="1131"/>
      <c r="I33" s="1131"/>
      <c r="J33" s="1132"/>
      <c r="K33" s="294" t="s">
        <v>474</v>
      </c>
      <c r="L33" s="294" t="s">
        <v>474</v>
      </c>
      <c r="M33" s="295" t="s">
        <v>474</v>
      </c>
      <c r="N33" s="296" t="s">
        <v>474</v>
      </c>
    </row>
    <row r="34" spans="1:16" ht="27" customHeight="1">
      <c r="A34" s="248"/>
      <c r="B34" s="244"/>
      <c r="C34" s="244"/>
      <c r="D34" s="244"/>
      <c r="E34" s="244"/>
      <c r="F34" s="244"/>
      <c r="G34" s="1130" t="s">
        <v>488</v>
      </c>
      <c r="H34" s="1131"/>
      <c r="I34" s="1131"/>
      <c r="J34" s="1132"/>
      <c r="K34" s="294" t="s">
        <v>474</v>
      </c>
      <c r="L34" s="294" t="s">
        <v>474</v>
      </c>
      <c r="M34" s="295" t="s">
        <v>474</v>
      </c>
      <c r="N34" s="296" t="s">
        <v>474</v>
      </c>
    </row>
    <row r="35" spans="1:16" ht="27" customHeight="1">
      <c r="A35" s="248"/>
      <c r="B35" s="244"/>
      <c r="C35" s="244"/>
      <c r="D35" s="244"/>
      <c r="E35" s="244"/>
      <c r="F35" s="244"/>
      <c r="G35" s="1130" t="s">
        <v>489</v>
      </c>
      <c r="H35" s="1131"/>
      <c r="I35" s="1131"/>
      <c r="J35" s="1132"/>
      <c r="K35" s="294">
        <v>235971</v>
      </c>
      <c r="L35" s="294">
        <v>9709</v>
      </c>
      <c r="M35" s="295">
        <v>14929</v>
      </c>
      <c r="N35" s="296">
        <v>-35</v>
      </c>
    </row>
    <row r="36" spans="1:16" ht="27" customHeight="1">
      <c r="A36" s="248"/>
      <c r="B36" s="244"/>
      <c r="C36" s="244"/>
      <c r="D36" s="244"/>
      <c r="E36" s="244"/>
      <c r="F36" s="244"/>
      <c r="G36" s="1130" t="s">
        <v>490</v>
      </c>
      <c r="H36" s="1131"/>
      <c r="I36" s="1131"/>
      <c r="J36" s="1132"/>
      <c r="K36" s="294">
        <v>26107</v>
      </c>
      <c r="L36" s="294">
        <v>1074</v>
      </c>
      <c r="M36" s="295">
        <v>2973</v>
      </c>
      <c r="N36" s="296">
        <v>-63.9</v>
      </c>
    </row>
    <row r="37" spans="1:16" ht="13.5" customHeight="1">
      <c r="A37" s="248"/>
      <c r="B37" s="244"/>
      <c r="C37" s="244"/>
      <c r="D37" s="244"/>
      <c r="E37" s="244"/>
      <c r="F37" s="244"/>
      <c r="G37" s="1130" t="s">
        <v>491</v>
      </c>
      <c r="H37" s="1131"/>
      <c r="I37" s="1131"/>
      <c r="J37" s="1132"/>
      <c r="K37" s="294">
        <v>57608</v>
      </c>
      <c r="L37" s="294">
        <v>2370</v>
      </c>
      <c r="M37" s="295">
        <v>840</v>
      </c>
      <c r="N37" s="296">
        <v>182.1</v>
      </c>
    </row>
    <row r="38" spans="1:16" ht="27" customHeight="1">
      <c r="A38" s="248"/>
      <c r="B38" s="244"/>
      <c r="C38" s="244"/>
      <c r="D38" s="244"/>
      <c r="E38" s="244"/>
      <c r="F38" s="244"/>
      <c r="G38" s="1133" t="s">
        <v>492</v>
      </c>
      <c r="H38" s="1134"/>
      <c r="I38" s="1134"/>
      <c r="J38" s="1135"/>
      <c r="K38" s="297" t="s">
        <v>474</v>
      </c>
      <c r="L38" s="297" t="s">
        <v>474</v>
      </c>
      <c r="M38" s="298">
        <v>5</v>
      </c>
      <c r="N38" s="299" t="s">
        <v>474</v>
      </c>
      <c r="O38" s="293"/>
    </row>
    <row r="39" spans="1:16">
      <c r="A39" s="248"/>
      <c r="B39" s="244"/>
      <c r="C39" s="244"/>
      <c r="D39" s="244"/>
      <c r="E39" s="244"/>
      <c r="F39" s="244"/>
      <c r="G39" s="1133" t="s">
        <v>493</v>
      </c>
      <c r="H39" s="1134"/>
      <c r="I39" s="1134"/>
      <c r="J39" s="1135"/>
      <c r="K39" s="300">
        <v>-19829</v>
      </c>
      <c r="L39" s="300">
        <v>-816</v>
      </c>
      <c r="M39" s="301">
        <v>-3283</v>
      </c>
      <c r="N39" s="302">
        <v>-75.099999999999994</v>
      </c>
      <c r="O39" s="293"/>
    </row>
    <row r="40" spans="1:16" ht="27" customHeight="1">
      <c r="A40" s="248"/>
      <c r="B40" s="244"/>
      <c r="C40" s="244"/>
      <c r="D40" s="244"/>
      <c r="E40" s="244"/>
      <c r="F40" s="244"/>
      <c r="G40" s="1130" t="s">
        <v>494</v>
      </c>
      <c r="H40" s="1131"/>
      <c r="I40" s="1131"/>
      <c r="J40" s="1132"/>
      <c r="K40" s="300">
        <v>-621565</v>
      </c>
      <c r="L40" s="300">
        <v>-25575</v>
      </c>
      <c r="M40" s="301">
        <v>-35634</v>
      </c>
      <c r="N40" s="302">
        <v>-28.2</v>
      </c>
      <c r="O40" s="293"/>
    </row>
    <row r="41" spans="1:16">
      <c r="A41" s="248"/>
      <c r="B41" s="244"/>
      <c r="C41" s="244"/>
      <c r="D41" s="244"/>
      <c r="E41" s="244"/>
      <c r="F41" s="244"/>
      <c r="G41" s="1136" t="s">
        <v>280</v>
      </c>
      <c r="H41" s="1137"/>
      <c r="I41" s="1137"/>
      <c r="J41" s="1138"/>
      <c r="K41" s="294">
        <v>282763</v>
      </c>
      <c r="L41" s="300">
        <v>11634</v>
      </c>
      <c r="M41" s="301">
        <v>14330</v>
      </c>
      <c r="N41" s="302">
        <v>-18.8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740932</v>
      </c>
      <c r="J51" s="320">
        <v>29871</v>
      </c>
      <c r="K51" s="321">
        <v>18.600000000000001</v>
      </c>
      <c r="L51" s="322">
        <v>59338</v>
      </c>
      <c r="M51" s="323">
        <v>6</v>
      </c>
      <c r="N51" s="324">
        <v>12.6</v>
      </c>
    </row>
    <row r="52" spans="1:14">
      <c r="A52" s="248"/>
      <c r="B52" s="244"/>
      <c r="C52" s="244"/>
      <c r="D52" s="244"/>
      <c r="E52" s="244"/>
      <c r="F52" s="244"/>
      <c r="G52" s="325"/>
      <c r="H52" s="326" t="s">
        <v>505</v>
      </c>
      <c r="I52" s="327">
        <v>601051</v>
      </c>
      <c r="J52" s="328">
        <v>24232</v>
      </c>
      <c r="K52" s="329">
        <v>22.8</v>
      </c>
      <c r="L52" s="330">
        <v>34073</v>
      </c>
      <c r="M52" s="331">
        <v>-3</v>
      </c>
      <c r="N52" s="332">
        <v>25.8</v>
      </c>
    </row>
    <row r="53" spans="1:14">
      <c r="A53" s="248"/>
      <c r="B53" s="244"/>
      <c r="C53" s="244"/>
      <c r="D53" s="244"/>
      <c r="E53" s="244"/>
      <c r="F53" s="244"/>
      <c r="G53" s="310" t="s">
        <v>506</v>
      </c>
      <c r="H53" s="311"/>
      <c r="I53" s="319">
        <v>615505</v>
      </c>
      <c r="J53" s="320">
        <v>24949</v>
      </c>
      <c r="K53" s="321">
        <v>-16.5</v>
      </c>
      <c r="L53" s="322">
        <v>51262</v>
      </c>
      <c r="M53" s="323">
        <v>-13.6</v>
      </c>
      <c r="N53" s="324">
        <v>-2.9</v>
      </c>
    </row>
    <row r="54" spans="1:14">
      <c r="A54" s="248"/>
      <c r="B54" s="244"/>
      <c r="C54" s="244"/>
      <c r="D54" s="244"/>
      <c r="E54" s="244"/>
      <c r="F54" s="244"/>
      <c r="G54" s="325"/>
      <c r="H54" s="326" t="s">
        <v>505</v>
      </c>
      <c r="I54" s="327">
        <v>537514</v>
      </c>
      <c r="J54" s="328">
        <v>21787</v>
      </c>
      <c r="K54" s="329">
        <v>-10.1</v>
      </c>
      <c r="L54" s="330">
        <v>25630</v>
      </c>
      <c r="M54" s="331">
        <v>-24.8</v>
      </c>
      <c r="N54" s="332">
        <v>14.7</v>
      </c>
    </row>
    <row r="55" spans="1:14">
      <c r="A55" s="248"/>
      <c r="B55" s="244"/>
      <c r="C55" s="244"/>
      <c r="D55" s="244"/>
      <c r="E55" s="244"/>
      <c r="F55" s="244"/>
      <c r="G55" s="310" t="s">
        <v>507</v>
      </c>
      <c r="H55" s="311"/>
      <c r="I55" s="319">
        <v>2386807</v>
      </c>
      <c r="J55" s="320">
        <v>96958</v>
      </c>
      <c r="K55" s="321">
        <v>288.60000000000002</v>
      </c>
      <c r="L55" s="322">
        <v>48407</v>
      </c>
      <c r="M55" s="323">
        <v>-5.6</v>
      </c>
      <c r="N55" s="324">
        <v>294.2</v>
      </c>
    </row>
    <row r="56" spans="1:14">
      <c r="A56" s="248"/>
      <c r="B56" s="244"/>
      <c r="C56" s="244"/>
      <c r="D56" s="244"/>
      <c r="E56" s="244"/>
      <c r="F56" s="244"/>
      <c r="G56" s="325"/>
      <c r="H56" s="326" t="s">
        <v>505</v>
      </c>
      <c r="I56" s="327">
        <v>495943</v>
      </c>
      <c r="J56" s="328">
        <v>20146</v>
      </c>
      <c r="K56" s="329">
        <v>-7.5</v>
      </c>
      <c r="L56" s="330">
        <v>23914</v>
      </c>
      <c r="M56" s="331">
        <v>-6.7</v>
      </c>
      <c r="N56" s="332">
        <v>-0.8</v>
      </c>
    </row>
    <row r="57" spans="1:14">
      <c r="A57" s="248"/>
      <c r="B57" s="244"/>
      <c r="C57" s="244"/>
      <c r="D57" s="244"/>
      <c r="E57" s="244"/>
      <c r="F57" s="244"/>
      <c r="G57" s="310" t="s">
        <v>508</v>
      </c>
      <c r="H57" s="311"/>
      <c r="I57" s="319">
        <v>790013</v>
      </c>
      <c r="J57" s="320">
        <v>32293</v>
      </c>
      <c r="K57" s="321">
        <v>-66.7</v>
      </c>
      <c r="L57" s="322">
        <v>69477</v>
      </c>
      <c r="M57" s="323">
        <v>43.5</v>
      </c>
      <c r="N57" s="324">
        <v>-110.2</v>
      </c>
    </row>
    <row r="58" spans="1:14">
      <c r="A58" s="248"/>
      <c r="B58" s="244"/>
      <c r="C58" s="244"/>
      <c r="D58" s="244"/>
      <c r="E58" s="244"/>
      <c r="F58" s="244"/>
      <c r="G58" s="325"/>
      <c r="H58" s="326" t="s">
        <v>505</v>
      </c>
      <c r="I58" s="327">
        <v>402421</v>
      </c>
      <c r="J58" s="328">
        <v>16450</v>
      </c>
      <c r="K58" s="329">
        <v>-18.3</v>
      </c>
      <c r="L58" s="330">
        <v>31528</v>
      </c>
      <c r="M58" s="331">
        <v>31.8</v>
      </c>
      <c r="N58" s="332">
        <v>-50.1</v>
      </c>
    </row>
    <row r="59" spans="1:14">
      <c r="A59" s="248"/>
      <c r="B59" s="244"/>
      <c r="C59" s="244"/>
      <c r="D59" s="244"/>
      <c r="E59" s="244"/>
      <c r="F59" s="244"/>
      <c r="G59" s="310" t="s">
        <v>509</v>
      </c>
      <c r="H59" s="311"/>
      <c r="I59" s="319">
        <v>1236124</v>
      </c>
      <c r="J59" s="320">
        <v>50861</v>
      </c>
      <c r="K59" s="321">
        <v>57.5</v>
      </c>
      <c r="L59" s="322">
        <v>59668</v>
      </c>
      <c r="M59" s="323">
        <v>-14.1</v>
      </c>
      <c r="N59" s="324">
        <v>71.599999999999994</v>
      </c>
    </row>
    <row r="60" spans="1:14">
      <c r="A60" s="248"/>
      <c r="B60" s="244"/>
      <c r="C60" s="244"/>
      <c r="D60" s="244"/>
      <c r="E60" s="244"/>
      <c r="F60" s="244"/>
      <c r="G60" s="325"/>
      <c r="H60" s="326" t="s">
        <v>505</v>
      </c>
      <c r="I60" s="333">
        <v>662517</v>
      </c>
      <c r="J60" s="328">
        <v>27260</v>
      </c>
      <c r="K60" s="329">
        <v>65.7</v>
      </c>
      <c r="L60" s="330">
        <v>31515</v>
      </c>
      <c r="M60" s="331">
        <v>0</v>
      </c>
      <c r="N60" s="332">
        <v>65.7</v>
      </c>
    </row>
    <row r="61" spans="1:14">
      <c r="A61" s="248"/>
      <c r="B61" s="244"/>
      <c r="C61" s="244"/>
      <c r="D61" s="244"/>
      <c r="E61" s="244"/>
      <c r="F61" s="244"/>
      <c r="G61" s="310" t="s">
        <v>510</v>
      </c>
      <c r="H61" s="334"/>
      <c r="I61" s="335">
        <v>1153876</v>
      </c>
      <c r="J61" s="336">
        <v>46986</v>
      </c>
      <c r="K61" s="337">
        <v>56.3</v>
      </c>
      <c r="L61" s="338">
        <v>57630</v>
      </c>
      <c r="M61" s="339">
        <v>3.2</v>
      </c>
      <c r="N61" s="324">
        <v>53.1</v>
      </c>
    </row>
    <row r="62" spans="1:14">
      <c r="A62" s="248"/>
      <c r="B62" s="244"/>
      <c r="C62" s="244"/>
      <c r="D62" s="244"/>
      <c r="E62" s="244"/>
      <c r="F62" s="244"/>
      <c r="G62" s="325"/>
      <c r="H62" s="326" t="s">
        <v>505</v>
      </c>
      <c r="I62" s="327">
        <v>539889</v>
      </c>
      <c r="J62" s="328">
        <v>21975</v>
      </c>
      <c r="K62" s="329">
        <v>10.5</v>
      </c>
      <c r="L62" s="330">
        <v>29332</v>
      </c>
      <c r="M62" s="331">
        <v>-0.5</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19.93</v>
      </c>
      <c r="G47" s="12">
        <v>15.29</v>
      </c>
      <c r="H47" s="12">
        <v>19.62</v>
      </c>
      <c r="I47" s="12">
        <v>23.24</v>
      </c>
      <c r="J47" s="13">
        <v>24.76</v>
      </c>
    </row>
    <row r="48" spans="2:10" ht="57.75" customHeight="1">
      <c r="B48" s="14"/>
      <c r="C48" s="1141" t="s">
        <v>4</v>
      </c>
      <c r="D48" s="1141"/>
      <c r="E48" s="1142"/>
      <c r="F48" s="15">
        <v>3.18</v>
      </c>
      <c r="G48" s="16">
        <v>7.07</v>
      </c>
      <c r="H48" s="16">
        <v>10.48</v>
      </c>
      <c r="I48" s="16">
        <v>8.26</v>
      </c>
      <c r="J48" s="17">
        <v>7.18</v>
      </c>
    </row>
    <row r="49" spans="2:10" ht="57.75" customHeight="1" thickBot="1">
      <c r="B49" s="18"/>
      <c r="C49" s="1143" t="s">
        <v>5</v>
      </c>
      <c r="D49" s="1143"/>
      <c r="E49" s="1144"/>
      <c r="F49" s="19" t="s">
        <v>517</v>
      </c>
      <c r="G49" s="20" t="s">
        <v>518</v>
      </c>
      <c r="H49" s="20">
        <v>3.27</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521</v>
      </c>
      <c r="D34" s="1151"/>
      <c r="E34" s="1152"/>
      <c r="F34" s="32">
        <v>3.18</v>
      </c>
      <c r="G34" s="33">
        <v>7.06</v>
      </c>
      <c r="H34" s="33">
        <v>10.47</v>
      </c>
      <c r="I34" s="33">
        <v>8.25</v>
      </c>
      <c r="J34" s="34">
        <v>7.18</v>
      </c>
      <c r="K34" s="22"/>
      <c r="L34" s="22"/>
      <c r="M34" s="22"/>
      <c r="N34" s="22"/>
      <c r="O34" s="22"/>
      <c r="P34" s="22"/>
    </row>
    <row r="35" spans="1:16" ht="39" customHeight="1">
      <c r="A35" s="22"/>
      <c r="B35" s="35"/>
      <c r="C35" s="1145" t="s">
        <v>522</v>
      </c>
      <c r="D35" s="1146"/>
      <c r="E35" s="1147"/>
      <c r="F35" s="36">
        <v>2.44</v>
      </c>
      <c r="G35" s="37">
        <v>0.94</v>
      </c>
      <c r="H35" s="37">
        <v>1.04</v>
      </c>
      <c r="I35" s="37">
        <v>1.06</v>
      </c>
      <c r="J35" s="38">
        <v>1.02</v>
      </c>
      <c r="K35" s="22"/>
      <c r="L35" s="22"/>
      <c r="M35" s="22"/>
      <c r="N35" s="22"/>
      <c r="O35" s="22"/>
      <c r="P35" s="22"/>
    </row>
    <row r="36" spans="1:16" ht="39" customHeight="1">
      <c r="A36" s="22"/>
      <c r="B36" s="35"/>
      <c r="C36" s="1145" t="s">
        <v>523</v>
      </c>
      <c r="D36" s="1146"/>
      <c r="E36" s="1147"/>
      <c r="F36" s="36">
        <v>0.08</v>
      </c>
      <c r="G36" s="37">
        <v>0.18</v>
      </c>
      <c r="H36" s="37">
        <v>0.9</v>
      </c>
      <c r="I36" s="37">
        <v>1.1599999999999999</v>
      </c>
      <c r="J36" s="38">
        <v>0.62</v>
      </c>
      <c r="K36" s="22"/>
      <c r="L36" s="22"/>
      <c r="M36" s="22"/>
      <c r="N36" s="22"/>
      <c r="O36" s="22"/>
      <c r="P36" s="22"/>
    </row>
    <row r="37" spans="1:16" ht="39" customHeight="1">
      <c r="A37" s="22"/>
      <c r="B37" s="35"/>
      <c r="C37" s="1145" t="s">
        <v>524</v>
      </c>
      <c r="D37" s="1146"/>
      <c r="E37" s="1147"/>
      <c r="F37" s="36">
        <v>0.23</v>
      </c>
      <c r="G37" s="37">
        <v>0.16</v>
      </c>
      <c r="H37" s="37">
        <v>0.18</v>
      </c>
      <c r="I37" s="37">
        <v>0.21</v>
      </c>
      <c r="J37" s="38">
        <v>0.09</v>
      </c>
      <c r="K37" s="22"/>
      <c r="L37" s="22"/>
      <c r="M37" s="22"/>
      <c r="N37" s="22"/>
      <c r="O37" s="22"/>
      <c r="P37" s="22"/>
    </row>
    <row r="38" spans="1:16" ht="39" customHeight="1">
      <c r="A38" s="22"/>
      <c r="B38" s="35"/>
      <c r="C38" s="1145" t="s">
        <v>525</v>
      </c>
      <c r="D38" s="1146"/>
      <c r="E38" s="1147"/>
      <c r="F38" s="36">
        <v>0.06</v>
      </c>
      <c r="G38" s="37">
        <v>0.06</v>
      </c>
      <c r="H38" s="37">
        <v>0.06</v>
      </c>
      <c r="I38" s="37">
        <v>0.08</v>
      </c>
      <c r="J38" s="38">
        <v>0.06</v>
      </c>
      <c r="K38" s="22"/>
      <c r="L38" s="22"/>
      <c r="M38" s="22"/>
      <c r="N38" s="22"/>
      <c r="O38" s="22"/>
      <c r="P38" s="22"/>
    </row>
    <row r="39" spans="1:16" ht="39" customHeight="1">
      <c r="A39" s="22"/>
      <c r="B39" s="35"/>
      <c r="C39" s="1145" t="s">
        <v>526</v>
      </c>
      <c r="D39" s="1146"/>
      <c r="E39" s="1147"/>
      <c r="F39" s="36">
        <v>0.02</v>
      </c>
      <c r="G39" s="37">
        <v>0.02</v>
      </c>
      <c r="H39" s="37">
        <v>0.01</v>
      </c>
      <c r="I39" s="37">
        <v>0.02</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528</v>
      </c>
      <c r="D43" s="1149"/>
      <c r="E43" s="1150"/>
      <c r="F43" s="41">
        <v>0.11</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855</v>
      </c>
      <c r="L45" s="60">
        <v>828</v>
      </c>
      <c r="M45" s="60">
        <v>727</v>
      </c>
      <c r="N45" s="60">
        <v>700</v>
      </c>
      <c r="O45" s="61">
        <v>604</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232</v>
      </c>
      <c r="L48" s="64">
        <v>238</v>
      </c>
      <c r="M48" s="64">
        <v>245</v>
      </c>
      <c r="N48" s="64">
        <v>244</v>
      </c>
      <c r="O48" s="65">
        <v>236</v>
      </c>
      <c r="P48" s="48"/>
      <c r="Q48" s="48"/>
      <c r="R48" s="48"/>
      <c r="S48" s="48"/>
      <c r="T48" s="48"/>
      <c r="U48" s="48"/>
    </row>
    <row r="49" spans="1:21" ht="30.75" customHeight="1">
      <c r="A49" s="48"/>
      <c r="B49" s="1163"/>
      <c r="C49" s="1164"/>
      <c r="D49" s="62"/>
      <c r="E49" s="1155" t="s">
        <v>16</v>
      </c>
      <c r="F49" s="1155"/>
      <c r="G49" s="1155"/>
      <c r="H49" s="1155"/>
      <c r="I49" s="1155"/>
      <c r="J49" s="1156"/>
      <c r="K49" s="63">
        <v>88</v>
      </c>
      <c r="L49" s="64">
        <v>55</v>
      </c>
      <c r="M49" s="64">
        <v>30</v>
      </c>
      <c r="N49" s="64">
        <v>29</v>
      </c>
      <c r="O49" s="65">
        <v>26</v>
      </c>
      <c r="P49" s="48"/>
      <c r="Q49" s="48"/>
      <c r="R49" s="48"/>
      <c r="S49" s="48"/>
      <c r="T49" s="48"/>
      <c r="U49" s="48"/>
    </row>
    <row r="50" spans="1:21" ht="30.75" customHeight="1">
      <c r="A50" s="48"/>
      <c r="B50" s="1163"/>
      <c r="C50" s="1164"/>
      <c r="D50" s="62"/>
      <c r="E50" s="1155" t="s">
        <v>17</v>
      </c>
      <c r="F50" s="1155"/>
      <c r="G50" s="1155"/>
      <c r="H50" s="1155"/>
      <c r="I50" s="1155"/>
      <c r="J50" s="1156"/>
      <c r="K50" s="63">
        <v>59</v>
      </c>
      <c r="L50" s="64">
        <v>59</v>
      </c>
      <c r="M50" s="64">
        <v>59</v>
      </c>
      <c r="N50" s="64">
        <v>58</v>
      </c>
      <c r="O50" s="65">
        <v>58</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v>0</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634</v>
      </c>
      <c r="L52" s="64">
        <v>614</v>
      </c>
      <c r="M52" s="64">
        <v>606</v>
      </c>
      <c r="N52" s="64">
        <v>615</v>
      </c>
      <c r="O52" s="65">
        <v>641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600</v>
      </c>
      <c r="L53" s="69">
        <v>566</v>
      </c>
      <c r="M53" s="69">
        <v>455</v>
      </c>
      <c r="N53" s="69">
        <v>416</v>
      </c>
      <c r="O53" s="70">
        <v>283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2016-04-12T12:16:25Z</cp:lastPrinted>
  <dcterms:created xsi:type="dcterms:W3CDTF">2016-02-15T00:53:17Z</dcterms:created>
  <dcterms:modified xsi:type="dcterms:W3CDTF">2016-05-06T00:41:06Z</dcterms:modified>
  <cp:category/>
</cp:coreProperties>
</file>