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CW102" i="11" l="1"/>
  <c r="DB102" i="11"/>
  <c r="DG102" i="11"/>
  <c r="DL102" i="11"/>
  <c r="DQ102" i="11"/>
  <c r="CR102" i="11"/>
  <c r="AU88" i="11" l="1"/>
  <c r="AP88" i="11"/>
  <c r="AF88" i="11"/>
  <c r="AF63" i="11" l="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 r="BE35" i="9" s="1"/>
  <c r="BW34" i="9" l="1"/>
  <c r="BW35" i="9" s="1"/>
  <c r="BW36" i="9" s="1"/>
  <c r="BW37" i="9" s="1"/>
  <c r="BW38" i="9" s="1"/>
  <c r="BW39" i="9" s="1"/>
  <c r="CO34" i="9" l="1"/>
</calcChain>
</file>

<file path=xl/sharedStrings.xml><?xml version="1.0" encoding="utf-8"?>
<sst xmlns="http://schemas.openxmlformats.org/spreadsheetml/2006/main" count="977" uniqueCount="549">
  <si>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</si>
  <si>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</si>
  <si>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</si>
  <si>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</si>
  <si>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</si>
  <si>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</si>
  <si>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</si>
  <si>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</si>
  <si>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</si>
  <si>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</si>
  <si>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</si>
  <si>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</si>
  <si>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</si>
  <si>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</si>
  <si>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</si>
  <si>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</si>
  <si>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</si>
  <si>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</si>
  <si>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</si>
  <si>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</si>
  <si>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</si>
  <si>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</si>
  <si>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</si>
  <si>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</si>
  <si>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</si>
  <si>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</si>
  <si>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</si>
  <si>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</si>
  <si>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</si>
  <si>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</si>
  <si>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</si>
  <si>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</si>
  <si>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</si>
  <si>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</si>
  <si>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</si>
  <si>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</si>
  <si>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</si>
  <si>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</si>
  <si>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</si>
  <si>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</si>
  <si>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</si>
  <si>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</si>
  <si>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</si>
  <si>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</si>
  <si>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</si>
  <si>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</si>
  <si>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</si>
  <si>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</si>
  <si>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</si>
  <si>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</si>
  <si>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</si>
  <si>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</si>
  <si>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</si>
  <si>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</si>
  <si>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</si>
  <si>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</si>
  <si>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</si>
  <si>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</si>
  <si>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</si>
  <si>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</si>
  <si>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</si>
  <si>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</si>
  <si>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</si>
  <si>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</si>
  <si>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</si>
  <si>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</si>
  <si>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</si>
  <si>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</si>
  <si>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</si>
  <si>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</si>
  <si>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</si>
  <si>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</si>
  <si>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</si>
  <si>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</si>
  <si>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</si>
  <si>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</si>
  <si>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</si>
  <si>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</si>
  <si>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</si>
  <si>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</si>
  <si>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</si>
  <si>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</si>
  <si>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</si>
  <si>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</si>
  <si>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</si>
  <si>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</si>
  <si>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</si>
  <si>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</si>
  <si>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</si>
  <si>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</si>
  <si>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</si>
  <si>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</si>
  <si>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</si>
  <si>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</si>
  <si>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</si>
  <si>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</si>
  <si>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</si>
  <si>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</si>
  <si>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</si>
  <si>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</si>
  <si>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</si>
  <si>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</si>
  <si>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</si>
  <si>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</si>
  <si>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</si>
  <si>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</si>
  <si>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</si>
  <si>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</si>
  <si>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</si>
  <si>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</si>
  <si>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</si>
  <si>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</si>
  <si>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</si>
  <si>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</si>
  <si>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</si>
  <si>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</si>
  <si>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</si>
  <si>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</si>
  <si>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</si>
  <si>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</si>
  <si>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</si>
  <si>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</si>
  <si>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</si>
  <si>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</si>
  <si>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</si>
  <si>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</si>
  <si>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</si>
  <si>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</si>
  <si>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</si>
  <si>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</si>
  <si>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</si>
  <si>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</si>
  <si>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</si>
  <si>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</si>
  <si>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</si>
  <si>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</si>
  <si>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</si>
  <si>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</si>
  <si>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</si>
  <si>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</si>
  <si>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</si>
  <si>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</si>
  <si>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</si>
  <si>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</si>
  <si>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</si>
  <si>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</si>
  <si>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</si>
  <si>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</si>
  <si>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</si>
  <si>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</si>
  <si>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</si>
  <si>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</si>
  <si>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</si>
  <si>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</si>
  <si>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</si>
  <si>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</si>
  <si>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</si>
  <si>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</si>
  <si>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</si>
  <si>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</si>
  <si>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</si>
  <si>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</si>
  <si>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</si>
  <si>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</si>
  <si>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</si>
  <si>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</si>
  <si>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</si>
  <si>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</si>
  <si>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</si>
  <si>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</si>
  <si>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</si>
  <si>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</si>
  <si>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</si>
  <si>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</si>
  <si>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</si>
  <si>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</si>
  <si>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</si>
  <si>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</si>
  <si>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</si>
  <si>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</si>
  <si>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</si>
  <si>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</si>
  <si>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</si>
  <si>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</si>
  <si>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</si>
  <si>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</si>
  <si>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</si>
  <si>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</si>
  <si>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</si>
  <si>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</si>
  <si>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</si>
  <si>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</si>
  <si>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</si>
  <si>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</si>
  <si>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</si>
  <si>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</si>
  <si>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栃木県上三川町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</si>
  <si>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</si>
  <si>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</si>
  <si>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</si>
  <si>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</si>
  <si>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</si>
  <si>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</si>
  <si>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</si>
  <si>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</si>
  <si>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</si>
  <si>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</si>
  <si>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</si>
  <si>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</si>
  <si>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</si>
  <si>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</si>
  <si>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</si>
  <si>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</si>
  <si>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</si>
  <si>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</si>
  <si>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</si>
  <si>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</si>
  <si>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</si>
  <si>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</si>
  <si>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</si>
  <si>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</si>
  <si>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</si>
  <si>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</si>
  <si>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</si>
  <si>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</si>
  <si>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</si>
  <si>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</si>
  <si>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</si>
  <si>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</si>
  <si>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</si>
  <si>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</si>
  <si>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</si>
  <si>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</si>
  <si>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</si>
  <si>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</si>
  <si>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</si>
  <si>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</si>
  <si>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</si>
  <si>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</si>
  <si>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</si>
  <si>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</si>
  <si>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</si>
  <si>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</si>
  <si>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</si>
  <si>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</si>
  <si>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</si>
  <si>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</si>
  <si>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</si>
  <si>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</si>
  <si>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</si>
  <si>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</si>
  <si>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</si>
  <si>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</si>
  <si>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</si>
  <si>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</si>
  <si>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</si>
  <si>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</si>
  <si>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</si>
  <si>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</si>
  <si>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</si>
  <si>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</si>
  <si>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</si>
  <si>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</si>
  <si>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</si>
  <si>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</si>
  <si>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</si>
  <si>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</si>
  <si>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</si>
  <si>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</si>
  <si>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</si>
  <si>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</si>
  <si>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</si>
  <si>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</si>
  <si>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</si>
  <si>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</si>
  <si>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</si>
  <si>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</si>
  <si>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</si>
  <si>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</si>
  <si>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</si>
  <si>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</si>
  <si>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</si>
  <si>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</si>
  <si>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</si>
  <si>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</si>
  <si>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</si>
  <si>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</si>
  <si>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</si>
  <si>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</si>
  <si>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</si>
  <si>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</si>
  <si>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</si>
  <si>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</si>
  <si>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</si>
  <si>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</si>
  <si>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</si>
  <si>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</si>
  <si>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</si>
  <si>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</si>
  <si>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</si>
  <si>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</si>
  <si>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</si>
  <si>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</si>
  <si>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</si>
  <si>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</si>
  <si>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</si>
  <si>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</si>
  <si>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</si>
  <si>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</si>
  <si>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</si>
  <si>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</si>
  <si>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</si>
  <si>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</si>
  <si>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</si>
  <si>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</si>
  <si>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</si>
  <si>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</si>
  <si>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</si>
  <si>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</si>
  <si>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</si>
  <si>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</si>
  <si>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</si>
  <si>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</si>
  <si>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</si>
  <si>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</si>
  <si>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</si>
  <si>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</si>
  <si>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</si>
  <si>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</si>
  <si>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</si>
  <si>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</si>
  <si>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</si>
  <si>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</si>
  <si>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</si>
  <si>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</si>
  <si>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</si>
  <si>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</si>
  <si>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</si>
  <si>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</si>
  <si>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</si>
  <si>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</si>
  <si>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</si>
  <si>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</si>
  <si>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</si>
  <si>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</si>
  <si>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</si>
  <si>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</si>
  <si>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栃木県上三川町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</si>
  <si>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</si>
  <si>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</si>
  <si>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</si>
  <si>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</si>
  <si>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</si>
  <si>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</si>
  <si>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</si>
  <si>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</si>
  <si>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</si>
  <si>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</si>
  <si>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</si>
  <si>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</si>
  <si>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</si>
  <si>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</si>
  <si>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</si>
  <si>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</si>
  <si>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</si>
  <si>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</si>
  <si>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</si>
  <si>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</si>
  <si>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</si>
  <si>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</si>
  <si>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</si>
  <si>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</si>
  <si>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</si>
  <si>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</si>
  <si>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</si>
  <si>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</si>
  <si>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</si>
  <si>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</si>
  <si>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</si>
  <si>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</si>
  <si>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</si>
  <si>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</si>
  <si>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</si>
  <si>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</si>
  <si>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</si>
  <si>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</si>
  <si>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</si>
  <si>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</si>
  <si>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</si>
  <si>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</si>
  <si>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</si>
  <si>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</si>
  <si>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</si>
  <si>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</si>
  <si>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</si>
  <si>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</si>
  <si>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</si>
  <si>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</si>
  <si>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</si>
  <si>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</si>
  <si>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</si>
  <si>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</si>
  <si>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</si>
  <si>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</si>
  <si>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</si>
  <si>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</si>
  <si>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</si>
  <si>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</si>
  <si>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</si>
  <si>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</si>
  <si>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</si>
  <si>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</si>
  <si>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</si>
  <si>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</si>
  <si>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</si>
  <si>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</si>
  <si>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</si>
  <si>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</si>
  <si>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</si>
  <si>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</si>
  <si>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</si>
  <si>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</si>
  <si>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</si>
  <si>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</si>
  <si>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</si>
  <si>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</si>
  <si>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</si>
  <si>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</si>
  <si>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</si>
  <si>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</si>
  <si>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</si>
  <si>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</si>
  <si>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</si>
  <si>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</si>
  <si>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</si>
  <si>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</si>
  <si>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</si>
  <si>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</si>
  <si>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</si>
  <si>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</si>
  <si>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</si>
  <si>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</si>
  <si>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</si>
  <si>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</si>
  <si>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</si>
  <si>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</si>
  <si>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</si>
  <si>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</si>
  <si>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</si>
  <si>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</si>
  <si>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</si>
  <si>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</si>
  <si>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</si>
  <si>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</si>
  <si>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</si>
  <si>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</si>
  <si>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</si>
  <si>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</si>
  <si>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</si>
  <si>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</si>
  <si>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</si>
  <si>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</si>
  <si>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</si>
  <si>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</si>
  <si>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</si>
  <si>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</si>
  <si>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</si>
  <si>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</si>
  <si>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</si>
  <si>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</si>
  <si>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</si>
  <si>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</si>
  <si>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</si>
  <si>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</si>
  <si>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</si>
  <si>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</si>
  <si>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</si>
  <si>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</si>
  <si>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</si>
  <si>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</si>
  <si>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</si>
  <si>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</si>
  <si>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</si>
  <si>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</si>
  <si>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</si>
  <si>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</si>
  <si>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</si>
  <si>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</si>
  <si>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</si>
  <si>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</si>
  <si>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</si>
  <si>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</si>
  <si>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</si>
  <si>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</si>
  <si>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</si>
  <si>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</si>
  <si>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</si>
  <si>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</si>
  <si>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</si>
  <si>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</si>
  <si>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</si>
  <si>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</si>
  <si>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</si>
  <si>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</si>
  <si>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</si>
  <si>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</si>
  <si>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</si>
  <si>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</si>
  <si>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</si>
  <si>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</si>
  <si>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</si>
  <si>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</si>
  <si>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</si>
  <si>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</si>
  <si>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</si>
  <si>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</si>
  <si>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</si>
  <si>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</si>
  <si>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</si>
  <si>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</si>
  <si>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</si>
  <si>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</si>
  <si>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</si>
  <si>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</si>
  <si>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</si>
  <si>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</si>
  <si>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</si>
  <si>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</si>
  <si>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</si>
  <si>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</si>
  <si>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</si>
  <si>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1.52</t>
  </si>
  <si>
    <t>▲ 2.10</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</si>
  <si>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</si>
  <si>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</si>
  <si>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</si>
  <si>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</si>
  <si>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</si>
  <si>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</si>
  <si>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</si>
  <si>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</si>
  <si>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</si>
  <si>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上三川町農業公社</t>
    <rPh sb="0" eb="4">
      <t>カミノカワマチ</t>
    </rPh>
    <rPh sb="4" eb="6">
      <t>ノウギョウ</t>
    </rPh>
    <rPh sb="6" eb="8">
      <t>コウシャ</t>
    </rPh>
    <phoneticPr fontId="2"/>
  </si>
  <si>
    <t>栃木県市町村総合組合　一般会計</t>
    <rPh sb="0" eb="3">
      <t>トチギケン</t>
    </rPh>
    <rPh sb="3" eb="6">
      <t>シチョウソン</t>
    </rPh>
    <rPh sb="6" eb="8">
      <t>ソウゴウ</t>
    </rPh>
    <rPh sb="8" eb="10">
      <t>クミアイ</t>
    </rPh>
    <rPh sb="11" eb="15">
      <t>イッパンカイケイ</t>
    </rPh>
    <phoneticPr fontId="2"/>
  </si>
  <si>
    <t>栃木県市町村総合組合　特別会計</t>
    <rPh sb="0" eb="3">
      <t>トチギケン</t>
    </rPh>
    <rPh sb="3" eb="6">
      <t>シチョウソン</t>
    </rPh>
    <rPh sb="6" eb="8">
      <t>ソウゴウ</t>
    </rPh>
    <rPh sb="8" eb="10">
      <t>クミアイ</t>
    </rPh>
    <rPh sb="11" eb="13">
      <t>トクベツ</t>
    </rPh>
    <rPh sb="13" eb="15">
      <t>カイケイ</t>
    </rPh>
    <phoneticPr fontId="2"/>
  </si>
  <si>
    <t>栃木県後期高齢者医療広域連合　一般会計</t>
    <rPh sb="0" eb="3">
      <t>トチギケン</t>
    </rPh>
    <rPh sb="3" eb="5">
      <t>コウキ</t>
    </rPh>
    <rPh sb="5" eb="7">
      <t>コウレイ</t>
    </rPh>
    <rPh sb="7" eb="8">
      <t>シャ</t>
    </rPh>
    <rPh sb="8" eb="10">
      <t>イリョウ</t>
    </rPh>
    <rPh sb="10" eb="12">
      <t>コウイキ</t>
    </rPh>
    <rPh sb="12" eb="14">
      <t>レンゴウ</t>
    </rPh>
    <rPh sb="15" eb="19">
      <t>イッパンカイケイ</t>
    </rPh>
    <phoneticPr fontId="2"/>
  </si>
  <si>
    <t>栃木県後期高齢者医療広域連合　特別会計</t>
    <rPh sb="0" eb="3">
      <t>トチギケン</t>
    </rPh>
    <rPh sb="3" eb="5">
      <t>コウキ</t>
    </rPh>
    <rPh sb="5" eb="7">
      <t>コウレイ</t>
    </rPh>
    <rPh sb="7" eb="8">
      <t>シャ</t>
    </rPh>
    <rPh sb="8" eb="10">
      <t>イリョウ</t>
    </rPh>
    <rPh sb="10" eb="12">
      <t>コウイキ</t>
    </rPh>
    <rPh sb="12" eb="14">
      <t>レンゴウ</t>
    </rPh>
    <rPh sb="15" eb="19">
      <t>トクベツカイケイ</t>
    </rPh>
    <phoneticPr fontId="2"/>
  </si>
  <si>
    <t>石橋地区消防組合</t>
    <rPh sb="0" eb="2">
      <t>イシバシ</t>
    </rPh>
    <rPh sb="2" eb="4">
      <t>チク</t>
    </rPh>
    <rPh sb="4" eb="6">
      <t>ショウボウ</t>
    </rPh>
    <rPh sb="6" eb="8">
      <t>クミアイ</t>
    </rPh>
    <phoneticPr fontId="2"/>
  </si>
  <si>
    <t>小山広域保健衛生組合</t>
    <rPh sb="0" eb="2">
      <t>オヤマ</t>
    </rPh>
    <rPh sb="2" eb="4">
      <t>コウイキ</t>
    </rPh>
    <rPh sb="4" eb="6">
      <t>ホケン</t>
    </rPh>
    <rPh sb="6" eb="8">
      <t>エイセイ</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</si>
</sst>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55072</c:v>
                </c:pt>
                <c:pt idx="1">
                  <c:v>55895</c:v>
                </c:pt>
                <c:pt idx="2">
                  <c:v>44727</c:v>
                </c:pt>
                <c:pt idx="3">
                  <c:v>41241</c:v>
                </c:pt>
                <c:pt idx="4">
                  <c:v>36521</c:v>
                </c:pt>
              </c:numCache>
            </c:numRef>
          </c:val>
          <c:smooth val="0"/>
        </c:ser>
        <c:dLbls>
          <c:showLegendKey val="0"/>
          <c:showVal val="0"/>
          <c:showCatName val="0"/>
          <c:showSerName val="0"/>
          <c:showPercent val="0"/>
          <c:showBubbleSize val="0"/>
        </c:dLbls>
        <c:marker val="1"/>
        <c:smooth val="0"/>
        <c:axId val="284268304"/>
        <c:axId val="283466992"/>
      </c:lineChart>
      <c:catAx>
        <c:axId val="284268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466992"/>
        <c:crosses val="autoZero"/>
        <c:auto val="1"/>
        <c:lblAlgn val="ctr"/>
        <c:lblOffset val="100"/>
        <c:tickLblSkip val="1"/>
        <c:tickMarkSkip val="1"/>
        <c:noMultiLvlLbl val="0"/>
      </c:catAx>
      <c:valAx>
        <c:axId val="2834669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26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7.94</c:v>
                </c:pt>
                <c:pt idx="1">
                  <c:v>8.1999999999999993</c:v>
                </c:pt>
                <c:pt idx="2">
                  <c:v>7.11</c:v>
                </c:pt>
                <c:pt idx="3">
                  <c:v>6.04</c:v>
                </c:pt>
                <c:pt idx="4">
                  <c:v>7.45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11.92</c:v>
                </c:pt>
                <c:pt idx="1">
                  <c:v>12.05</c:v>
                </c:pt>
                <c:pt idx="2">
                  <c:v>13.48</c:v>
                </c:pt>
                <c:pt idx="3">
                  <c:v>12.22</c:v>
                </c:pt>
                <c:pt idx="4">
                  <c:v>11.25</c:v>
                </c:pt>
              </c:numCache>
            </c:numRef>
          </c:val>
        </c:ser>
        <c:dLbls>
          <c:showLegendKey val="0"/>
          <c:showVal val="0"/>
          <c:showCatName val="0"/>
          <c:showSerName val="0"/>
          <c:showPercent val="0"/>
          <c:showBubbleSize val="0"/>
        </c:dLbls>
        <c:gapWidth val="250"/>
        <c:overlap val="100"/>
        <c:axId val="175030216"/>
        <c:axId val="103794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-1.52</c:v>
                </c:pt>
                <c:pt idx="1">
                  <c:v>0.19</c:v>
                </c:pt>
                <c:pt idx="2">
                  <c:v>0.47</c:v>
                </c:pt>
                <c:pt idx="3">
                  <c:v>-2.1</c:v>
                </c:pt>
                <c:pt idx="4">
                  <c:v>0.11</c:v>
                </c:pt>
              </c:numCache>
            </c:numRef>
          </c:val>
          <c:smooth val="0"/>
        </c:ser>
        <c:dLbls>
          <c:showLegendKey val="0"/>
          <c:showVal val="0"/>
          <c:showCatName val="0"/>
          <c:showSerName val="0"/>
          <c:showPercent val="0"/>
          <c:showBubbleSize val="0"/>
        </c:dLbls>
        <c:marker val="1"/>
        <c:smooth val="0"/>
        <c:axId val="175030216"/>
        <c:axId val="103794504"/>
      </c:lineChart>
      <c:catAx>
        <c:axId val="17503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94504"/>
        <c:crosses val="autoZero"/>
        <c:auto val="1"/>
        <c:lblAlgn val="ctr"/>
        <c:lblOffset val="100"/>
        <c:tickLblSkip val="1"/>
        <c:tickMarkSkip val="1"/>
        <c:noMultiLvlLbl val="0"/>
      </c:catAx>
      <c:valAx>
        <c:axId val="103794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3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0.04</c:v>
                </c:pt>
                <c:pt idx="8">
                  <c:v>#N/A</c:v>
                </c:pt>
                <c:pt idx="9">
                  <c:v>0.08</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0.09</c:v>
                </c:pt>
                <c:pt idx="4">
                  <c:v>#N/A</c:v>
                </c:pt>
                <c:pt idx="5">
                  <c:v>0.06</c:v>
                </c:pt>
                <c:pt idx="6">
                  <c:v>#N/A</c:v>
                </c:pt>
                <c:pt idx="7">
                  <c:v>0.06</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0.27</c:v>
                </c:pt>
                <c:pt idx="4">
                  <c:v>#N/A</c:v>
                </c:pt>
                <c:pt idx="5">
                  <c:v>0.13</c:v>
                </c:pt>
                <c:pt idx="6">
                  <c:v>#N/A</c:v>
                </c:pt>
                <c:pt idx="7">
                  <c:v>0.28999999999999998</c:v>
                </c:pt>
                <c:pt idx="8">
                  <c:v>#N/A</c:v>
                </c:pt>
                <c:pt idx="9">
                  <c:v>0.35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0.82</c:v>
                </c:pt>
                <c:pt idx="2">
                  <c:v>#N/A</c:v>
                </c:pt>
                <c:pt idx="3">
                  <c:v>1.1399999999999999</c:v>
                </c:pt>
                <c:pt idx="4">
                  <c:v>#N/A</c:v>
                </c:pt>
                <c:pt idx="5">
                  <c:v>1.33</c:v>
                </c:pt>
                <c:pt idx="6">
                  <c:v>#N/A</c:v>
                </c:pt>
                <c:pt idx="7">
                  <c:v>1.31</c:v>
                </c:pt>
                <c:pt idx="8">
                  <c:v>#N/A</c:v>
                </c:pt>
                <c:pt idx="9">
                  <c:v>1.17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2.68</c:v>
                </c:pt>
                <c:pt idx="2">
                  <c:v>#N/A</c:v>
                </c:pt>
                <c:pt idx="3">
                  <c:v>3.71</c:v>
                </c:pt>
                <c:pt idx="4">
                  <c:v>#N/A</c:v>
                </c:pt>
                <c:pt idx="5">
                  <c:v>4.68</c:v>
                </c:pt>
                <c:pt idx="6">
                  <c:v>#N/A</c:v>
                </c:pt>
                <c:pt idx="7">
                  <c:v>4.1399999999999997</c:v>
                </c:pt>
                <c:pt idx="8">
                  <c:v>#N/A</c:v>
                </c:pt>
                <c:pt idx="9">
                  <c:v>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7.94</c:v>
                </c:pt>
                <c:pt idx="2">
                  <c:v>#N/A</c:v>
                </c:pt>
                <c:pt idx="3">
                  <c:v>8.19</c:v>
                </c:pt>
                <c:pt idx="4">
                  <c:v>#N/A</c:v>
                </c:pt>
                <c:pt idx="5">
                  <c:v>7.1</c:v>
                </c:pt>
                <c:pt idx="6">
                  <c:v>#N/A</c:v>
                </c:pt>
                <c:pt idx="7">
                  <c:v>6.03</c:v>
                </c:pt>
                <c:pt idx="8">
                  <c:v>#N/A</c:v>
                </c:pt>
                <c:pt idx="9">
                  <c:v>7.45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13.72</c:v>
                </c:pt>
                <c:pt idx="2">
                  <c:v>#N/A</c:v>
                </c:pt>
                <c:pt idx="3">
                  <c:v>16.28</c:v>
                </c:pt>
                <c:pt idx="4">
                  <c:v>#N/A</c:v>
                </c:pt>
                <c:pt idx="5">
                  <c:v>18.79</c:v>
                </c:pt>
                <c:pt idx="6">
                  <c:v>#N/A</c:v>
                </c:pt>
                <c:pt idx="7">
                  <c:v>21.22</c:v>
                </c:pt>
                <c:pt idx="8">
                  <c:v>#N/A</c:v>
                </c:pt>
                <c:pt idx="9">
                  <c:v>23.94</c:v>
                </c:pt>
              </c:numCache>
            </c:numRef>
          </c:val>
        </c:ser>
        <c:dLbls>
          <c:showLegendKey val="0"/>
          <c:showVal val="0"/>
          <c:showCatName val="0"/>
          <c:showSerName val="0"/>
          <c:showPercent val="0"/>
          <c:showBubbleSize val="0"/>
        </c:dLbls>
        <c:gapWidth val="150"/>
        <c:overlap val="100"/>
        <c:axId val="174490976"/>
        <c:axId val="284229760"/>
      </c:barChart>
      <c:catAx>
        <c:axId val="1744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229760"/>
        <c:crosses val="autoZero"/>
        <c:auto val="1"/>
        <c:lblAlgn val="ctr"/>
        <c:lblOffset val="100"/>
        <c:tickLblSkip val="1"/>
        <c:tickMarkSkip val="1"/>
        <c:noMultiLvlLbl val="0"/>
      </c:catAx>
      <c:valAx>
        <c:axId val="28422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9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1070</c:v>
                </c:pt>
                <c:pt idx="5">
                  <c:v>1110</c:v>
                </c:pt>
                <c:pt idx="8">
                  <c:v>1112</c:v>
                </c:pt>
                <c:pt idx="11">
                  <c:v>1124</c:v>
                </c:pt>
                <c:pt idx="14">
                  <c:v>1157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c:v>
                </c:pt>
                <c:pt idx="3">
                  <c:v>30</c:v>
                </c:pt>
                <c:pt idx="6">
                  <c:v>30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31</c:v>
                </c:pt>
                <c:pt idx="6">
                  <c:v>28</c:v>
                </c:pt>
                <c:pt idx="9">
                  <c:v>25</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509</c:v>
                </c:pt>
                <c:pt idx="3">
                  <c:v>617</c:v>
                </c:pt>
                <c:pt idx="6">
                  <c:v>608</c:v>
                </c:pt>
                <c:pt idx="9">
                  <c:v>604</c:v>
                </c:pt>
                <c:pt idx="12">
                  <c:v>621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902</c:v>
                </c:pt>
                <c:pt idx="3">
                  <c:v>965</c:v>
                </c:pt>
                <c:pt idx="6">
                  <c:v>976</c:v>
                </c:pt>
                <c:pt idx="9">
                  <c:v>918</c:v>
                </c:pt>
                <c:pt idx="12">
                  <c:v>881</c:v>
                </c:pt>
              </c:numCache>
            </c:numRef>
          </c:val>
        </c:ser>
        <c:dLbls>
          <c:showLegendKey val="0"/>
          <c:showVal val="0"/>
          <c:showCatName val="0"/>
          <c:showSerName val="0"/>
          <c:showPercent val="0"/>
          <c:showBubbleSize val="0"/>
        </c:dLbls>
        <c:gapWidth val="100"/>
        <c:overlap val="100"/>
        <c:axId val="287554976"/>
        <c:axId val="28660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409</c:v>
                </c:pt>
                <c:pt idx="2">
                  <c:v>#N/A</c:v>
                </c:pt>
                <c:pt idx="3">
                  <c:v>#N/A</c:v>
                </c:pt>
                <c:pt idx="4">
                  <c:v>533</c:v>
                </c:pt>
                <c:pt idx="5">
                  <c:v>#N/A</c:v>
                </c:pt>
                <c:pt idx="6">
                  <c:v>#N/A</c:v>
                </c:pt>
                <c:pt idx="7">
                  <c:v>530</c:v>
                </c:pt>
                <c:pt idx="8">
                  <c:v>#N/A</c:v>
                </c:pt>
                <c:pt idx="9">
                  <c:v>#N/A</c:v>
                </c:pt>
                <c:pt idx="10">
                  <c:v>423</c:v>
                </c:pt>
                <c:pt idx="11">
                  <c:v>#N/A</c:v>
                </c:pt>
                <c:pt idx="12">
                  <c:v>#N/A</c:v>
                </c:pt>
                <c:pt idx="13">
                  <c:v>373</c:v>
                </c:pt>
                <c:pt idx="14">
                  <c:v>#N/A</c:v>
                </c:pt>
              </c:numCache>
            </c:numRef>
          </c:val>
          <c:smooth val="0"/>
        </c:ser>
        <c:dLbls>
          <c:showLegendKey val="0"/>
          <c:showVal val="0"/>
          <c:showCatName val="0"/>
          <c:showSerName val="0"/>
          <c:showPercent val="0"/>
          <c:showBubbleSize val="0"/>
        </c:dLbls>
        <c:marker val="1"/>
        <c:smooth val="0"/>
        <c:axId val="287554976"/>
        <c:axId val="286606704"/>
      </c:lineChart>
      <c:catAx>
        <c:axId val="2875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606704"/>
        <c:crosses val="autoZero"/>
        <c:auto val="1"/>
        <c:lblAlgn val="ctr"/>
        <c:lblOffset val="100"/>
        <c:tickLblSkip val="1"/>
        <c:tickMarkSkip val="1"/>
        <c:noMultiLvlLbl val="0"/>
      </c:catAx>
      <c:valAx>
        <c:axId val="28660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5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11226</c:v>
                </c:pt>
                <c:pt idx="5">
                  <c:v>11277</c:v>
                </c:pt>
                <c:pt idx="8">
                  <c:v>11670</c:v>
                </c:pt>
                <c:pt idx="11">
                  <c:v>11814</c:v>
                </c:pt>
                <c:pt idx="14">
                  <c:v>11789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2692</c:v>
                </c:pt>
                <c:pt idx="5">
                  <c:v>2490</c:v>
                </c:pt>
                <c:pt idx="8">
                  <c:v>2370</c:v>
                </c:pt>
                <c:pt idx="11">
                  <c:v>2227</c:v>
                </c:pt>
                <c:pt idx="14">
                  <c:v>2110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4415</c:v>
                </c:pt>
                <c:pt idx="5">
                  <c:v>3960</c:v>
                </c:pt>
                <c:pt idx="8">
                  <c:v>3648</c:v>
                </c:pt>
                <c:pt idx="11">
                  <c:v>3626</c:v>
                </c:pt>
                <c:pt idx="14">
                  <c:v>3502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1350</c:v>
                </c:pt>
                <c:pt idx="3">
                  <c:v>1394</c:v>
                </c:pt>
                <c:pt idx="6">
                  <c:v>1352</c:v>
                </c:pt>
                <c:pt idx="9">
                  <c:v>1213</c:v>
                </c:pt>
                <c:pt idx="12">
                  <c:v>1147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209</c:v>
                </c:pt>
                <c:pt idx="3">
                  <c:v>197</c:v>
                </c:pt>
                <c:pt idx="6">
                  <c:v>163</c:v>
                </c:pt>
                <c:pt idx="9">
                  <c:v>157</c:v>
                </c:pt>
                <c:pt idx="12">
                  <c:v>243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8385</c:v>
                </c:pt>
                <c:pt idx="3">
                  <c:v>8841</c:v>
                </c:pt>
                <c:pt idx="6">
                  <c:v>8587</c:v>
                </c:pt>
                <c:pt idx="9">
                  <c:v>8914</c:v>
                </c:pt>
                <c:pt idx="12">
                  <c:v>8502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60</c:v>
                </c:pt>
                <c:pt idx="3">
                  <c:v>30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9495</c:v>
                </c:pt>
                <c:pt idx="3">
                  <c:v>9122</c:v>
                </c:pt>
                <c:pt idx="6">
                  <c:v>8657</c:v>
                </c:pt>
                <c:pt idx="9">
                  <c:v>8225</c:v>
                </c:pt>
                <c:pt idx="12">
                  <c:v>7826</c:v>
                </c:pt>
              </c:numCache>
            </c:numRef>
          </c:val>
        </c:ser>
        <c:dLbls>
          <c:showLegendKey val="0"/>
          <c:showVal val="0"/>
          <c:showCatName val="0"/>
          <c:showSerName val="0"/>
          <c:showPercent val="0"/>
          <c:showBubbleSize val="0"/>
        </c:dLbls>
        <c:gapWidth val="100"/>
        <c:overlap val="100"/>
        <c:axId val="286046056"/>
        <c:axId val="28661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1164</c:v>
                </c:pt>
                <c:pt idx="2">
                  <c:v>#N/A</c:v>
                </c:pt>
                <c:pt idx="3">
                  <c:v>#N/A</c:v>
                </c:pt>
                <c:pt idx="4">
                  <c:v>1855</c:v>
                </c:pt>
                <c:pt idx="5">
                  <c:v>#N/A</c:v>
                </c:pt>
                <c:pt idx="6">
                  <c:v>#N/A</c:v>
                </c:pt>
                <c:pt idx="7">
                  <c:v>1070</c:v>
                </c:pt>
                <c:pt idx="8">
                  <c:v>#N/A</c:v>
                </c:pt>
                <c:pt idx="9">
                  <c:v>#N/A</c:v>
                </c:pt>
                <c:pt idx="10">
                  <c:v>841</c:v>
                </c:pt>
                <c:pt idx="11">
                  <c:v>#N/A</c:v>
                </c:pt>
                <c:pt idx="12">
                  <c:v>#N/A</c:v>
                </c:pt>
                <c:pt idx="13">
                  <c:v>317</c:v>
                </c:pt>
                <c:pt idx="14">
                  <c:v>#N/A</c:v>
                </c:pt>
              </c:numCache>
            </c:numRef>
          </c:val>
          <c:smooth val="0"/>
        </c:ser>
        <c:dLbls>
          <c:showLegendKey val="0"/>
          <c:showVal val="0"/>
          <c:showCatName val="0"/>
          <c:showSerName val="0"/>
          <c:showPercent val="0"/>
          <c:showBubbleSize val="0"/>
        </c:dLbls>
        <c:marker val="1"/>
        <c:smooth val="0"/>
        <c:axId val="286046056"/>
        <c:axId val="286615520"/>
      </c:lineChart>
      <c:catAx>
        <c:axId val="286046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615520"/>
        <c:crosses val="autoZero"/>
        <c:auto val="1"/>
        <c:lblAlgn val="ctr"/>
        <c:lblOffset val="100"/>
        <c:tickLblSkip val="1"/>
        <c:tickMarkSkip val="1"/>
        <c:noMultiLvlLbl val="0"/>
      </c:catAx>
      <c:valAx>
        <c:axId val="28661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046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31,368
31,118
54.39
10,534,963
9,975,902
504,067
6,762,507
7,825,791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２２</a:t>
          </a:r>
          <a:r>
            <a:rPr kumimoji="1" lang="ja-JP" altLang="en-US" sz="1200">
              <a:latin typeface="ＭＳ Ｐゴシック"/>
            </a:rPr>
            <a:t>年度以降、単年度の財政力指数は</a:t>
          </a:r>
          <a:r>
            <a:rPr kumimoji="1" lang="en-US" altLang="ja-JP" sz="1200">
              <a:latin typeface="ＭＳ Ｐゴシック"/>
            </a:rPr>
            <a:t>『</a:t>
          </a:r>
          <a:r>
            <a:rPr kumimoji="1" lang="ja-JP" altLang="en-US" sz="1200">
              <a:latin typeface="ＭＳ Ｐゴシック"/>
            </a:rPr>
            <a:t>１．０</a:t>
          </a:r>
          <a:r>
            <a:rPr kumimoji="1" lang="en-US" altLang="ja-JP" sz="1200">
              <a:latin typeface="ＭＳ Ｐゴシック"/>
            </a:rPr>
            <a:t>』</a:t>
          </a:r>
          <a:r>
            <a:rPr kumimoji="1" lang="ja-JP" altLang="en-US" sz="1200">
              <a:latin typeface="ＭＳ Ｐゴシック"/>
            </a:rPr>
            <a:t>を下回り、普通交付税の交付団体となっている。当町立地の大型企業からの法人税収入の落ち込みが、その大きな要因となる。地方および中小企業においては、アベノミクス等による景気の回復基調は、いまだ見受けられず、税収増が見込めない状況にあるうえに、一方では少子高齢化対策による社会保障関連の需用費は年々増加していくことが想定されるため、今後、指数が好転することも考えにくい現状である。</a:t>
          </a:r>
          <a:endParaRPr kumimoji="1" lang="en-US" altLang="ja-JP" sz="1200">
            <a:latin typeface="ＭＳ Ｐゴシック"/>
          </a:endParaRPr>
        </a:p>
        <a:p>
          <a:r>
            <a:rPr kumimoji="1" lang="ja-JP" altLang="en-US" sz="1200">
              <a:latin typeface="ＭＳ Ｐゴシック"/>
            </a:rPr>
            <a:t>　とは言え、県平均、全国平均と、他団体との比較においては、依然として高水準の団体ではある。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90715</xdr:rowOff>
    </xdr:from>
    <xdr:to>
      <xdr:col>7</xdr:col>
      <xdr:colOff>152400</xdr:colOff>
      <xdr:row>38</xdr:row>
      <xdr:rowOff>107950</xdr:rowOff>
    </xdr:to>
    <xdr:cxnSp macro="">
      <xdr:nvCxnSpPr>
        <xdr:cNvPr id="69" name="直線コネクタ 68"/>
        <xdr:cNvCxnSpPr/>
      </xdr:nvCxnSpPr>
      <xdr:spPr>
        <a:xfrm>
          <a:off x="4114800" y="66058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73478</xdr:rowOff>
    </xdr:from>
    <xdr:to>
      <xdr:col>6</xdr:col>
      <xdr:colOff>0</xdr:colOff>
      <xdr:row>38</xdr:row>
      <xdr:rowOff>90715</xdr:rowOff>
    </xdr:to>
    <xdr:cxnSp macro="">
      <xdr:nvCxnSpPr>
        <xdr:cNvPr id="72" name="直線コネクタ 71"/>
        <xdr:cNvCxnSpPr/>
      </xdr:nvCxnSpPr>
      <xdr:spPr>
        <a:xfrm>
          <a:off x="3225800" y="65885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4535</xdr:rowOff>
    </xdr:from>
    <xdr:to>
      <xdr:col>4</xdr:col>
      <xdr:colOff>482600</xdr:colOff>
      <xdr:row>38</xdr:row>
      <xdr:rowOff>73478</xdr:rowOff>
    </xdr:to>
    <xdr:cxnSp macro="">
      <xdr:nvCxnSpPr>
        <xdr:cNvPr id="75" name="直線コネクタ 74"/>
        <xdr:cNvCxnSpPr/>
      </xdr:nvCxnSpPr>
      <xdr:spPr>
        <a:xfrm>
          <a:off x="2336800" y="65196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107043</xdr:rowOff>
    </xdr:from>
    <xdr:to>
      <xdr:col>3</xdr:col>
      <xdr:colOff>279400</xdr:colOff>
      <xdr:row>38</xdr:row>
      <xdr:rowOff>4535</xdr:rowOff>
    </xdr:to>
    <xdr:cxnSp macro="">
      <xdr:nvCxnSpPr>
        <xdr:cNvPr id="78" name="直線コネクタ 77"/>
        <xdr:cNvCxnSpPr/>
      </xdr:nvCxnSpPr>
      <xdr:spPr>
        <a:xfrm>
          <a:off x="1447800" y="64506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0" name="テキスト ボックス 79"/>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8" name="円/楕円 87"/>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9"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39915</xdr:rowOff>
    </xdr:from>
    <xdr:to>
      <xdr:col>6</xdr:col>
      <xdr:colOff>50800</xdr:colOff>
      <xdr:row>38</xdr:row>
      <xdr:rowOff>141515</xdr:rowOff>
    </xdr:to>
    <xdr:sp macro="" textlink="">
      <xdr:nvSpPr>
        <xdr:cNvPr id="90" name="円/楕円 89"/>
        <xdr:cNvSpPr/>
      </xdr:nvSpPr>
      <xdr:spPr>
        <a:xfrm>
          <a:off x="4064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151691</xdr:rowOff>
    </xdr:from>
    <xdr:ext cx="736600" cy="259045"/>
    <xdr:sp macro="" textlink="">
      <xdr:nvSpPr>
        <xdr:cNvPr id="91" name="テキスト ボックス 90"/>
        <xdr:cNvSpPr txBox="1"/>
      </xdr:nvSpPr>
      <xdr:spPr>
        <a:xfrm>
          <a:off x="3733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22678</xdr:rowOff>
    </xdr:from>
    <xdr:to>
      <xdr:col>4</xdr:col>
      <xdr:colOff>533400</xdr:colOff>
      <xdr:row>38</xdr:row>
      <xdr:rowOff>124278</xdr:rowOff>
    </xdr:to>
    <xdr:sp macro="" textlink="">
      <xdr:nvSpPr>
        <xdr:cNvPr id="92" name="円/楕円 91"/>
        <xdr:cNvSpPr/>
      </xdr:nvSpPr>
      <xdr:spPr>
        <a:xfrm>
          <a:off x="3175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134455</xdr:rowOff>
    </xdr:from>
    <xdr:ext cx="762000" cy="259045"/>
    <xdr:sp macro="" textlink="">
      <xdr:nvSpPr>
        <xdr:cNvPr id="93" name="テキスト ボックス 92"/>
        <xdr:cNvSpPr txBox="1"/>
      </xdr:nvSpPr>
      <xdr:spPr>
        <a:xfrm>
          <a:off x="2844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125186</xdr:rowOff>
    </xdr:from>
    <xdr:to>
      <xdr:col>3</xdr:col>
      <xdr:colOff>330200</xdr:colOff>
      <xdr:row>38</xdr:row>
      <xdr:rowOff>55336</xdr:rowOff>
    </xdr:to>
    <xdr:sp macro="" textlink="">
      <xdr:nvSpPr>
        <xdr:cNvPr id="94" name="円/楕円 93"/>
        <xdr:cNvSpPr/>
      </xdr:nvSpPr>
      <xdr:spPr>
        <a:xfrm>
          <a:off x="2286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65513</xdr:rowOff>
    </xdr:from>
    <xdr:ext cx="762000" cy="259045"/>
    <xdr:sp macro="" textlink="">
      <xdr:nvSpPr>
        <xdr:cNvPr id="95" name="テキスト ボックス 94"/>
        <xdr:cNvSpPr txBox="1"/>
      </xdr:nvSpPr>
      <xdr:spPr>
        <a:xfrm>
          <a:off x="1955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56243</xdr:rowOff>
    </xdr:from>
    <xdr:to>
      <xdr:col>2</xdr:col>
      <xdr:colOff>127000</xdr:colOff>
      <xdr:row>37</xdr:row>
      <xdr:rowOff>157843</xdr:rowOff>
    </xdr:to>
    <xdr:sp macro="" textlink="">
      <xdr:nvSpPr>
        <xdr:cNvPr id="96" name="円/楕円 95"/>
        <xdr:cNvSpPr/>
      </xdr:nvSpPr>
      <xdr:spPr>
        <a:xfrm>
          <a:off x="1397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168020</xdr:rowOff>
    </xdr:from>
    <xdr:ext cx="762000" cy="259045"/>
    <xdr:sp macro="" textlink="">
      <xdr:nvSpPr>
        <xdr:cNvPr id="97" name="テキスト ボックス 96"/>
        <xdr:cNvSpPr txBox="1"/>
      </xdr:nvSpPr>
      <xdr:spPr>
        <a:xfrm>
          <a:off x="1066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他団体との比較において、大きい指数で推移しているのは、当町では、いわゆる赤字地方債であり経常収入扱いとなる</a:t>
          </a:r>
          <a:r>
            <a:rPr kumimoji="1" lang="en-US" altLang="ja-JP" sz="1200">
              <a:latin typeface="ＭＳ Ｐゴシック"/>
            </a:rPr>
            <a:t>『</a:t>
          </a:r>
          <a:r>
            <a:rPr kumimoji="1" lang="ja-JP" altLang="en-US" sz="1200">
              <a:latin typeface="ＭＳ Ｐゴシック"/>
            </a:rPr>
            <a:t>臨時財政対策債</a:t>
          </a:r>
          <a:r>
            <a:rPr kumimoji="1" lang="en-US" altLang="ja-JP" sz="1200">
              <a:latin typeface="ＭＳ Ｐゴシック"/>
            </a:rPr>
            <a:t>』</a:t>
          </a:r>
          <a:r>
            <a:rPr kumimoji="1" lang="ja-JP" altLang="en-US" sz="1200">
              <a:latin typeface="ＭＳ Ｐゴシック"/>
            </a:rPr>
            <a:t>の発行を抑制していることが大きく起因している。仮に、発行可能限度額の半分程度の３億円を借り入れたとすると、指数は</a:t>
          </a:r>
          <a:r>
            <a:rPr kumimoji="1" lang="en-US" altLang="ja-JP" sz="1200">
              <a:latin typeface="ＭＳ Ｐゴシック"/>
            </a:rPr>
            <a:t>89.1</a:t>
          </a:r>
          <a:r>
            <a:rPr kumimoji="1" lang="ja-JP" altLang="en-US" sz="1200">
              <a:latin typeface="ＭＳ Ｐゴシック"/>
            </a:rPr>
            <a:t>％と県平均も下回ることになるのだが、当町では将来負担につながる起債残高の減少の方に重点を置いている。</a:t>
          </a:r>
          <a:endParaRPr kumimoji="1" lang="en-US" altLang="ja-JP" sz="1200">
            <a:latin typeface="ＭＳ Ｐゴシック"/>
          </a:endParaRPr>
        </a:p>
        <a:p>
          <a:r>
            <a:rPr kumimoji="1" lang="ja-JP" altLang="en-US" sz="1200">
              <a:latin typeface="ＭＳ Ｐゴシック"/>
            </a:rPr>
            <a:t>　町税収入の増が見込めない現状からは、当町独自施策事業の廃止や縮小等、歳入ベースから事業費支出の見直しを図るなどして、２９年度に９０％未満とすることを目標としている。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116586</xdr:rowOff>
    </xdr:to>
    <xdr:cxnSp macro="">
      <xdr:nvCxnSpPr>
        <xdr:cNvPr id="130" name="直線コネクタ 129"/>
        <xdr:cNvCxnSpPr/>
      </xdr:nvCxnSpPr>
      <xdr:spPr>
        <a:xfrm>
          <a:off x="4114800" y="1103630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131064</xdr:rowOff>
    </xdr:to>
    <xdr:cxnSp macro="">
      <xdr:nvCxnSpPr>
        <xdr:cNvPr id="133" name="直線コネクタ 132"/>
        <xdr:cNvCxnSpPr/>
      </xdr:nvCxnSpPr>
      <xdr:spPr>
        <a:xfrm flipV="1">
          <a:off x="3225800" y="1103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35" name="テキスト ボックス 134"/>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65</xdr:row>
      <xdr:rowOff>41656</xdr:rowOff>
    </xdr:to>
    <xdr:cxnSp macro="">
      <xdr:nvCxnSpPr>
        <xdr:cNvPr id="136" name="直線コネクタ 135"/>
        <xdr:cNvCxnSpPr/>
      </xdr:nvCxnSpPr>
      <xdr:spPr>
        <a:xfrm flipV="1">
          <a:off x="2336800" y="111038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8" name="テキスト ボックス 137"/>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65</xdr:row>
      <xdr:rowOff>41656</xdr:rowOff>
    </xdr:to>
    <xdr:cxnSp macro="">
      <xdr:nvCxnSpPr>
        <xdr:cNvPr id="139" name="直線コネクタ 138"/>
        <xdr:cNvCxnSpPr/>
      </xdr:nvCxnSpPr>
      <xdr:spPr>
        <a:xfrm>
          <a:off x="1447800" y="1089634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41" name="テキスト ボックス 140"/>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65786</xdr:rowOff>
    </xdr:from>
    <xdr:to>
      <xdr:col>7</xdr:col>
      <xdr:colOff>203200</xdr:colOff>
      <xdr:row>64</xdr:row>
      <xdr:rowOff>167386</xdr:rowOff>
    </xdr:to>
    <xdr:sp macro="" textlink="">
      <xdr:nvSpPr>
        <xdr:cNvPr id="149" name="円/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37863</xdr:rowOff>
    </xdr:from>
    <xdr:ext cx="762000" cy="259045"/>
    <xdr:sp macro="" textlink="">
      <xdr:nvSpPr>
        <xdr:cNvPr id="150"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1" name="円/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3" name="円/楕円 152"/>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4" name="テキスト ボックス 153"/>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5" name="円/楕円 154"/>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6" name="テキスト ボックス 155"/>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7" name="円/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２６</a:t>
          </a:r>
          <a:r>
            <a:rPr kumimoji="1" lang="ja-JP" altLang="en-US" sz="1200">
              <a:latin typeface="ＭＳ Ｐゴシック"/>
            </a:rPr>
            <a:t>年度人事院勧告により、給与水準が引き上げられたことにより、当町に限らず、全国的に</a:t>
          </a:r>
          <a:r>
            <a:rPr kumimoji="1" lang="en-US" altLang="ja-JP" sz="1200">
              <a:latin typeface="ＭＳ Ｐゴシック"/>
            </a:rPr>
            <a:t>『</a:t>
          </a:r>
          <a:r>
            <a:rPr kumimoji="1" lang="ja-JP" altLang="en-US" sz="1200">
              <a:latin typeface="ＭＳ Ｐゴシック"/>
            </a:rPr>
            <a:t>人件費</a:t>
          </a:r>
          <a:r>
            <a:rPr kumimoji="1" lang="en-US" altLang="ja-JP" sz="1200">
              <a:latin typeface="ＭＳ Ｐゴシック"/>
            </a:rPr>
            <a:t>』</a:t>
          </a:r>
          <a:r>
            <a:rPr kumimoji="1" lang="ja-JP" altLang="en-US" sz="1200">
              <a:latin typeface="ＭＳ Ｐゴシック"/>
            </a:rPr>
            <a:t>決算額は増額となっている。また、２６年４月より消費税が８％へ引き上げられたことに伴い、光熱水費等の事務諸経費である</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決算額についても、全国的に増額になったと考えられる。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lang="ja-JP" altLang="ja-JP" sz="1200" b="0" i="0" baseline="0">
              <a:solidFill>
                <a:schemeClr val="dk1"/>
              </a:solidFill>
              <a:effectLst/>
              <a:latin typeface="+mn-ea"/>
              <a:ea typeface="+mn-ea"/>
              <a:cs typeface="+mn-cs"/>
            </a:rPr>
            <a:t>なお、全国平均および栃木県平均を大きく下回っているのは、当町がごみ処理や救急医療、消防等の業務を宇都宮市、または近隣市町とともに運営する一部事務組合等にて共同処理しているためであり、それらの経費については</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補助費等</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に計上されていることによる。</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95455</xdr:rowOff>
    </xdr:from>
    <xdr:to>
      <xdr:col>7</xdr:col>
      <xdr:colOff>152400</xdr:colOff>
      <xdr:row>82</xdr:row>
      <xdr:rowOff>146093</xdr:rowOff>
    </xdr:to>
    <xdr:cxnSp macro="">
      <xdr:nvCxnSpPr>
        <xdr:cNvPr id="195" name="直線コネクタ 194"/>
        <xdr:cNvCxnSpPr/>
      </xdr:nvCxnSpPr>
      <xdr:spPr>
        <a:xfrm>
          <a:off x="4114800" y="14154355"/>
          <a:ext cx="838200" cy="5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93847</xdr:rowOff>
    </xdr:from>
    <xdr:to>
      <xdr:col>6</xdr:col>
      <xdr:colOff>0</xdr:colOff>
      <xdr:row>82</xdr:row>
      <xdr:rowOff>95455</xdr:rowOff>
    </xdr:to>
    <xdr:cxnSp macro="">
      <xdr:nvCxnSpPr>
        <xdr:cNvPr id="198" name="直線コネクタ 197"/>
        <xdr:cNvCxnSpPr/>
      </xdr:nvCxnSpPr>
      <xdr:spPr>
        <a:xfrm>
          <a:off x="3225800" y="1415274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93847</xdr:rowOff>
    </xdr:from>
    <xdr:to>
      <xdr:col>4</xdr:col>
      <xdr:colOff>482600</xdr:colOff>
      <xdr:row>82</xdr:row>
      <xdr:rowOff>108910</xdr:rowOff>
    </xdr:to>
    <xdr:cxnSp macro="">
      <xdr:nvCxnSpPr>
        <xdr:cNvPr id="201" name="直線コネクタ 200"/>
        <xdr:cNvCxnSpPr/>
      </xdr:nvCxnSpPr>
      <xdr:spPr>
        <a:xfrm flipV="1">
          <a:off x="2336800" y="14152747"/>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83609</xdr:rowOff>
    </xdr:from>
    <xdr:to>
      <xdr:col>3</xdr:col>
      <xdr:colOff>279400</xdr:colOff>
      <xdr:row>82</xdr:row>
      <xdr:rowOff>108910</xdr:rowOff>
    </xdr:to>
    <xdr:cxnSp macro="">
      <xdr:nvCxnSpPr>
        <xdr:cNvPr id="204" name="直線コネクタ 203"/>
        <xdr:cNvCxnSpPr/>
      </xdr:nvCxnSpPr>
      <xdr:spPr>
        <a:xfrm>
          <a:off x="1447800" y="14142509"/>
          <a:ext cx="8890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95293</xdr:rowOff>
    </xdr:from>
    <xdr:to>
      <xdr:col>7</xdr:col>
      <xdr:colOff>203200</xdr:colOff>
      <xdr:row>83</xdr:row>
      <xdr:rowOff>25443</xdr:rowOff>
    </xdr:to>
    <xdr:sp macro="" textlink="">
      <xdr:nvSpPr>
        <xdr:cNvPr id="214" name="円/楕円 213"/>
        <xdr:cNvSpPr/>
      </xdr:nvSpPr>
      <xdr:spPr>
        <a:xfrm>
          <a:off x="4902200" y="141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111820</xdr:rowOff>
    </xdr:from>
    <xdr:ext cx="762000" cy="259045"/>
    <xdr:sp macro="" textlink="">
      <xdr:nvSpPr>
        <xdr:cNvPr id="215" name="人件費・物件費等の状況該当値テキスト"/>
        <xdr:cNvSpPr txBox="1"/>
      </xdr:nvSpPr>
      <xdr:spPr>
        <a:xfrm>
          <a:off x="5041900" y="1399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44655</xdr:rowOff>
    </xdr:from>
    <xdr:to>
      <xdr:col>6</xdr:col>
      <xdr:colOff>50800</xdr:colOff>
      <xdr:row>82</xdr:row>
      <xdr:rowOff>146255</xdr:rowOff>
    </xdr:to>
    <xdr:sp macro="" textlink="">
      <xdr:nvSpPr>
        <xdr:cNvPr id="216" name="円/楕円 215"/>
        <xdr:cNvSpPr/>
      </xdr:nvSpPr>
      <xdr:spPr>
        <a:xfrm>
          <a:off x="4064000" y="14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156432</xdr:rowOff>
    </xdr:from>
    <xdr:ext cx="736600" cy="259045"/>
    <xdr:sp macro="" textlink="">
      <xdr:nvSpPr>
        <xdr:cNvPr id="217" name="テキスト ボックス 216"/>
        <xdr:cNvSpPr txBox="1"/>
      </xdr:nvSpPr>
      <xdr:spPr>
        <a:xfrm>
          <a:off x="3733800" y="1387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43047</xdr:rowOff>
    </xdr:from>
    <xdr:to>
      <xdr:col>4</xdr:col>
      <xdr:colOff>533400</xdr:colOff>
      <xdr:row>82</xdr:row>
      <xdr:rowOff>144647</xdr:rowOff>
    </xdr:to>
    <xdr:sp macro="" textlink="">
      <xdr:nvSpPr>
        <xdr:cNvPr id="218" name="円/楕円 217"/>
        <xdr:cNvSpPr/>
      </xdr:nvSpPr>
      <xdr:spPr>
        <a:xfrm>
          <a:off x="3175000" y="141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154824</xdr:rowOff>
    </xdr:from>
    <xdr:ext cx="762000" cy="259045"/>
    <xdr:sp macro="" textlink="">
      <xdr:nvSpPr>
        <xdr:cNvPr id="219" name="テキスト ボックス 218"/>
        <xdr:cNvSpPr txBox="1"/>
      </xdr:nvSpPr>
      <xdr:spPr>
        <a:xfrm>
          <a:off x="2844800" y="1387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58110</xdr:rowOff>
    </xdr:from>
    <xdr:to>
      <xdr:col>3</xdr:col>
      <xdr:colOff>330200</xdr:colOff>
      <xdr:row>82</xdr:row>
      <xdr:rowOff>159710</xdr:rowOff>
    </xdr:to>
    <xdr:sp macro="" textlink="">
      <xdr:nvSpPr>
        <xdr:cNvPr id="220" name="円/楕円 219"/>
        <xdr:cNvSpPr/>
      </xdr:nvSpPr>
      <xdr:spPr>
        <a:xfrm>
          <a:off x="2286000" y="141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169887</xdr:rowOff>
    </xdr:from>
    <xdr:ext cx="762000" cy="259045"/>
    <xdr:sp macro="" textlink="">
      <xdr:nvSpPr>
        <xdr:cNvPr id="221" name="テキスト ボックス 220"/>
        <xdr:cNvSpPr txBox="1"/>
      </xdr:nvSpPr>
      <xdr:spPr>
        <a:xfrm>
          <a:off x="1955800" y="1388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32809</xdr:rowOff>
    </xdr:from>
    <xdr:to>
      <xdr:col>2</xdr:col>
      <xdr:colOff>127000</xdr:colOff>
      <xdr:row>82</xdr:row>
      <xdr:rowOff>134409</xdr:rowOff>
    </xdr:to>
    <xdr:sp macro="" textlink="">
      <xdr:nvSpPr>
        <xdr:cNvPr id="222" name="円/楕円 221"/>
        <xdr:cNvSpPr/>
      </xdr:nvSpPr>
      <xdr:spPr>
        <a:xfrm>
          <a:off x="1397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144586</xdr:rowOff>
    </xdr:from>
    <xdr:ext cx="762000" cy="259045"/>
    <xdr:sp macro="" textlink="">
      <xdr:nvSpPr>
        <xdr:cNvPr id="223" name="テキスト ボックス 222"/>
        <xdr:cNvSpPr txBox="1"/>
      </xdr:nvSpPr>
      <xdr:spPr>
        <a:xfrm>
          <a:off x="1066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平成２６年度については、人事院勧告に基づき、給料表の引き上げを行ったが、平成２５年度と比較すると、職員年齢構成の変化等により、指数は０．２ポイントの減少となった。</a:t>
          </a:r>
          <a:endParaRPr kumimoji="1" lang="en-US" altLang="ja-JP" sz="1200">
            <a:latin typeface="ＭＳ Ｐゴシック"/>
          </a:endParaRPr>
        </a:p>
        <a:p>
          <a:r>
            <a:rPr kumimoji="1" lang="ja-JP" altLang="en-US" sz="1200">
              <a:latin typeface="ＭＳ Ｐゴシック"/>
            </a:rPr>
            <a:t>　類似団体と比較すると、高い水準となっているが、国の水準より低くなっているため、今後も適正な組織構造の改革等を行っていくとともに、給与水準の適正化に努めていく。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84</xdr:row>
      <xdr:rowOff>154939</xdr:rowOff>
    </xdr:to>
    <xdr:cxnSp macro="">
      <xdr:nvCxnSpPr>
        <xdr:cNvPr id="252" name="直線コネクタ 251"/>
        <xdr:cNvCxnSpPr/>
      </xdr:nvCxnSpPr>
      <xdr:spPr>
        <a:xfrm flipV="1">
          <a:off x="17018000" y="13905230"/>
          <a:ext cx="0" cy="651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3"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4" name="直線コネクタ 253"/>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66463</xdr:rowOff>
    </xdr:to>
    <xdr:cxnSp macro="">
      <xdr:nvCxnSpPr>
        <xdr:cNvPr id="257" name="直線コネクタ 256"/>
        <xdr:cNvCxnSpPr/>
      </xdr:nvCxnSpPr>
      <xdr:spPr>
        <a:xfrm flipV="1">
          <a:off x="16179800" y="1445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88</xdr:row>
      <xdr:rowOff>32173</xdr:rowOff>
    </xdr:to>
    <xdr:cxnSp macro="">
      <xdr:nvCxnSpPr>
        <xdr:cNvPr id="260" name="直線コネクタ 259"/>
        <xdr:cNvCxnSpPr/>
      </xdr:nvCxnSpPr>
      <xdr:spPr>
        <a:xfrm flipV="1">
          <a:off x="15290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61" name="フローチャート : 判断 260"/>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62" name="テキスト ボックス 261"/>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88477</xdr:rowOff>
    </xdr:to>
    <xdr:cxnSp macro="">
      <xdr:nvCxnSpPr>
        <xdr:cNvPr id="263" name="直線コネクタ 262"/>
        <xdr:cNvCxnSpPr/>
      </xdr:nvCxnSpPr>
      <xdr:spPr>
        <a:xfrm flipV="1">
          <a:off x="14401800" y="1511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4" name="フローチャート :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5" name="テキスト ボックス 264"/>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88477</xdr:rowOff>
    </xdr:to>
    <xdr:cxnSp macro="">
      <xdr:nvCxnSpPr>
        <xdr:cNvPr id="266" name="直線コネクタ 265"/>
        <xdr:cNvCxnSpPr/>
      </xdr:nvCxnSpPr>
      <xdr:spPr>
        <a:xfrm>
          <a:off x="13512800" y="14621087"/>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131234</xdr:rowOff>
    </xdr:from>
    <xdr:to>
      <xdr:col>21</xdr:col>
      <xdr:colOff>50800</xdr:colOff>
      <xdr:row>87</xdr:row>
      <xdr:rowOff>61384</xdr:rowOff>
    </xdr:to>
    <xdr:sp macro="" textlink="">
      <xdr:nvSpPr>
        <xdr:cNvPr id="267" name="フローチャート : 判断 266"/>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68" name="テキスト ボックス 26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9" name="フローチャート : 判断 268"/>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70" name="テキスト ボックス 269"/>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6" name="円/楕円 275"/>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66904</xdr:rowOff>
    </xdr:from>
    <xdr:ext cx="762000" cy="259045"/>
    <xdr:sp macro="" textlink="">
      <xdr:nvSpPr>
        <xdr:cNvPr id="277" name="給与水準   （国との比較）該当値テキスト"/>
        <xdr:cNvSpPr txBox="1"/>
      </xdr:nvSpPr>
      <xdr:spPr>
        <a:xfrm>
          <a:off x="17106900" y="1429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8" name="円/楕円 277"/>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9" name="テキスト ボックス 278"/>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81" name="テキスト ボックス 280"/>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2" name="円/楕円 281"/>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3" name="テキスト ボックス 282"/>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4" name="円/楕円 283"/>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85" name="テキスト ボックス 28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定員適正化計画（平成２３年～２７年）により定員管理を行っており、平成２６年度は計画より３名増となっているが、前年度比較すると３名減となった。また、特別会計の職員数を含めると、計画より２名減となっている。</a:t>
          </a:r>
          <a:endParaRPr kumimoji="1" lang="en-US" altLang="ja-JP" sz="1200">
            <a:latin typeface="ＭＳ Ｐゴシック"/>
          </a:endParaRPr>
        </a:p>
        <a:p>
          <a:r>
            <a:rPr kumimoji="1" lang="ja-JP" altLang="en-US" sz="1200">
              <a:latin typeface="ＭＳ Ｐゴシック"/>
            </a:rPr>
            <a:t>　類似団体と比較すると、職員数が少ない状況にあるのは、図書館業務ほか一部業務を民間委託していることが考えられる。今後も現業部門（ごみ収集や学校公仕、学校給食等）の業務の見直しや民間委託導入について検討し、増加している事務量に対応出来るよう適正な定員管理に努めていく。</a:t>
          </a:r>
          <a:endParaRPr kumimoji="1" lang="en-US" altLang="ja-JP"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123931</xdr:rowOff>
    </xdr:from>
    <xdr:to>
      <xdr:col>24</xdr:col>
      <xdr:colOff>558800</xdr:colOff>
      <xdr:row>60</xdr:row>
      <xdr:rowOff>129963</xdr:rowOff>
    </xdr:to>
    <xdr:cxnSp macro="">
      <xdr:nvCxnSpPr>
        <xdr:cNvPr id="320" name="直線コネクタ 319"/>
        <xdr:cNvCxnSpPr/>
      </xdr:nvCxnSpPr>
      <xdr:spPr>
        <a:xfrm flipV="1">
          <a:off x="16179800" y="1041093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1"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111866</xdr:rowOff>
    </xdr:from>
    <xdr:to>
      <xdr:col>23</xdr:col>
      <xdr:colOff>406400</xdr:colOff>
      <xdr:row>60</xdr:row>
      <xdr:rowOff>129963</xdr:rowOff>
    </xdr:to>
    <xdr:cxnSp macro="">
      <xdr:nvCxnSpPr>
        <xdr:cNvPr id="323" name="直線コネクタ 322"/>
        <xdr:cNvCxnSpPr/>
      </xdr:nvCxnSpPr>
      <xdr:spPr>
        <a:xfrm>
          <a:off x="15290800" y="103988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5" name="テキスト ボックス 324"/>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93769</xdr:rowOff>
    </xdr:from>
    <xdr:to>
      <xdr:col>22</xdr:col>
      <xdr:colOff>203200</xdr:colOff>
      <xdr:row>60</xdr:row>
      <xdr:rowOff>111866</xdr:rowOff>
    </xdr:to>
    <xdr:cxnSp macro="">
      <xdr:nvCxnSpPr>
        <xdr:cNvPr id="326" name="直線コネクタ 325"/>
        <xdr:cNvCxnSpPr/>
      </xdr:nvCxnSpPr>
      <xdr:spPr>
        <a:xfrm>
          <a:off x="14401800" y="1038076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28" name="テキスト ボックス 327"/>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93769</xdr:rowOff>
    </xdr:to>
    <xdr:cxnSp macro="">
      <xdr:nvCxnSpPr>
        <xdr:cNvPr id="329" name="直線コネクタ 328"/>
        <xdr:cNvCxnSpPr/>
      </xdr:nvCxnSpPr>
      <xdr:spPr>
        <a:xfrm>
          <a:off x="13512800" y="103727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1" name="テキスト ボックス 330"/>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3" name="テキスト ボックス 332"/>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73131</xdr:rowOff>
    </xdr:from>
    <xdr:to>
      <xdr:col>24</xdr:col>
      <xdr:colOff>609600</xdr:colOff>
      <xdr:row>61</xdr:row>
      <xdr:rowOff>3281</xdr:rowOff>
    </xdr:to>
    <xdr:sp macro="" textlink="">
      <xdr:nvSpPr>
        <xdr:cNvPr id="339" name="円/楕円 338"/>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89658</xdr:rowOff>
    </xdr:from>
    <xdr:ext cx="762000" cy="259045"/>
    <xdr:sp macro="" textlink="">
      <xdr:nvSpPr>
        <xdr:cNvPr id="340"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1" name="円/楕円 340"/>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2" name="テキスト ボックス 34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61066</xdr:rowOff>
    </xdr:from>
    <xdr:to>
      <xdr:col>22</xdr:col>
      <xdr:colOff>254000</xdr:colOff>
      <xdr:row>60</xdr:row>
      <xdr:rowOff>162666</xdr:rowOff>
    </xdr:to>
    <xdr:sp macro="" textlink="">
      <xdr:nvSpPr>
        <xdr:cNvPr id="343" name="円/楕円 342"/>
        <xdr:cNvSpPr/>
      </xdr:nvSpPr>
      <xdr:spPr>
        <a:xfrm>
          <a:off x="15240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1393</xdr:rowOff>
    </xdr:from>
    <xdr:ext cx="762000" cy="259045"/>
    <xdr:sp macro="" textlink="">
      <xdr:nvSpPr>
        <xdr:cNvPr id="344" name="テキスト ボックス 343"/>
        <xdr:cNvSpPr txBox="1"/>
      </xdr:nvSpPr>
      <xdr:spPr>
        <a:xfrm>
          <a:off x="14909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42969</xdr:rowOff>
    </xdr:from>
    <xdr:to>
      <xdr:col>21</xdr:col>
      <xdr:colOff>50800</xdr:colOff>
      <xdr:row>60</xdr:row>
      <xdr:rowOff>144569</xdr:rowOff>
    </xdr:to>
    <xdr:sp macro="" textlink="">
      <xdr:nvSpPr>
        <xdr:cNvPr id="345" name="円/楕円 344"/>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154746</xdr:rowOff>
    </xdr:from>
    <xdr:ext cx="762000" cy="259045"/>
    <xdr:sp macro="" textlink="">
      <xdr:nvSpPr>
        <xdr:cNvPr id="346" name="テキスト ボックス 345"/>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34925</xdr:rowOff>
    </xdr:from>
    <xdr:to>
      <xdr:col>19</xdr:col>
      <xdr:colOff>533400</xdr:colOff>
      <xdr:row>60</xdr:row>
      <xdr:rowOff>136525</xdr:rowOff>
    </xdr:to>
    <xdr:sp macro="" textlink="">
      <xdr:nvSpPr>
        <xdr:cNvPr id="347" name="円/楕円 346"/>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146702</xdr:rowOff>
    </xdr:from>
    <xdr:ext cx="762000" cy="259045"/>
    <xdr:sp macro="" textlink="">
      <xdr:nvSpPr>
        <xdr:cNvPr id="348" name="テキスト ボックス 347"/>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地方債残高の減少に伴い、公債費支出額自体も減少している。上三川いきいきプラザ整備事業の元金償還が開始した平成２４年度をピークに、単年度の実質公債費比率も減少傾向にあるため、３か年平均である当該指数は２６年度において改善する結果となった。</a:t>
          </a:r>
          <a:endParaRPr kumimoji="1" lang="en-US" altLang="ja-JP" sz="1200">
            <a:latin typeface="ＭＳ Ｐゴシック"/>
          </a:endParaRPr>
        </a:p>
        <a:p>
          <a:r>
            <a:rPr kumimoji="1" lang="ja-JP" altLang="en-US" sz="1200">
              <a:latin typeface="ＭＳ Ｐゴシック"/>
            </a:rPr>
            <a:t>　前述した近隣他団体との各種共同事業施設の更新事業に伴い、</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将来負担比率</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と同様、</a:t>
          </a:r>
          <a:r>
            <a:rPr kumimoji="1" lang="ja-JP" altLang="en-US" sz="1200">
              <a:latin typeface="ＭＳ Ｐゴシック"/>
            </a:rPr>
            <a:t>公債費にかかる費用の増加が見込まれている。下水道事業および水道事業も合わせて、今後の地方債発行（＝借金）については、交付税措置（＝国からの財源補てん）のあるもの以外は、原則導入しない方針で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5" name="直線コネクタ 374"/>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42418</xdr:rowOff>
    </xdr:to>
    <xdr:cxnSp macro="">
      <xdr:nvCxnSpPr>
        <xdr:cNvPr id="380" name="直線コネクタ 379"/>
        <xdr:cNvCxnSpPr/>
      </xdr:nvCxnSpPr>
      <xdr:spPr>
        <a:xfrm flipV="1">
          <a:off x="16179800" y="69850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2" name="フローチャート :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42418</xdr:rowOff>
    </xdr:to>
    <xdr:cxnSp macro="">
      <xdr:nvCxnSpPr>
        <xdr:cNvPr id="383" name="直線コネクタ 382"/>
        <xdr:cNvCxnSpPr/>
      </xdr:nvCxnSpPr>
      <xdr:spPr>
        <a:xfrm>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4" name="フローチャート : 判断 383"/>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85" name="テキスト ボックス 38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32766</xdr:rowOff>
    </xdr:to>
    <xdr:cxnSp macro="">
      <xdr:nvCxnSpPr>
        <xdr:cNvPr id="386" name="直線コネクタ 385"/>
        <xdr:cNvCxnSpPr/>
      </xdr:nvCxnSpPr>
      <xdr:spPr>
        <a:xfrm>
          <a:off x="14401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7" name="フローチャート : 判断 386"/>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88" name="テキスト ボックス 387"/>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13462</xdr:rowOff>
    </xdr:to>
    <xdr:cxnSp macro="">
      <xdr:nvCxnSpPr>
        <xdr:cNvPr id="389" name="直線コネクタ 388"/>
        <xdr:cNvCxnSpPr/>
      </xdr:nvCxnSpPr>
      <xdr:spPr>
        <a:xfrm>
          <a:off x="13512800" y="699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0" name="フローチャート : 判断 389"/>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91" name="テキスト ボックス 39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2" name="フローチャート : 判断 391"/>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3" name="テキスト ボックス 39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9" name="円/楕円 398"/>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400"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1" name="円/楕円 400"/>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2" name="テキスト ボックス 401"/>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403" name="円/楕円 402"/>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404" name="テキスト ボックス 403"/>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5" name="円/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406" name="テキスト ボックス 40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407" name="円/楕円 406"/>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408" name="テキスト ボックス 407"/>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７年度以降、消防庁舎・ごみ処理施設・葬祭施設といった施設更新事業が短期間の内に予定されている。上記各施設は、当町と近隣市町とでの共同事業における施設であるため、事業費負担の平準化が困難となる。また、現在、上水道普及率や下水道水洗化率向上の取組も進められており、今後、将来負担額の増加が想定され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200">
              <a:solidFill>
                <a:schemeClr val="dk1"/>
              </a:solidFill>
              <a:effectLst/>
              <a:latin typeface="+mn-ea"/>
              <a:ea typeface="+mn-ea"/>
              <a:cs typeface="+mn-cs"/>
            </a:rPr>
            <a:t>当町独自の投資的事業（計画）の見直しや、</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臨時財政対策債</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を含めた新規地方債発行（＝借金）を抑</a:t>
          </a:r>
          <a:r>
            <a:rPr kumimoji="1" lang="ja-JP" altLang="en-US" sz="1200">
              <a:solidFill>
                <a:schemeClr val="dk1"/>
              </a:solidFill>
              <a:effectLst/>
              <a:latin typeface="+mn-ea"/>
              <a:ea typeface="+mn-ea"/>
              <a:cs typeface="+mn-cs"/>
            </a:rPr>
            <a:t>えていく</a:t>
          </a:r>
          <a:r>
            <a:rPr kumimoji="1" lang="ja-JP" altLang="ja-JP" sz="1200">
              <a:solidFill>
                <a:schemeClr val="dk1"/>
              </a:solidFill>
              <a:effectLst/>
              <a:latin typeface="+mn-ea"/>
              <a:ea typeface="+mn-ea"/>
              <a:cs typeface="+mn-cs"/>
            </a:rPr>
            <a:t>こと</a:t>
          </a:r>
          <a:r>
            <a:rPr kumimoji="1" lang="ja-JP" altLang="en-US" sz="1200">
              <a:solidFill>
                <a:schemeClr val="dk1"/>
              </a:solidFill>
              <a:effectLst/>
              <a:latin typeface="+mn-ea"/>
              <a:ea typeface="+mn-ea"/>
              <a:cs typeface="+mn-cs"/>
            </a:rPr>
            <a:t>など</a:t>
          </a:r>
          <a:r>
            <a:rPr kumimoji="1" lang="ja-JP" altLang="ja-JP" sz="1200">
              <a:solidFill>
                <a:schemeClr val="dk1"/>
              </a:solidFill>
              <a:effectLst/>
              <a:latin typeface="+mn-ea"/>
              <a:ea typeface="+mn-ea"/>
              <a:cs typeface="+mn-cs"/>
            </a:rPr>
            <a:t>により、</a:t>
          </a:r>
          <a:r>
            <a:rPr kumimoji="1" lang="ja-JP" altLang="en-US" sz="1200">
              <a:solidFill>
                <a:schemeClr val="dk1"/>
              </a:solidFill>
              <a:effectLst/>
              <a:latin typeface="+mn-ea"/>
              <a:ea typeface="+mn-ea"/>
              <a:cs typeface="+mn-cs"/>
            </a:rPr>
            <a:t>現段階での将来負担額の抑制（＝地方債現在高の減少等）に取り組んでいる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7" name="直線コネクタ 436"/>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8"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9" name="直線コネクタ 438"/>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13801</xdr:rowOff>
    </xdr:from>
    <xdr:to>
      <xdr:col>24</xdr:col>
      <xdr:colOff>558800</xdr:colOff>
      <xdr:row>14</xdr:row>
      <xdr:rowOff>83778</xdr:rowOff>
    </xdr:to>
    <xdr:cxnSp macro="">
      <xdr:nvCxnSpPr>
        <xdr:cNvPr id="442" name="直線コネクタ 441"/>
        <xdr:cNvCxnSpPr/>
      </xdr:nvCxnSpPr>
      <xdr:spPr>
        <a:xfrm flipV="1">
          <a:off x="16179800" y="2414101"/>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115248</xdr:rowOff>
    </xdr:from>
    <xdr:ext cx="762000" cy="259045"/>
    <xdr:sp macro="" textlink="">
      <xdr:nvSpPr>
        <xdr:cNvPr id="443" name="将来負担の状況平均値テキスト"/>
        <xdr:cNvSpPr txBox="1"/>
      </xdr:nvSpPr>
      <xdr:spPr>
        <a:xfrm>
          <a:off x="17106900" y="251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4" name="フローチャート : 判断 443"/>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83778</xdr:rowOff>
    </xdr:from>
    <xdr:to>
      <xdr:col>23</xdr:col>
      <xdr:colOff>406400</xdr:colOff>
      <xdr:row>14</xdr:row>
      <xdr:rowOff>115951</xdr:rowOff>
    </xdr:to>
    <xdr:cxnSp macro="">
      <xdr:nvCxnSpPr>
        <xdr:cNvPr id="445" name="直線コネクタ 444"/>
        <xdr:cNvCxnSpPr/>
      </xdr:nvCxnSpPr>
      <xdr:spPr>
        <a:xfrm flipV="1">
          <a:off x="15290800" y="248407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6" name="フローチャート : 判断 445"/>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47" name="テキスト ボックス 446"/>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115951</xdr:rowOff>
    </xdr:from>
    <xdr:to>
      <xdr:col>22</xdr:col>
      <xdr:colOff>203200</xdr:colOff>
      <xdr:row>15</xdr:row>
      <xdr:rowOff>53086</xdr:rowOff>
    </xdr:to>
    <xdr:cxnSp macro="">
      <xdr:nvCxnSpPr>
        <xdr:cNvPr id="448" name="直線コネクタ 447"/>
        <xdr:cNvCxnSpPr/>
      </xdr:nvCxnSpPr>
      <xdr:spPr>
        <a:xfrm flipV="1">
          <a:off x="14401800" y="251625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49" name="フローチャート : 判断 448"/>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8907</xdr:rowOff>
    </xdr:from>
    <xdr:ext cx="762000" cy="259045"/>
    <xdr:sp macro="" textlink="">
      <xdr:nvSpPr>
        <xdr:cNvPr id="450" name="テキスト ボックス 449"/>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126407</xdr:rowOff>
    </xdr:from>
    <xdr:to>
      <xdr:col>21</xdr:col>
      <xdr:colOff>0</xdr:colOff>
      <xdr:row>15</xdr:row>
      <xdr:rowOff>53086</xdr:rowOff>
    </xdr:to>
    <xdr:cxnSp macro="">
      <xdr:nvCxnSpPr>
        <xdr:cNvPr id="451" name="直線コネクタ 450"/>
        <xdr:cNvCxnSpPr/>
      </xdr:nvCxnSpPr>
      <xdr:spPr>
        <a:xfrm>
          <a:off x="13512800" y="2526707"/>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2" name="フローチャート : 判断 451"/>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20168</xdr:rowOff>
    </xdr:from>
    <xdr:ext cx="762000" cy="259045"/>
    <xdr:sp macro="" textlink="">
      <xdr:nvSpPr>
        <xdr:cNvPr id="453" name="テキスト ボックス 452"/>
        <xdr:cNvSpPr txBox="1"/>
      </xdr:nvSpPr>
      <xdr:spPr>
        <a:xfrm>
          <a:off x="14020800" y="276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4" name="フローチャート : 判断 45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5" name="テキスト ボックス 454"/>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134451</xdr:rowOff>
    </xdr:from>
    <xdr:to>
      <xdr:col>24</xdr:col>
      <xdr:colOff>609600</xdr:colOff>
      <xdr:row>14</xdr:row>
      <xdr:rowOff>64601</xdr:rowOff>
    </xdr:to>
    <xdr:sp macro="" textlink="">
      <xdr:nvSpPr>
        <xdr:cNvPr id="461" name="円/楕円 460"/>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55728</xdr:rowOff>
    </xdr:from>
    <xdr:ext cx="762000" cy="259045"/>
    <xdr:sp macro="" textlink="">
      <xdr:nvSpPr>
        <xdr:cNvPr id="462" name="将来負担の状況該当値テキスト"/>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32978</xdr:rowOff>
    </xdr:from>
    <xdr:to>
      <xdr:col>23</xdr:col>
      <xdr:colOff>457200</xdr:colOff>
      <xdr:row>14</xdr:row>
      <xdr:rowOff>134578</xdr:rowOff>
    </xdr:to>
    <xdr:sp macro="" textlink="">
      <xdr:nvSpPr>
        <xdr:cNvPr id="463" name="円/楕円 462"/>
        <xdr:cNvSpPr/>
      </xdr:nvSpPr>
      <xdr:spPr>
        <a:xfrm>
          <a:off x="16129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144755</xdr:rowOff>
    </xdr:from>
    <xdr:ext cx="736600" cy="259045"/>
    <xdr:sp macro="" textlink="">
      <xdr:nvSpPr>
        <xdr:cNvPr id="464" name="テキスト ボックス 463"/>
        <xdr:cNvSpPr txBox="1"/>
      </xdr:nvSpPr>
      <xdr:spPr>
        <a:xfrm>
          <a:off x="15798800" y="220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65151</xdr:rowOff>
    </xdr:from>
    <xdr:to>
      <xdr:col>22</xdr:col>
      <xdr:colOff>254000</xdr:colOff>
      <xdr:row>14</xdr:row>
      <xdr:rowOff>166751</xdr:rowOff>
    </xdr:to>
    <xdr:sp macro="" textlink="">
      <xdr:nvSpPr>
        <xdr:cNvPr id="465" name="円/楕円 464"/>
        <xdr:cNvSpPr/>
      </xdr:nvSpPr>
      <xdr:spPr>
        <a:xfrm>
          <a:off x="15240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5478</xdr:rowOff>
    </xdr:from>
    <xdr:ext cx="762000" cy="259045"/>
    <xdr:sp macro="" textlink="">
      <xdr:nvSpPr>
        <xdr:cNvPr id="466" name="テキスト ボックス 465"/>
        <xdr:cNvSpPr txBox="1"/>
      </xdr:nvSpPr>
      <xdr:spPr>
        <a:xfrm>
          <a:off x="14909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67" name="円/楕円 466"/>
        <xdr:cNvSpPr/>
      </xdr:nvSpPr>
      <xdr:spPr>
        <a:xfrm>
          <a:off x="14351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68" name="テキスト ボックス 467"/>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75607</xdr:rowOff>
    </xdr:from>
    <xdr:to>
      <xdr:col>19</xdr:col>
      <xdr:colOff>533400</xdr:colOff>
      <xdr:row>15</xdr:row>
      <xdr:rowOff>5757</xdr:rowOff>
    </xdr:to>
    <xdr:sp macro="" textlink="">
      <xdr:nvSpPr>
        <xdr:cNvPr id="469" name="円/楕円 468"/>
        <xdr:cNvSpPr/>
      </xdr:nvSpPr>
      <xdr:spPr>
        <a:xfrm>
          <a:off x="13462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15934</xdr:rowOff>
    </xdr:from>
    <xdr:ext cx="762000" cy="259045"/>
    <xdr:sp macro="" textlink="">
      <xdr:nvSpPr>
        <xdr:cNvPr id="470" name="テキスト ボックス 469"/>
        <xdr:cNvSpPr txBox="1"/>
      </xdr:nvSpPr>
      <xdr:spPr>
        <a:xfrm>
          <a:off x="13131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31,368
31,118
54.39
10,534,963
9,975,902
504,067
6,762,507
7,825,791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平成２６年の人事院勧告に基づき、給料表の引き上げを行ったが、決算額は組織構造の改革（職員年齢構成の若年化）等に伴う給料減額の方が上回ったため、指数は０．２ポイントの減少となった。</a:t>
          </a:r>
          <a:endParaRPr kumimoji="1" lang="en-US" altLang="ja-JP" sz="1200">
            <a:latin typeface="ＭＳ Ｐゴシック"/>
          </a:endParaRPr>
        </a:p>
        <a:p>
          <a:r>
            <a:rPr kumimoji="1" lang="ja-JP" altLang="en-US" sz="1200">
              <a:latin typeface="ＭＳ Ｐゴシック"/>
            </a:rPr>
            <a:t>　現在、職員年齢構成の若年化に加え、国からの事務の権限移譲等による事務量が増加していることから、時間外勤務が恒常化していることが課題としてあげられるが、今後も定員適正化計画に基づく職員数の中で効率よく業務を行える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26307</xdr:rowOff>
    </xdr:to>
    <xdr:cxnSp macro="">
      <xdr:nvCxnSpPr>
        <xdr:cNvPr id="66" name="直線コネクタ 65"/>
        <xdr:cNvCxnSpPr/>
      </xdr:nvCxnSpPr>
      <xdr:spPr>
        <a:xfrm flipV="1">
          <a:off x="3987800" y="634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69850</xdr:rowOff>
    </xdr:to>
    <xdr:cxnSp macro="">
      <xdr:nvCxnSpPr>
        <xdr:cNvPr id="69" name="直線コネクタ 68"/>
        <xdr:cNvCxnSpPr/>
      </xdr:nvCxnSpPr>
      <xdr:spPr>
        <a:xfrm flipV="1">
          <a:off x="3098800" y="636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1" name="テキスト ボックス 70"/>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69850</xdr:rowOff>
    </xdr:to>
    <xdr:cxnSp macro="">
      <xdr:nvCxnSpPr>
        <xdr:cNvPr id="72" name="直線コネクタ 71"/>
        <xdr:cNvCxnSpPr/>
      </xdr:nvCxnSpPr>
      <xdr:spPr>
        <a:xfrm>
          <a:off x="2209800" y="638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48078</xdr:rowOff>
    </xdr:to>
    <xdr:cxnSp macro="">
      <xdr:nvCxnSpPr>
        <xdr:cNvPr id="75" name="直線コネクタ 74"/>
        <xdr:cNvCxnSpPr/>
      </xdr:nvCxnSpPr>
      <xdr:spPr>
        <a:xfrm flipV="1">
          <a:off x="1320800" y="6380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5" name="円/楕円 84"/>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6"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7" name="円/楕円 86"/>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61884</xdr:rowOff>
    </xdr:from>
    <xdr:ext cx="736600" cy="259045"/>
    <xdr:sp macro="" textlink="">
      <xdr:nvSpPr>
        <xdr:cNvPr id="88" name="テキスト ボックス 87"/>
        <xdr:cNvSpPr txBox="1"/>
      </xdr:nvSpPr>
      <xdr:spPr>
        <a:xfrm>
          <a:off x="3606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1" name="円/楕円 90"/>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2" name="テキスト ボックス 91"/>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93" name="円/楕円 92"/>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94" name="テキスト ボックス 93"/>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他団体比較において高指数であるのは、上三川いきいきプラザの管理運営経費によるところが大きい。その他、図書館等公共施設における指定管理者制度の積極的な活用や保育所の民営化、事務事業の民間委託の推進等の取組みにより、</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としては、支出額増や指数の高数値化といった結果になっているが、反面、職員数や</a:t>
          </a:r>
          <a:r>
            <a:rPr kumimoji="1" lang="en-US" altLang="ja-JP" sz="1200">
              <a:latin typeface="ＭＳ Ｐゴシック"/>
            </a:rPr>
            <a:t>『</a:t>
          </a:r>
          <a:r>
            <a:rPr kumimoji="1" lang="ja-JP" altLang="en-US" sz="1200">
              <a:latin typeface="ＭＳ Ｐゴシック"/>
            </a:rPr>
            <a:t>人件費</a:t>
          </a:r>
          <a:r>
            <a:rPr kumimoji="1" lang="en-US" altLang="ja-JP" sz="1200">
              <a:latin typeface="ＭＳ Ｐゴシック"/>
            </a:rPr>
            <a:t>』</a:t>
          </a:r>
          <a:r>
            <a:rPr kumimoji="1" lang="ja-JP" altLang="en-US" sz="1200">
              <a:latin typeface="ＭＳ Ｐゴシック"/>
            </a:rPr>
            <a:t>については削減され、他団体比較においては低水準となっている。</a:t>
          </a:r>
          <a:endParaRPr kumimoji="1" lang="en-US" altLang="ja-JP" sz="1200">
            <a:latin typeface="ＭＳ Ｐゴシック"/>
          </a:endParaRPr>
        </a:p>
        <a:p>
          <a:r>
            <a:rPr kumimoji="1" lang="ja-JP" altLang="en-US" sz="1200">
              <a:latin typeface="ＭＳ Ｐゴシック"/>
            </a:rPr>
            <a:t>　今後も、行政サービスを低下させずに、事務事業の合理化を進め、健全財政を維持していく。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19</xdr:row>
      <xdr:rowOff>19050</xdr:rowOff>
    </xdr:to>
    <xdr:cxnSp macro="">
      <xdr:nvCxnSpPr>
        <xdr:cNvPr id="127" name="直線コネクタ 126"/>
        <xdr:cNvCxnSpPr/>
      </xdr:nvCxnSpPr>
      <xdr:spPr>
        <a:xfrm>
          <a:off x="15671800" y="322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139700</xdr:rowOff>
    </xdr:from>
    <xdr:to>
      <xdr:col>22</xdr:col>
      <xdr:colOff>565150</xdr:colOff>
      <xdr:row>18</xdr:row>
      <xdr:rowOff>152400</xdr:rowOff>
    </xdr:to>
    <xdr:cxnSp macro="">
      <xdr:nvCxnSpPr>
        <xdr:cNvPr id="130" name="直線コネクタ 129"/>
        <xdr:cNvCxnSpPr/>
      </xdr:nvCxnSpPr>
      <xdr:spPr>
        <a:xfrm flipV="1">
          <a:off x="14782800" y="322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152400</xdr:rowOff>
    </xdr:from>
    <xdr:to>
      <xdr:col>21</xdr:col>
      <xdr:colOff>361950</xdr:colOff>
      <xdr:row>19</xdr:row>
      <xdr:rowOff>95250</xdr:rowOff>
    </xdr:to>
    <xdr:cxnSp macro="">
      <xdr:nvCxnSpPr>
        <xdr:cNvPr id="133" name="直線コネクタ 132"/>
        <xdr:cNvCxnSpPr/>
      </xdr:nvCxnSpPr>
      <xdr:spPr>
        <a:xfrm flipV="1">
          <a:off x="13893800" y="323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6350</xdr:rowOff>
    </xdr:from>
    <xdr:to>
      <xdr:col>20</xdr:col>
      <xdr:colOff>158750</xdr:colOff>
      <xdr:row>19</xdr:row>
      <xdr:rowOff>95250</xdr:rowOff>
    </xdr:to>
    <xdr:cxnSp macro="">
      <xdr:nvCxnSpPr>
        <xdr:cNvPr id="136" name="直線コネクタ 135"/>
        <xdr:cNvCxnSpPr/>
      </xdr:nvCxnSpPr>
      <xdr:spPr>
        <a:xfrm>
          <a:off x="13004800" y="326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0" name="テキスト ボックス 13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139700</xdr:rowOff>
    </xdr:from>
    <xdr:to>
      <xdr:col>24</xdr:col>
      <xdr:colOff>82550</xdr:colOff>
      <xdr:row>19</xdr:row>
      <xdr:rowOff>69850</xdr:rowOff>
    </xdr:to>
    <xdr:sp macro="" textlink="">
      <xdr:nvSpPr>
        <xdr:cNvPr id="146" name="円/楕円 145"/>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111777</xdr:rowOff>
    </xdr:from>
    <xdr:ext cx="762000" cy="259045"/>
    <xdr:sp macro="" textlink="">
      <xdr:nvSpPr>
        <xdr:cNvPr id="147" name="物件費該当値テキスト"/>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8" name="円/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101600</xdr:rowOff>
    </xdr:from>
    <xdr:to>
      <xdr:col>21</xdr:col>
      <xdr:colOff>412750</xdr:colOff>
      <xdr:row>19</xdr:row>
      <xdr:rowOff>31750</xdr:rowOff>
    </xdr:to>
    <xdr:sp macro="" textlink="">
      <xdr:nvSpPr>
        <xdr:cNvPr id="150" name="円/楕円 149"/>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16527</xdr:rowOff>
    </xdr:from>
    <xdr:ext cx="762000" cy="259045"/>
    <xdr:sp macro="" textlink="">
      <xdr:nvSpPr>
        <xdr:cNvPr id="151" name="テキスト ボックス 150"/>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44450</xdr:rowOff>
    </xdr:from>
    <xdr:to>
      <xdr:col>20</xdr:col>
      <xdr:colOff>209550</xdr:colOff>
      <xdr:row>19</xdr:row>
      <xdr:rowOff>146050</xdr:rowOff>
    </xdr:to>
    <xdr:sp macro="" textlink="">
      <xdr:nvSpPr>
        <xdr:cNvPr id="152" name="円/楕円 151"/>
        <xdr:cNvSpPr/>
      </xdr:nvSpPr>
      <xdr:spPr>
        <a:xfrm>
          <a:off x="13843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130827</xdr:rowOff>
    </xdr:from>
    <xdr:ext cx="762000" cy="259045"/>
    <xdr:sp macro="" textlink="">
      <xdr:nvSpPr>
        <xdr:cNvPr id="153" name="テキスト ボックス 152"/>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127000</xdr:rowOff>
    </xdr:from>
    <xdr:to>
      <xdr:col>19</xdr:col>
      <xdr:colOff>6350</xdr:colOff>
      <xdr:row>19</xdr:row>
      <xdr:rowOff>57150</xdr:rowOff>
    </xdr:to>
    <xdr:sp macro="" textlink="">
      <xdr:nvSpPr>
        <xdr:cNvPr id="154" name="円/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41927</xdr:rowOff>
    </xdr:from>
    <xdr:ext cx="762000" cy="259045"/>
    <xdr:sp macro="" textlink="">
      <xdr:nvSpPr>
        <xdr:cNvPr id="155" name="テキスト ボックス 154"/>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２６年度は国の施策による２つの臨時給付金事業により、全国的に扶助費は増額し、指数も増加する結果となった。さらに、障害者総合支援法が施行され、２６年４月より障害者に対する支援が拡大されたことにより、当町においても、それら支援給付事業費が前年比約２，６００万円増額となっている。また、２７年４月からの子ども・子育て支援新制度の開始により、保育運営等事業費負担の増が想定されている。</a:t>
          </a:r>
          <a:endParaRPr kumimoji="1" lang="en-US" altLang="ja-JP" sz="1200">
            <a:latin typeface="ＭＳ Ｐゴシック"/>
          </a:endParaRPr>
        </a:p>
        <a:p>
          <a:r>
            <a:rPr kumimoji="1" lang="ja-JP" altLang="en-US" sz="1200">
              <a:latin typeface="ＭＳ Ｐゴシック"/>
            </a:rPr>
            <a:t>　今後は、町独自の助成制度の見直しを図ることで、右肩上がりとなっている事業費支出に歯止めをかける。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104140</xdr:rowOff>
    </xdr:from>
    <xdr:to>
      <xdr:col>7</xdr:col>
      <xdr:colOff>15875</xdr:colOff>
      <xdr:row>59</xdr:row>
      <xdr:rowOff>69850</xdr:rowOff>
    </xdr:to>
    <xdr:cxnSp macro="">
      <xdr:nvCxnSpPr>
        <xdr:cNvPr id="186" name="直線コネクタ 185"/>
        <xdr:cNvCxnSpPr/>
      </xdr:nvCxnSpPr>
      <xdr:spPr>
        <a:xfrm>
          <a:off x="3987800" y="100482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7"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58</xdr:row>
      <xdr:rowOff>127000</xdr:rowOff>
    </xdr:to>
    <xdr:cxnSp macro="">
      <xdr:nvCxnSpPr>
        <xdr:cNvPr id="189" name="直線コネクタ 188"/>
        <xdr:cNvCxnSpPr/>
      </xdr:nvCxnSpPr>
      <xdr:spPr>
        <a:xfrm flipV="1">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58</xdr:row>
      <xdr:rowOff>127000</xdr:rowOff>
    </xdr:to>
    <xdr:cxnSp macro="">
      <xdr:nvCxnSpPr>
        <xdr:cNvPr id="192" name="直線コネクタ 191"/>
        <xdr:cNvCxnSpPr/>
      </xdr:nvCxnSpPr>
      <xdr:spPr>
        <a:xfrm>
          <a:off x="2209800" y="9796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57</xdr:row>
      <xdr:rowOff>24130</xdr:rowOff>
    </xdr:to>
    <xdr:cxnSp macro="">
      <xdr:nvCxnSpPr>
        <xdr:cNvPr id="195" name="直線コネクタ 194"/>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5" name="円/楕円 204"/>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6"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07" name="円/楕円 206"/>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08" name="テキスト ボックス 207"/>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11" name="円/楕円 21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59707</xdr:rowOff>
    </xdr:from>
    <xdr:ext cx="762000" cy="259045"/>
    <xdr:sp macro="" textlink="">
      <xdr:nvSpPr>
        <xdr:cNvPr id="212" name="テキスト ボックス 211"/>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13" name="円/楕円 212"/>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14" name="テキスト ボックス 213"/>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その他経費の主なものは、町の各特別会計への繰出金になる。</a:t>
          </a:r>
          <a:endParaRPr kumimoji="1" lang="en-US" altLang="ja-JP" sz="1200">
            <a:latin typeface="ＭＳ Ｐゴシック"/>
          </a:endParaRPr>
        </a:p>
        <a:p>
          <a:r>
            <a:rPr kumimoji="1" lang="ja-JP" altLang="en-US" sz="1200">
              <a:latin typeface="ＭＳ Ｐゴシック"/>
            </a:rPr>
            <a:t>　近年では、社会保障制度の充実や高齢化といった全国的な要因により、県内一若いとされる当町においても、介護保険や国民健康保険の各給付費が増加傾向にあるため、それに伴う町負担分の繰り出しも増加していくこととなる。</a:t>
          </a:r>
          <a:endParaRPr kumimoji="1" lang="en-US" altLang="ja-JP" sz="1200">
            <a:latin typeface="ＭＳ Ｐゴシック"/>
          </a:endParaRPr>
        </a:p>
        <a:p>
          <a:r>
            <a:rPr kumimoji="1" lang="ja-JP" altLang="en-US" sz="1200">
              <a:latin typeface="ＭＳ Ｐゴシック"/>
            </a:rPr>
            <a:t>　下水道事業においても、水洗化率向上を推し進めていることにより、整備事業費増に伴う繰り出しが今後も増加していくこととなる。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96520</xdr:rowOff>
    </xdr:to>
    <xdr:cxnSp macro="">
      <xdr:nvCxnSpPr>
        <xdr:cNvPr id="247" name="直線コネクタ 246"/>
        <xdr:cNvCxnSpPr/>
      </xdr:nvCxnSpPr>
      <xdr:spPr>
        <a:xfrm>
          <a:off x="15671800" y="9941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168910</xdr:rowOff>
    </xdr:to>
    <xdr:cxnSp macro="">
      <xdr:nvCxnSpPr>
        <xdr:cNvPr id="250" name="直線コネクタ 249"/>
        <xdr:cNvCxnSpPr/>
      </xdr:nvCxnSpPr>
      <xdr:spPr>
        <a:xfrm>
          <a:off x="14782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12700</xdr:rowOff>
    </xdr:to>
    <xdr:cxnSp macro="">
      <xdr:nvCxnSpPr>
        <xdr:cNvPr id="253" name="直線コネクタ 252"/>
        <xdr:cNvCxnSpPr/>
      </xdr:nvCxnSpPr>
      <xdr:spPr>
        <a:xfrm flipV="1">
          <a:off x="13893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5" name="テキスト ボックス 25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58</xdr:row>
      <xdr:rowOff>12700</xdr:rowOff>
    </xdr:to>
    <xdr:cxnSp macro="">
      <xdr:nvCxnSpPr>
        <xdr:cNvPr id="256" name="直線コネクタ 255"/>
        <xdr:cNvCxnSpPr/>
      </xdr:nvCxnSpPr>
      <xdr:spPr>
        <a:xfrm>
          <a:off x="13004800" y="9613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0" name="テキスト ボックス 25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6" name="円/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8" name="円/楕円 267"/>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69" name="テキスト ボックス 268"/>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2" name="円/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全国平均および栃木県平均を大きく上回っているのは、当町がごみ処理や救急医療、消防等の業務を宇都宮市、または近隣市町とともに運営する一部事務組合にて共同処理しているためであり、各業務への負担金がここに計上されていることによる。</a:t>
          </a:r>
          <a:endParaRPr lang="ja-JP" altLang="ja-JP" sz="1200">
            <a:effectLst/>
          </a:endParaRPr>
        </a:p>
        <a:p>
          <a:r>
            <a:rPr kumimoji="1" lang="ja-JP" altLang="en-US" sz="1200">
              <a:latin typeface="ＭＳ Ｐゴシック"/>
            </a:rPr>
            <a:t>　今後、ごみ処理施設や葬祭場施設等の更新事業が控えており、当該整備費用に対しての負担増が見込まれる。</a:t>
          </a:r>
          <a:endParaRPr kumimoji="1" lang="en-US" altLang="ja-JP" sz="1200">
            <a:latin typeface="ＭＳ Ｐゴシック"/>
          </a:endParaRPr>
        </a:p>
        <a:p>
          <a:r>
            <a:rPr kumimoji="1" lang="ja-JP" altLang="en-US" sz="1200">
              <a:latin typeface="ＭＳ Ｐゴシック"/>
            </a:rPr>
            <a:t>　補助費等支出の内、上記共同事業への負担金支出が６割程度あることから、その事業展開等により、指数は毎年上下することになる。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140716</xdr:rowOff>
    </xdr:to>
    <xdr:cxnSp macro="">
      <xdr:nvCxnSpPr>
        <xdr:cNvPr id="305" name="直線コネクタ 304"/>
        <xdr:cNvCxnSpPr/>
      </xdr:nvCxnSpPr>
      <xdr:spPr>
        <a:xfrm flipV="1">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24130</xdr:rowOff>
    </xdr:to>
    <xdr:cxnSp macro="">
      <xdr:nvCxnSpPr>
        <xdr:cNvPr id="308" name="直線コネクタ 307"/>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0" name="テキスト ボックス 30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88138</xdr:rowOff>
    </xdr:to>
    <xdr:cxnSp macro="">
      <xdr:nvCxnSpPr>
        <xdr:cNvPr id="311" name="直線コネクタ 310"/>
        <xdr:cNvCxnSpPr/>
      </xdr:nvCxnSpPr>
      <xdr:spPr>
        <a:xfrm flipV="1">
          <a:off x="13893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3" name="テキスト ボックス 31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92710</xdr:rowOff>
    </xdr:to>
    <xdr:cxnSp macro="">
      <xdr:nvCxnSpPr>
        <xdr:cNvPr id="314" name="直線コネクタ 313"/>
        <xdr:cNvCxnSpPr/>
      </xdr:nvCxnSpPr>
      <xdr:spPr>
        <a:xfrm flipV="1">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4" name="円/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5"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8" name="円/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29" name="テキスト ボックス 32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0" name="円/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2" name="円/楕円 331"/>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3" name="テキスト ボックス 332"/>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２０年度以降、臨時財政対策債を含めた新規地方債の発行は、元金償還額以下としてきたことにより、起債残高は着実に減少し、２５年度からは公債費支出も毎年減少していく見込みである。</a:t>
          </a:r>
          <a:endParaRPr kumimoji="1" lang="en-US" altLang="ja-JP" sz="1200">
            <a:latin typeface="ＭＳ Ｐゴシック"/>
          </a:endParaRPr>
        </a:p>
        <a:p>
          <a:r>
            <a:rPr kumimoji="1" lang="ja-JP" altLang="en-US" sz="1200">
              <a:latin typeface="ＭＳ Ｐゴシック"/>
            </a:rPr>
            <a:t>　今後、ごみ処理施設や道路、下水道といったインフラ施設の老朽化による更新事業が想定されている。各施設の更新事業費を平準化していくことで、公債費や公債費に準ずる支出額および当該指数の急激な上昇を抑えるべく計画を進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165100</xdr:rowOff>
    </xdr:to>
    <xdr:cxnSp macro="">
      <xdr:nvCxnSpPr>
        <xdr:cNvPr id="366" name="直線コネクタ 365"/>
        <xdr:cNvCxnSpPr/>
      </xdr:nvCxnSpPr>
      <xdr:spPr>
        <a:xfrm flipV="1">
          <a:off x="3987800" y="13126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62230</xdr:rowOff>
    </xdr:to>
    <xdr:cxnSp macro="">
      <xdr:nvCxnSpPr>
        <xdr:cNvPr id="369" name="直線コネクタ 368"/>
        <xdr:cNvCxnSpPr/>
      </xdr:nvCxnSpPr>
      <xdr:spPr>
        <a:xfrm flipV="1">
          <a:off x="3098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62230</xdr:rowOff>
    </xdr:to>
    <xdr:cxnSp macro="">
      <xdr:nvCxnSpPr>
        <xdr:cNvPr id="372" name="直線コネクタ 371"/>
        <xdr:cNvCxnSpPr/>
      </xdr:nvCxnSpPr>
      <xdr:spPr>
        <a:xfrm>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4" name="テキスト ボックス 37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16511</xdr:rowOff>
    </xdr:to>
    <xdr:cxnSp macro="">
      <xdr:nvCxnSpPr>
        <xdr:cNvPr id="375" name="直線コネクタ 374"/>
        <xdr:cNvCxnSpPr/>
      </xdr:nvCxnSpPr>
      <xdr:spPr>
        <a:xfrm>
          <a:off x="1320800" y="13141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7" name="テキスト ボックス 376"/>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5" name="円/楕円 384"/>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6"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7" name="円/楕円 386"/>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54627</xdr:rowOff>
    </xdr:from>
    <xdr:ext cx="736600" cy="259045"/>
    <xdr:sp macro="" textlink="">
      <xdr:nvSpPr>
        <xdr:cNvPr id="388" name="テキスト ボックス 387"/>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9" name="円/楕円 388"/>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0" name="テキスト ボックス 389"/>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91" name="円/楕円 390"/>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92" name="テキスト ボックス 391"/>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3" name="円/楕円 392"/>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4" name="テキスト ボックス 393"/>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前述した</a:t>
          </a:r>
          <a:r>
            <a:rPr kumimoji="1" lang="en-US" altLang="ja-JP" sz="1200">
              <a:latin typeface="ＭＳ Ｐゴシック"/>
            </a:rPr>
            <a:t>『</a:t>
          </a:r>
          <a:r>
            <a:rPr kumimoji="1" lang="ja-JP" altLang="en-US" sz="1200">
              <a:latin typeface="ＭＳ Ｐゴシック"/>
            </a:rPr>
            <a:t>扶助費</a:t>
          </a:r>
          <a:r>
            <a:rPr kumimoji="1" lang="en-US" altLang="ja-JP" sz="1200">
              <a:latin typeface="ＭＳ Ｐゴシック"/>
            </a:rPr>
            <a:t>』</a:t>
          </a:r>
          <a:r>
            <a:rPr kumimoji="1" lang="ja-JP" altLang="en-US" sz="1200">
              <a:latin typeface="ＭＳ Ｐゴシック"/>
            </a:rPr>
            <a:t>や</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その他</a:t>
          </a:r>
          <a:r>
            <a:rPr kumimoji="1" lang="en-US" altLang="ja-JP" sz="1200">
              <a:latin typeface="ＭＳ Ｐゴシック"/>
            </a:rPr>
            <a:t>』</a:t>
          </a:r>
          <a:r>
            <a:rPr kumimoji="1" lang="ja-JP" altLang="en-US" sz="1200">
              <a:latin typeface="ＭＳ Ｐゴシック"/>
            </a:rPr>
            <a:t>における繰出金の各支出割合の増加が、他団体比較において低水準となる結果を引き起こしている。</a:t>
          </a:r>
          <a:endParaRPr kumimoji="1" lang="en-US" altLang="ja-JP" sz="1200">
            <a:latin typeface="ＭＳ Ｐゴシック"/>
          </a:endParaRPr>
        </a:p>
        <a:p>
          <a:r>
            <a:rPr kumimoji="1" lang="ja-JP" altLang="en-US" sz="1200">
              <a:latin typeface="ＭＳ Ｐゴシック"/>
            </a:rPr>
            <a:t>　社会保障関連経費については、制度的にも、今後も増加傾向であることが予想され、その削減は困難であろうことから、その他の町独自事業等について、優先度の低い事務事業の廃止や縮小を積極的に図っていくことで、身の丈に合った財政運営を持続していくことを第一とす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xdr:rowOff>
    </xdr:from>
    <xdr:to>
      <xdr:col>24</xdr:col>
      <xdr:colOff>31750</xdr:colOff>
      <xdr:row>80</xdr:row>
      <xdr:rowOff>165100</xdr:rowOff>
    </xdr:to>
    <xdr:cxnSp macro="">
      <xdr:nvCxnSpPr>
        <xdr:cNvPr id="427" name="直線コネクタ 426"/>
        <xdr:cNvCxnSpPr/>
      </xdr:nvCxnSpPr>
      <xdr:spPr>
        <a:xfrm>
          <a:off x="15671800" y="1372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50800</xdr:rowOff>
    </xdr:to>
    <xdr:cxnSp macro="">
      <xdr:nvCxnSpPr>
        <xdr:cNvPr id="430" name="直線コネクタ 429"/>
        <xdr:cNvCxnSpPr/>
      </xdr:nvCxnSpPr>
      <xdr:spPr>
        <a:xfrm flipV="1">
          <a:off x="14782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32" name="テキスト ボックス 431"/>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50800</xdr:rowOff>
    </xdr:from>
    <xdr:to>
      <xdr:col>21</xdr:col>
      <xdr:colOff>361950</xdr:colOff>
      <xdr:row>81</xdr:row>
      <xdr:rowOff>54611</xdr:rowOff>
    </xdr:to>
    <xdr:cxnSp macro="">
      <xdr:nvCxnSpPr>
        <xdr:cNvPr id="433" name="直線コネクタ 432"/>
        <xdr:cNvCxnSpPr/>
      </xdr:nvCxnSpPr>
      <xdr:spPr>
        <a:xfrm flipV="1">
          <a:off x="13893800" y="137668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5" name="テキスト ボックス 43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16511</xdr:rowOff>
    </xdr:from>
    <xdr:to>
      <xdr:col>20</xdr:col>
      <xdr:colOff>158750</xdr:colOff>
      <xdr:row>81</xdr:row>
      <xdr:rowOff>54611</xdr:rowOff>
    </xdr:to>
    <xdr:cxnSp macro="">
      <xdr:nvCxnSpPr>
        <xdr:cNvPr id="436" name="直線コネクタ 435"/>
        <xdr:cNvCxnSpPr/>
      </xdr:nvCxnSpPr>
      <xdr:spPr>
        <a:xfrm>
          <a:off x="13004800" y="1356106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114300</xdr:rowOff>
    </xdr:from>
    <xdr:to>
      <xdr:col>24</xdr:col>
      <xdr:colOff>82550</xdr:colOff>
      <xdr:row>81</xdr:row>
      <xdr:rowOff>44450</xdr:rowOff>
    </xdr:to>
    <xdr:sp macro="" textlink="">
      <xdr:nvSpPr>
        <xdr:cNvPr id="446" name="円/楕円 445"/>
        <xdr:cNvSpPr/>
      </xdr:nvSpPr>
      <xdr:spPr>
        <a:xfrm>
          <a:off x="16459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86377</xdr:rowOff>
    </xdr:from>
    <xdr:ext cx="762000" cy="259045"/>
    <xdr:sp macro="" textlink="">
      <xdr:nvSpPr>
        <xdr:cNvPr id="447" name="公債費以外該当値テキスト"/>
        <xdr:cNvSpPr txBox="1"/>
      </xdr:nvSpPr>
      <xdr:spPr>
        <a:xfrm>
          <a:off x="16598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48" name="円/楕円 447"/>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9" name="テキスト ボックス 448"/>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0</xdr:rowOff>
    </xdr:from>
    <xdr:to>
      <xdr:col>21</xdr:col>
      <xdr:colOff>412750</xdr:colOff>
      <xdr:row>80</xdr:row>
      <xdr:rowOff>101600</xdr:rowOff>
    </xdr:to>
    <xdr:sp macro="" textlink="">
      <xdr:nvSpPr>
        <xdr:cNvPr id="450" name="円/楕円 449"/>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86377</xdr:rowOff>
    </xdr:from>
    <xdr:ext cx="762000" cy="259045"/>
    <xdr:sp macro="" textlink="">
      <xdr:nvSpPr>
        <xdr:cNvPr id="451" name="テキスト ボックス 450"/>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3811</xdr:rowOff>
    </xdr:from>
    <xdr:to>
      <xdr:col>20</xdr:col>
      <xdr:colOff>209550</xdr:colOff>
      <xdr:row>81</xdr:row>
      <xdr:rowOff>105411</xdr:rowOff>
    </xdr:to>
    <xdr:sp macro="" textlink="">
      <xdr:nvSpPr>
        <xdr:cNvPr id="452" name="円/楕円 451"/>
        <xdr:cNvSpPr/>
      </xdr:nvSpPr>
      <xdr:spPr>
        <a:xfrm>
          <a:off x="13843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90188</xdr:rowOff>
    </xdr:from>
    <xdr:ext cx="762000" cy="259045"/>
    <xdr:sp macro="" textlink="">
      <xdr:nvSpPr>
        <xdr:cNvPr id="453" name="テキスト ボックス 452"/>
        <xdr:cNvSpPr txBox="1"/>
      </xdr:nvSpPr>
      <xdr:spPr>
        <a:xfrm>
          <a:off x="13512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137161</xdr:rowOff>
    </xdr:from>
    <xdr:to>
      <xdr:col>19</xdr:col>
      <xdr:colOff>6350</xdr:colOff>
      <xdr:row>79</xdr:row>
      <xdr:rowOff>67311</xdr:rowOff>
    </xdr:to>
    <xdr:sp macro="" textlink="">
      <xdr:nvSpPr>
        <xdr:cNvPr id="454" name="円/楕円 453"/>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52088</xdr:rowOff>
    </xdr:from>
    <xdr:ext cx="762000" cy="259045"/>
    <xdr:sp macro="" textlink="">
      <xdr:nvSpPr>
        <xdr:cNvPr id="455" name="テキスト ボックス 454"/>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栃木県上三川町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80122</xdr:rowOff>
    </xdr:from>
    <xdr:to>
      <xdr:col>4</xdr:col>
      <xdr:colOff>1117600</xdr:colOff>
      <xdr:row>19</xdr:row>
      <xdr:rowOff>146530</xdr:rowOff>
    </xdr:to>
    <xdr:cxnSp macro="">
      <xdr:nvCxnSpPr>
        <xdr:cNvPr id="48" name="直線コネクタ 47"/>
        <xdr:cNvCxnSpPr/>
      </xdr:nvCxnSpPr>
      <xdr:spPr bwMode="auto">
        <a:xfrm flipV="1">
          <a:off x="5003800" y="3385297"/>
          <a:ext cx="647700" cy="6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114709</xdr:rowOff>
    </xdr:from>
    <xdr:to>
      <xdr:col>4</xdr:col>
      <xdr:colOff>469900</xdr:colOff>
      <xdr:row>19</xdr:row>
      <xdr:rowOff>146530</xdr:rowOff>
    </xdr:to>
    <xdr:cxnSp macro="">
      <xdr:nvCxnSpPr>
        <xdr:cNvPr id="51" name="直線コネクタ 50"/>
        <xdr:cNvCxnSpPr/>
      </xdr:nvCxnSpPr>
      <xdr:spPr bwMode="auto">
        <a:xfrm>
          <a:off x="4305300" y="3419884"/>
          <a:ext cx="698500" cy="3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21143</xdr:rowOff>
    </xdr:from>
    <xdr:to>
      <xdr:col>3</xdr:col>
      <xdr:colOff>904875</xdr:colOff>
      <xdr:row>19</xdr:row>
      <xdr:rowOff>114709</xdr:rowOff>
    </xdr:to>
    <xdr:cxnSp macro="">
      <xdr:nvCxnSpPr>
        <xdr:cNvPr id="54" name="直線コネクタ 53"/>
        <xdr:cNvCxnSpPr/>
      </xdr:nvCxnSpPr>
      <xdr:spPr bwMode="auto">
        <a:xfrm>
          <a:off x="3606800" y="3326318"/>
          <a:ext cx="698500" cy="9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11222</xdr:rowOff>
    </xdr:from>
    <xdr:to>
      <xdr:col>3</xdr:col>
      <xdr:colOff>206375</xdr:colOff>
      <xdr:row>19</xdr:row>
      <xdr:rowOff>21143</xdr:rowOff>
    </xdr:to>
    <xdr:cxnSp macro="">
      <xdr:nvCxnSpPr>
        <xdr:cNvPr id="57" name="直線コネクタ 56"/>
        <xdr:cNvCxnSpPr/>
      </xdr:nvCxnSpPr>
      <xdr:spPr bwMode="auto">
        <a:xfrm>
          <a:off x="2908300" y="3316397"/>
          <a:ext cx="698500" cy="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29322</xdr:rowOff>
    </xdr:from>
    <xdr:to>
      <xdr:col>5</xdr:col>
      <xdr:colOff>34925</xdr:colOff>
      <xdr:row>19</xdr:row>
      <xdr:rowOff>130922</xdr:rowOff>
    </xdr:to>
    <xdr:sp macro="" textlink="">
      <xdr:nvSpPr>
        <xdr:cNvPr id="67" name="円/楕円 66"/>
        <xdr:cNvSpPr/>
      </xdr:nvSpPr>
      <xdr:spPr bwMode="auto">
        <a:xfrm>
          <a:off x="5600700" y="333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1399</xdr:rowOff>
    </xdr:from>
    <xdr:ext cx="762000" cy="259045"/>
    <xdr:sp macro="" textlink="">
      <xdr:nvSpPr>
        <xdr:cNvPr id="68" name="人口1人当たり決算額の推移該当値テキスト130"/>
        <xdr:cNvSpPr txBox="1"/>
      </xdr:nvSpPr>
      <xdr:spPr>
        <a:xfrm>
          <a:off x="5740400" y="330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64,134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95730</xdr:rowOff>
    </xdr:from>
    <xdr:to>
      <xdr:col>4</xdr:col>
      <xdr:colOff>520700</xdr:colOff>
      <xdr:row>20</xdr:row>
      <xdr:rowOff>25880</xdr:rowOff>
    </xdr:to>
    <xdr:sp macro="" textlink="">
      <xdr:nvSpPr>
        <xdr:cNvPr id="69" name="円/楕円 68"/>
        <xdr:cNvSpPr/>
      </xdr:nvSpPr>
      <xdr:spPr bwMode="auto">
        <a:xfrm>
          <a:off x="4953000" y="340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10657</xdr:rowOff>
    </xdr:from>
    <xdr:ext cx="736600" cy="259045"/>
    <xdr:sp macro="" textlink="">
      <xdr:nvSpPr>
        <xdr:cNvPr id="70" name="テキスト ボックス 69"/>
        <xdr:cNvSpPr txBox="1"/>
      </xdr:nvSpPr>
      <xdr:spPr>
        <a:xfrm>
          <a:off x="4622800" y="348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61,229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63909</xdr:rowOff>
    </xdr:from>
    <xdr:to>
      <xdr:col>3</xdr:col>
      <xdr:colOff>955675</xdr:colOff>
      <xdr:row>19</xdr:row>
      <xdr:rowOff>165509</xdr:rowOff>
    </xdr:to>
    <xdr:sp macro="" textlink="">
      <xdr:nvSpPr>
        <xdr:cNvPr id="71" name="円/楕円 70"/>
        <xdr:cNvSpPr/>
      </xdr:nvSpPr>
      <xdr:spPr bwMode="auto">
        <a:xfrm>
          <a:off x="4254500" y="336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150286</xdr:rowOff>
    </xdr:from>
    <xdr:ext cx="762000" cy="259045"/>
    <xdr:sp macro="" textlink="">
      <xdr:nvSpPr>
        <xdr:cNvPr id="72" name="テキスト ボックス 71"/>
        <xdr:cNvSpPr txBox="1"/>
      </xdr:nvSpPr>
      <xdr:spPr>
        <a:xfrm>
          <a:off x="3924300" y="345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141793</xdr:rowOff>
    </xdr:from>
    <xdr:to>
      <xdr:col>3</xdr:col>
      <xdr:colOff>257175</xdr:colOff>
      <xdr:row>19</xdr:row>
      <xdr:rowOff>71943</xdr:rowOff>
    </xdr:to>
    <xdr:sp macro="" textlink="">
      <xdr:nvSpPr>
        <xdr:cNvPr id="73" name="円/楕円 72"/>
        <xdr:cNvSpPr/>
      </xdr:nvSpPr>
      <xdr:spPr bwMode="auto">
        <a:xfrm>
          <a:off x="3556000" y="327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56720</xdr:rowOff>
    </xdr:from>
    <xdr:ext cx="762000" cy="259045"/>
    <xdr:sp macro="" textlink="">
      <xdr:nvSpPr>
        <xdr:cNvPr id="74" name="テキスト ボックス 73"/>
        <xdr:cNvSpPr txBox="1"/>
      </xdr:nvSpPr>
      <xdr:spPr>
        <a:xfrm>
          <a:off x="3225800" y="33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131872</xdr:rowOff>
    </xdr:from>
    <xdr:to>
      <xdr:col>2</xdr:col>
      <xdr:colOff>692150</xdr:colOff>
      <xdr:row>19</xdr:row>
      <xdr:rowOff>62022</xdr:rowOff>
    </xdr:to>
    <xdr:sp macro="" textlink="">
      <xdr:nvSpPr>
        <xdr:cNvPr id="75" name="円/楕円 74"/>
        <xdr:cNvSpPr/>
      </xdr:nvSpPr>
      <xdr:spPr bwMode="auto">
        <a:xfrm>
          <a:off x="2857500" y="326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46799</xdr:rowOff>
    </xdr:from>
    <xdr:ext cx="762000" cy="259045"/>
    <xdr:sp macro="" textlink="">
      <xdr:nvSpPr>
        <xdr:cNvPr id="76" name="テキスト ボックス 75"/>
        <xdr:cNvSpPr txBox="1"/>
      </xdr:nvSpPr>
      <xdr:spPr>
        <a:xfrm>
          <a:off x="2527300" y="335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91262</xdr:rowOff>
    </xdr:from>
    <xdr:to>
      <xdr:col>4</xdr:col>
      <xdr:colOff>1117600</xdr:colOff>
      <xdr:row>36</xdr:row>
      <xdr:rowOff>151384</xdr:rowOff>
    </xdr:to>
    <xdr:cxnSp macro="">
      <xdr:nvCxnSpPr>
        <xdr:cNvPr id="110" name="直線コネクタ 109"/>
        <xdr:cNvCxnSpPr/>
      </xdr:nvCxnSpPr>
      <xdr:spPr bwMode="auto">
        <a:xfrm>
          <a:off x="5003800" y="7044512"/>
          <a:ext cx="647700" cy="60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303974</xdr:rowOff>
    </xdr:from>
    <xdr:to>
      <xdr:col>4</xdr:col>
      <xdr:colOff>469900</xdr:colOff>
      <xdr:row>36</xdr:row>
      <xdr:rowOff>91262</xdr:rowOff>
    </xdr:to>
    <xdr:cxnSp macro="">
      <xdr:nvCxnSpPr>
        <xdr:cNvPr id="113" name="直線コネクタ 112"/>
        <xdr:cNvCxnSpPr/>
      </xdr:nvCxnSpPr>
      <xdr:spPr bwMode="auto">
        <a:xfrm>
          <a:off x="4305300" y="6914324"/>
          <a:ext cx="698500" cy="13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2315</xdr:rowOff>
    </xdr:from>
    <xdr:ext cx="736600" cy="259045"/>
    <xdr:sp macro="" textlink="">
      <xdr:nvSpPr>
        <xdr:cNvPr id="115" name="テキスト ボックス 114"/>
        <xdr:cNvSpPr txBox="1"/>
      </xdr:nvSpPr>
      <xdr:spPr>
        <a:xfrm>
          <a:off x="4622800" y="66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299860</xdr:rowOff>
    </xdr:from>
    <xdr:to>
      <xdr:col>3</xdr:col>
      <xdr:colOff>904875</xdr:colOff>
      <xdr:row>35</xdr:row>
      <xdr:rowOff>303974</xdr:rowOff>
    </xdr:to>
    <xdr:cxnSp macro="">
      <xdr:nvCxnSpPr>
        <xdr:cNvPr id="116" name="直線コネクタ 115"/>
        <xdr:cNvCxnSpPr/>
      </xdr:nvCxnSpPr>
      <xdr:spPr bwMode="auto">
        <a:xfrm>
          <a:off x="3606800" y="6910210"/>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272178</xdr:rowOff>
    </xdr:from>
    <xdr:ext cx="762000" cy="259045"/>
    <xdr:sp macro="" textlink="">
      <xdr:nvSpPr>
        <xdr:cNvPr id="118" name="テキスト ボックス 117"/>
        <xdr:cNvSpPr txBox="1"/>
      </xdr:nvSpPr>
      <xdr:spPr>
        <a:xfrm>
          <a:off x="3924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299860</xdr:rowOff>
    </xdr:from>
    <xdr:to>
      <xdr:col>3</xdr:col>
      <xdr:colOff>206375</xdr:colOff>
      <xdr:row>36</xdr:row>
      <xdr:rowOff>109360</xdr:rowOff>
    </xdr:to>
    <xdr:cxnSp macro="">
      <xdr:nvCxnSpPr>
        <xdr:cNvPr id="119" name="直線コネクタ 118"/>
        <xdr:cNvCxnSpPr/>
      </xdr:nvCxnSpPr>
      <xdr:spPr bwMode="auto">
        <a:xfrm flipV="1">
          <a:off x="2908300" y="6910210"/>
          <a:ext cx="698500" cy="15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170032</xdr:rowOff>
    </xdr:from>
    <xdr:ext cx="762000" cy="259045"/>
    <xdr:sp macro="" textlink="">
      <xdr:nvSpPr>
        <xdr:cNvPr id="121" name="テキスト ボックス 120"/>
        <xdr:cNvSpPr txBox="1"/>
      </xdr:nvSpPr>
      <xdr:spPr>
        <a:xfrm>
          <a:off x="32258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98404</xdr:rowOff>
    </xdr:from>
    <xdr:ext cx="762000" cy="259045"/>
    <xdr:sp macro="" textlink="">
      <xdr:nvSpPr>
        <xdr:cNvPr id="123" name="テキスト ボックス 122"/>
        <xdr:cNvSpPr txBox="1"/>
      </xdr:nvSpPr>
      <xdr:spPr>
        <a:xfrm>
          <a:off x="25273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100584</xdr:rowOff>
    </xdr:from>
    <xdr:to>
      <xdr:col>5</xdr:col>
      <xdr:colOff>34925</xdr:colOff>
      <xdr:row>37</xdr:row>
      <xdr:rowOff>30734</xdr:rowOff>
    </xdr:to>
    <xdr:sp macro="" textlink="">
      <xdr:nvSpPr>
        <xdr:cNvPr id="129" name="円/楕円 128"/>
        <xdr:cNvSpPr/>
      </xdr:nvSpPr>
      <xdr:spPr bwMode="auto">
        <a:xfrm>
          <a:off x="5600700" y="705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72661</xdr:rowOff>
    </xdr:from>
    <xdr:ext cx="762000" cy="259045"/>
    <xdr:sp macro="" textlink="">
      <xdr:nvSpPr>
        <xdr:cNvPr id="130" name="人口1人当たり決算額の推移該当値テキスト445"/>
        <xdr:cNvSpPr txBox="1"/>
      </xdr:nvSpPr>
      <xdr:spPr>
        <a:xfrm>
          <a:off x="5740400" y="702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40462</xdr:rowOff>
    </xdr:from>
    <xdr:to>
      <xdr:col>4</xdr:col>
      <xdr:colOff>520700</xdr:colOff>
      <xdr:row>36</xdr:row>
      <xdr:rowOff>142062</xdr:rowOff>
    </xdr:to>
    <xdr:sp macro="" textlink="">
      <xdr:nvSpPr>
        <xdr:cNvPr id="131" name="円/楕円 130"/>
        <xdr:cNvSpPr/>
      </xdr:nvSpPr>
      <xdr:spPr bwMode="auto">
        <a:xfrm>
          <a:off x="4953000" y="699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126839</xdr:rowOff>
    </xdr:from>
    <xdr:ext cx="736600" cy="259045"/>
    <xdr:sp macro="" textlink="">
      <xdr:nvSpPr>
        <xdr:cNvPr id="132" name="テキスト ボックス 131"/>
        <xdr:cNvSpPr txBox="1"/>
      </xdr:nvSpPr>
      <xdr:spPr>
        <a:xfrm>
          <a:off x="4622800" y="7080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253174</xdr:rowOff>
    </xdr:from>
    <xdr:to>
      <xdr:col>3</xdr:col>
      <xdr:colOff>955675</xdr:colOff>
      <xdr:row>36</xdr:row>
      <xdr:rowOff>11874</xdr:rowOff>
    </xdr:to>
    <xdr:sp macro="" textlink="">
      <xdr:nvSpPr>
        <xdr:cNvPr id="133" name="円/楕円 132"/>
        <xdr:cNvSpPr/>
      </xdr:nvSpPr>
      <xdr:spPr bwMode="auto">
        <a:xfrm>
          <a:off x="4254500" y="686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339551</xdr:rowOff>
    </xdr:from>
    <xdr:ext cx="762000" cy="259045"/>
    <xdr:sp macro="" textlink="">
      <xdr:nvSpPr>
        <xdr:cNvPr id="134" name="テキスト ボックス 133"/>
        <xdr:cNvSpPr txBox="1"/>
      </xdr:nvSpPr>
      <xdr:spPr>
        <a:xfrm>
          <a:off x="3924300" y="69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249060</xdr:rowOff>
    </xdr:from>
    <xdr:to>
      <xdr:col>3</xdr:col>
      <xdr:colOff>257175</xdr:colOff>
      <xdr:row>36</xdr:row>
      <xdr:rowOff>7760</xdr:rowOff>
    </xdr:to>
    <xdr:sp macro="" textlink="">
      <xdr:nvSpPr>
        <xdr:cNvPr id="135" name="円/楕円 134"/>
        <xdr:cNvSpPr/>
      </xdr:nvSpPr>
      <xdr:spPr bwMode="auto">
        <a:xfrm>
          <a:off x="3556000" y="685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335437</xdr:rowOff>
    </xdr:from>
    <xdr:ext cx="762000" cy="259045"/>
    <xdr:sp macro="" textlink="">
      <xdr:nvSpPr>
        <xdr:cNvPr id="136" name="テキスト ボックス 135"/>
        <xdr:cNvSpPr txBox="1"/>
      </xdr:nvSpPr>
      <xdr:spPr>
        <a:xfrm>
          <a:off x="3225800" y="694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58560</xdr:rowOff>
    </xdr:from>
    <xdr:to>
      <xdr:col>2</xdr:col>
      <xdr:colOff>692150</xdr:colOff>
      <xdr:row>36</xdr:row>
      <xdr:rowOff>160160</xdr:rowOff>
    </xdr:to>
    <xdr:sp macro="" textlink="">
      <xdr:nvSpPr>
        <xdr:cNvPr id="137" name="円/楕円 136"/>
        <xdr:cNvSpPr/>
      </xdr:nvSpPr>
      <xdr:spPr bwMode="auto">
        <a:xfrm>
          <a:off x="2857500" y="701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144937</xdr:rowOff>
    </xdr:from>
    <xdr:ext cx="762000" cy="259045"/>
    <xdr:sp macro="" textlink="">
      <xdr:nvSpPr>
        <xdr:cNvPr id="138" name="テキスト ボックス 137"/>
        <xdr:cNvSpPr txBox="1"/>
      </xdr:nvSpPr>
      <xdr:spPr>
        <a:xfrm>
          <a:off x="2527300" y="709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標準財政規模とは、町税収入等の一般財源の額からその団体の経営規模をはかるもので、近年では６８億円程度で推移しているが、町内大企業からの税収額により、規模は大きく変動するものとなる。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２６年２月大雪被害農家に対する支援事業等のため、財政調整基金を取り崩したことで、指数は前年比減となっている。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２２年・２５年度の</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がマイナス表記となっているのは、決算余剰見込額を財政調整基金以外の基金へ積立てたのだが、この積立も支出額にみなされるためであり、事実上の赤字決算ではない。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一般会計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以外の各特別会計等においては、それぞれ主に使用料や保険税（料）等の特定収入をもって、それぞれの特定事業費をまかなっている。人件費などの事務経費分や各保険給付費の法定（町）負担分、上下水道整備事業にかかる地方債償還費分などを、一般会計より繰り出していることなどにより、各特別会計等はこれまで一度も赤字決算とはなっていない。</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水道事業会計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において、特に基金を設けていないことにもより、年々黒字幅（率）は大きくなっているが、今後、水道管等の更新時期を迎えるにあたり、その整備費用として使われていくこととなる。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国民健康保険事業特別会計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において、２６年度に国民健康保険税の見直し（引き下げ）を行ったこともあり、前年度と比較して黒字の比率は減少している。一方で、</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後期高齢者医療特別会計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においては、２６年度見直しにより、保険料が引き上げられたこともあり、前年比黒字率増となっている。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それぞれ使用料や保険税（料）は定期的に見直しを行っているが、その料金設定の適正化を図っていくことで、一般会計がその赤字補てんをすることのないような事業運営を今後も継続していく。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１９年度の上三川いきいきプラザ整備事業以降、新規地方債の発行は元金償還額以下に抑制してきたため、２４年度をピークに今後の</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元利償還金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は毎年減少していく見込みである。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公営企業債に対する繰入金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は、下水道水洗化率向上の取組により、３０年度頃をピークに上昇していく見込みである。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２７年度に消防庁舎、２９年～３０年度にごみ処分場の更新事業が予定されていることにより、各</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元利償還金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相当額は増額となるが、上記下水道事業分も含め、いずれも交付税措置される（＝算入公債費等の増）ことにより、</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実質公債費比率</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としては、大幅な指数上昇とはならない見込みである。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一般会計地方債現在高</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は、新規地方債発行を抑えてきたことで、その残高は顕著に減少し続け、現状では今後も減少傾向となる予定である。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一方で、</a:t>
          </a:r>
          <a:r>
            <a:rPr kumimoji="1" lang="ja-JP" altLang="ja-JP" sz="1300">
              <a:solidFill>
                <a:schemeClr val="dk1"/>
              </a:solidFill>
              <a:effectLst/>
              <a:latin typeface="+mn-lt"/>
              <a:ea typeface="+mn-ea"/>
              <a:cs typeface="+mn-cs"/>
            </a:rPr>
            <a:t>２１年度よりの小中学校耐震補強事業や近年の税収入減少等により、各種基金を取り崩してその財源としてきたため、</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充当可能基金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残高</a:t>
          </a:r>
          <a:r>
            <a:rPr kumimoji="1" lang="ja-JP" altLang="en-US" sz="1300">
              <a:solidFill>
                <a:schemeClr val="dk1"/>
              </a:solidFill>
              <a:effectLst/>
              <a:latin typeface="+mn-lt"/>
              <a:ea typeface="+mn-ea"/>
              <a:cs typeface="+mn-cs"/>
            </a:rPr>
            <a:t>についても</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していっている</a:t>
          </a:r>
          <a:r>
            <a:rPr kumimoji="1" lang="ja-JP" altLang="ja-JP" sz="1300">
              <a:solidFill>
                <a:schemeClr val="dk1"/>
              </a:solidFill>
              <a:effectLst/>
              <a:latin typeface="+mn-lt"/>
              <a:ea typeface="+mn-ea"/>
              <a:cs typeface="+mn-cs"/>
            </a:rPr>
            <a:t>。</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組合等負担等見込額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について、２６年度は石橋地区消防組合における壬生分署建替事業に伴い、負担額が前年より増額となっている。尚、２７年度には上三川分署建替事業が予定されている。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前ページの「実質公債費比率」と同じく、２７～３０年度にかけて予定されている各種施設更新事業により、新たな地方債発行が予定されているが、やはり交付税措置（＝財政需要額参入見込額の増）されることで、大幅な指数上昇とはならない見込みで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10534963</v>
      </c>
      <c r="BO4" s="379"/>
      <c r="BP4" s="379"/>
      <c r="BQ4" s="379"/>
      <c r="BR4" s="379"/>
      <c r="BS4" s="379"/>
      <c r="BT4" s="379"/>
      <c r="BU4" s="380"/>
      <c r="BV4" s="378">
        <v>10254781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9975902</v>
      </c>
      <c r="BO5" s="384"/>
      <c r="BP5" s="384"/>
      <c r="BQ5" s="384"/>
      <c r="BR5" s="384"/>
      <c r="BS5" s="384"/>
      <c r="BT5" s="384"/>
      <c r="BU5" s="385"/>
      <c r="BV5" s="383">
        <v>9807079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91.1</v>
      </c>
      <c r="CU5" s="354"/>
      <c r="CV5" s="354"/>
      <c r="CW5" s="354"/>
      <c r="CX5" s="354"/>
      <c r="CY5" s="354"/>
      <c r="CZ5" s="354"/>
      <c r="DA5" s="355"/>
      <c r="DB5" s="353">
        <v>90</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559061</v>
      </c>
      <c r="BO6" s="384"/>
      <c r="BP6" s="384"/>
      <c r="BQ6" s="384"/>
      <c r="BR6" s="384"/>
      <c r="BS6" s="384"/>
      <c r="BT6" s="384"/>
      <c r="BU6" s="385"/>
      <c r="BV6" s="383">
        <v>447702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v>
      </c>
      <c r="CU6" s="530"/>
      <c r="CV6" s="530"/>
      <c r="CW6" s="530"/>
      <c r="CX6" s="530"/>
      <c r="CY6" s="530"/>
      <c r="CZ6" s="530"/>
      <c r="DA6" s="531"/>
      <c r="DB6" s="529">
        <v>90</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54994</v>
      </c>
      <c r="BO7" s="384"/>
      <c r="BP7" s="384"/>
      <c r="BQ7" s="384"/>
      <c r="BR7" s="384"/>
      <c r="BS7" s="384"/>
      <c r="BT7" s="384"/>
      <c r="BU7" s="385"/>
      <c r="BV7" s="383">
        <v>32027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6762507</v>
      </c>
      <c r="CU7" s="384"/>
      <c r="CV7" s="384"/>
      <c r="CW7" s="384"/>
      <c r="CX7" s="384"/>
      <c r="CY7" s="384"/>
      <c r="CZ7" s="384"/>
      <c r="DA7" s="385"/>
      <c r="DB7" s="383">
        <v>6886921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504067</v>
      </c>
      <c r="BO8" s="384"/>
      <c r="BP8" s="384"/>
      <c r="BQ8" s="384"/>
      <c r="BR8" s="384"/>
      <c r="BS8" s="384"/>
      <c r="BT8" s="384"/>
      <c r="BU8" s="385"/>
      <c r="BV8" s="383">
        <v>415675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0.91</v>
      </c>
      <c r="CU8" s="493"/>
      <c r="CV8" s="493"/>
      <c r="CW8" s="493"/>
      <c r="CX8" s="493"/>
      <c r="CY8" s="493"/>
      <c r="CZ8" s="493"/>
      <c r="DA8" s="494"/>
      <c r="DB8" s="492">
        <v>0.92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31621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88392</v>
      </c>
      <c r="BO9" s="384"/>
      <c r="BP9" s="384"/>
      <c r="BQ9" s="384"/>
      <c r="BR9" s="384"/>
      <c r="BS9" s="384"/>
      <c r="BT9" s="384"/>
      <c r="BU9" s="385"/>
      <c r="BV9" s="383">
        <v>-68218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11.9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31592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478</v>
      </c>
      <c r="BO10" s="384"/>
      <c r="BP10" s="384"/>
      <c r="BQ10" s="384"/>
      <c r="BR10" s="384"/>
      <c r="BS10" s="384"/>
      <c r="BT10" s="384"/>
      <c r="BU10" s="385"/>
      <c r="BV10" s="383">
        <v>538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31368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81300</v>
      </c>
      <c r="BO12" s="384"/>
      <c r="BP12" s="384"/>
      <c r="BQ12" s="384"/>
      <c r="BR12" s="384"/>
      <c r="BS12" s="384"/>
      <c r="BT12" s="384"/>
      <c r="BU12" s="385"/>
      <c r="BV12" s="383">
        <v>77000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31118</v>
      </c>
      <c r="S13" s="485"/>
      <c r="T13" s="485"/>
      <c r="U13" s="485"/>
      <c r="V13" s="486"/>
      <c r="W13" s="472" t="s">
        <v>123</v>
      </c>
      <c r="X13" s="396"/>
      <c r="Y13" s="396"/>
      <c r="Z13" s="396"/>
      <c r="AA13" s="396"/>
      <c r="AB13" s="397"/>
      <c r="AC13" s="359">
        <v>1462</v>
      </c>
      <c r="AD13" s="360"/>
      <c r="AE13" s="360"/>
      <c r="AF13" s="360"/>
      <c r="AG13" s="361"/>
      <c r="AH13" s="359">
        <v>1782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7570</v>
      </c>
      <c r="BO13" s="384"/>
      <c r="BP13" s="384"/>
      <c r="BQ13" s="384"/>
      <c r="BR13" s="384"/>
      <c r="BS13" s="384"/>
      <c r="BT13" s="384"/>
      <c r="BU13" s="385"/>
      <c r="BV13" s="383">
        <v>-144680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31546</v>
      </c>
      <c r="S14" s="485"/>
      <c r="T14" s="485"/>
      <c r="U14" s="485"/>
      <c r="V14" s="486"/>
      <c r="W14" s="487"/>
      <c r="X14" s="399"/>
      <c r="Y14" s="399"/>
      <c r="Z14" s="399"/>
      <c r="AA14" s="399"/>
      <c r="AB14" s="400"/>
      <c r="AC14" s="477">
        <v>9.1999999999999993</v>
      </c>
      <c r="AD14" s="478"/>
      <c r="AE14" s="478"/>
      <c r="AF14" s="478"/>
      <c r="AG14" s="479"/>
      <c r="AH14" s="477">
        <v>10.6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5.4</v>
      </c>
      <c r="CU14" s="456"/>
      <c r="CV14" s="456"/>
      <c r="CW14" s="456"/>
      <c r="CX14" s="456"/>
      <c r="CY14" s="456"/>
      <c r="CZ14" s="456"/>
      <c r="DA14" s="457"/>
      <c r="DB14" s="488">
        <v>14.1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31238</v>
      </c>
      <c r="S15" s="485"/>
      <c r="T15" s="485"/>
      <c r="U15" s="485"/>
      <c r="V15" s="486"/>
      <c r="W15" s="472" t="s">
        <v>130</v>
      </c>
      <c r="X15" s="396"/>
      <c r="Y15" s="396"/>
      <c r="Z15" s="396"/>
      <c r="AA15" s="396"/>
      <c r="AB15" s="397"/>
      <c r="AC15" s="359">
        <v>5931</v>
      </c>
      <c r="AD15" s="360"/>
      <c r="AE15" s="360"/>
      <c r="AF15" s="360"/>
      <c r="AG15" s="361"/>
      <c r="AH15" s="359">
        <v>6565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4417710</v>
      </c>
      <c r="BO15" s="379"/>
      <c r="BP15" s="379"/>
      <c r="BQ15" s="379"/>
      <c r="BR15" s="379"/>
      <c r="BS15" s="379"/>
      <c r="BT15" s="379"/>
      <c r="BU15" s="380"/>
      <c r="BV15" s="378">
        <v>4464072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37.4</v>
      </c>
      <c r="AD16" s="478"/>
      <c r="AE16" s="478"/>
      <c r="AF16" s="478"/>
      <c r="AG16" s="479"/>
      <c r="AH16" s="477">
        <v>39.200000000000003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4847922</v>
      </c>
      <c r="BO16" s="384"/>
      <c r="BP16" s="384"/>
      <c r="BQ16" s="384"/>
      <c r="BR16" s="384"/>
      <c r="BS16" s="384"/>
      <c r="BT16" s="384"/>
      <c r="BU16" s="385"/>
      <c r="BV16" s="383">
        <v>4900294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8476</v>
      </c>
      <c r="AD17" s="360"/>
      <c r="AE17" s="360"/>
      <c r="AF17" s="360"/>
      <c r="AG17" s="361"/>
      <c r="AH17" s="359">
        <v>8360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5705127</v>
      </c>
      <c r="BO17" s="384"/>
      <c r="BP17" s="384"/>
      <c r="BQ17" s="384"/>
      <c r="BR17" s="384"/>
      <c r="BS17" s="384"/>
      <c r="BT17" s="384"/>
      <c r="BU17" s="385"/>
      <c r="BV17" s="383">
        <v>5803459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54.39</v>
      </c>
      <c r="M18" s="448"/>
      <c r="N18" s="448"/>
      <c r="O18" s="448"/>
      <c r="P18" s="448"/>
      <c r="Q18" s="448"/>
      <c r="R18" s="449"/>
      <c r="S18" s="449"/>
      <c r="T18" s="449"/>
      <c r="U18" s="449"/>
      <c r="V18" s="450"/>
      <c r="W18" s="464"/>
      <c r="X18" s="465"/>
      <c r="Y18" s="465"/>
      <c r="Z18" s="465"/>
      <c r="AA18" s="465"/>
      <c r="AB18" s="473"/>
      <c r="AC18" s="347">
        <v>53.4</v>
      </c>
      <c r="AD18" s="348"/>
      <c r="AE18" s="348"/>
      <c r="AF18" s="348"/>
      <c r="AG18" s="451"/>
      <c r="AH18" s="347">
        <v>49.9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6137090</v>
      </c>
      <c r="BO18" s="384"/>
      <c r="BP18" s="384"/>
      <c r="BQ18" s="384"/>
      <c r="BR18" s="384"/>
      <c r="BS18" s="384"/>
      <c r="BT18" s="384"/>
      <c r="BU18" s="385"/>
      <c r="BV18" s="383">
        <v>5879564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581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7910229</v>
      </c>
      <c r="BO19" s="384"/>
      <c r="BP19" s="384"/>
      <c r="BQ19" s="384"/>
      <c r="BR19" s="384"/>
      <c r="BS19" s="384"/>
      <c r="BT19" s="384"/>
      <c r="BU19" s="385"/>
      <c r="BV19" s="383">
        <v>7737472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10390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7825791</v>
      </c>
      <c r="BO23" s="384"/>
      <c r="BP23" s="384"/>
      <c r="BQ23" s="384"/>
      <c r="BR23" s="384"/>
      <c r="BS23" s="384"/>
      <c r="BT23" s="384"/>
      <c r="BU23" s="385"/>
      <c r="BV23" s="383">
        <v>8224520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7410</v>
      </c>
      <c r="R24" s="360"/>
      <c r="S24" s="360"/>
      <c r="T24" s="360"/>
      <c r="U24" s="360"/>
      <c r="V24" s="361"/>
      <c r="W24" s="425"/>
      <c r="X24" s="416"/>
      <c r="Y24" s="417"/>
      <c r="Z24" s="356" t="s">
        <v>154</v>
      </c>
      <c r="AA24" s="357"/>
      <c r="AB24" s="357"/>
      <c r="AC24" s="357"/>
      <c r="AD24" s="357"/>
      <c r="AE24" s="357"/>
      <c r="AF24" s="357"/>
      <c r="AG24" s="358"/>
      <c r="AH24" s="359">
        <v>189</v>
      </c>
      <c r="AI24" s="360"/>
      <c r="AJ24" s="360"/>
      <c r="AK24" s="360"/>
      <c r="AL24" s="361"/>
      <c r="AM24" s="359">
        <v>559062</v>
      </c>
      <c r="AN24" s="360"/>
      <c r="AO24" s="360"/>
      <c r="AP24" s="360"/>
      <c r="AQ24" s="360"/>
      <c r="AR24" s="361"/>
      <c r="AS24" s="359">
        <v>2958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4262534</v>
      </c>
      <c r="BO24" s="384"/>
      <c r="BP24" s="384"/>
      <c r="BQ24" s="384"/>
      <c r="BR24" s="384"/>
      <c r="BS24" s="384"/>
      <c r="BT24" s="384"/>
      <c r="BU24" s="385"/>
      <c r="BV24" s="383">
        <v>4717713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5890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1804808</v>
      </c>
      <c r="BO25" s="379"/>
      <c r="BP25" s="379"/>
      <c r="BQ25" s="379"/>
      <c r="BR25" s="379"/>
      <c r="BS25" s="379"/>
      <c r="BT25" s="379"/>
      <c r="BU25" s="380"/>
      <c r="BV25" s="378">
        <v>1647499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5510</v>
      </c>
      <c r="R26" s="360"/>
      <c r="S26" s="360"/>
      <c r="T26" s="360"/>
      <c r="U26" s="360"/>
      <c r="V26" s="361"/>
      <c r="W26" s="425"/>
      <c r="X26" s="416"/>
      <c r="Y26" s="417"/>
      <c r="Z26" s="356" t="s">
        <v>160</v>
      </c>
      <c r="AA26" s="438"/>
      <c r="AB26" s="438"/>
      <c r="AC26" s="438"/>
      <c r="AD26" s="438"/>
      <c r="AE26" s="438"/>
      <c r="AF26" s="438"/>
      <c r="AG26" s="439"/>
      <c r="AH26" s="359">
        <v>22</v>
      </c>
      <c r="AI26" s="360"/>
      <c r="AJ26" s="360"/>
      <c r="AK26" s="360"/>
      <c r="AL26" s="361"/>
      <c r="AM26" s="359">
        <v>67936</v>
      </c>
      <c r="AN26" s="360"/>
      <c r="AO26" s="360"/>
      <c r="AP26" s="360"/>
      <c r="AQ26" s="360"/>
      <c r="AR26" s="361"/>
      <c r="AS26" s="359">
        <v>3088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3500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485861</v>
      </c>
      <c r="BO27" s="387"/>
      <c r="BP27" s="387"/>
      <c r="BQ27" s="387"/>
      <c r="BR27" s="387"/>
      <c r="BS27" s="387"/>
      <c r="BT27" s="387"/>
      <c r="BU27" s="388"/>
      <c r="BV27" s="386">
        <v>485861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2800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760449</v>
      </c>
      <c r="BO28" s="379"/>
      <c r="BP28" s="379"/>
      <c r="BQ28" s="379"/>
      <c r="BR28" s="379"/>
      <c r="BS28" s="379"/>
      <c r="BT28" s="379"/>
      <c r="BU28" s="380"/>
      <c r="BV28" s="378">
        <v>841271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2550</v>
      </c>
      <c r="R29" s="360"/>
      <c r="S29" s="360"/>
      <c r="T29" s="360"/>
      <c r="U29" s="360"/>
      <c r="V29" s="361"/>
      <c r="W29" s="426"/>
      <c r="X29" s="427"/>
      <c r="Y29" s="428"/>
      <c r="Z29" s="356" t="s">
        <v>171</v>
      </c>
      <c r="AA29" s="357"/>
      <c r="AB29" s="357"/>
      <c r="AC29" s="357"/>
      <c r="AD29" s="357"/>
      <c r="AE29" s="357"/>
      <c r="AF29" s="357"/>
      <c r="AG29" s="358"/>
      <c r="AH29" s="359">
        <v>191</v>
      </c>
      <c r="AI29" s="360"/>
      <c r="AJ29" s="360"/>
      <c r="AK29" s="360"/>
      <c r="AL29" s="361"/>
      <c r="AM29" s="359">
        <v>566952</v>
      </c>
      <c r="AN29" s="360"/>
      <c r="AO29" s="360"/>
      <c r="AP29" s="360"/>
      <c r="AQ29" s="360"/>
      <c r="AR29" s="361"/>
      <c r="AS29" s="359">
        <v>2968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1071659</v>
      </c>
      <c r="BO29" s="384"/>
      <c r="BP29" s="384"/>
      <c r="BQ29" s="384"/>
      <c r="BR29" s="384"/>
      <c r="BS29" s="384"/>
      <c r="BT29" s="384"/>
      <c r="BU29" s="385"/>
      <c r="BV29" s="383">
        <v>1180938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534348</v>
      </c>
      <c r="BO30" s="387"/>
      <c r="BP30" s="387"/>
      <c r="BQ30" s="387"/>
      <c r="BR30" s="387"/>
      <c r="BS30" s="387"/>
      <c r="BT30" s="387"/>
      <c r="BU30" s="388"/>
      <c r="BV30" s="386">
        <v>592442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栃木県市町村総合組合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上三川町農業公社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栃木県市町村総合組合　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栃木県後期高齢者医療広域連合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栃木県後期高齢者医療広域連合　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石橋地区消防組合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小山広域保健衛生組合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9495</v>
      </c>
      <c r="J41" s="83">
        <v>9122</v>
      </c>
      <c r="K41" s="83">
        <v>8657</v>
      </c>
      <c r="L41" s="83">
        <v>8225</v>
      </c>
      <c r="M41" s="84">
        <v>7826</v>
      </c>
    </row>
    <row r="42" spans="2:13" ht="27.75" customHeight="1">
      <c r="B42" s="1171"/>
      <c r="C42" s="1172"/>
      <c r="D42" s="85"/>
      <c r="E42" s="1175" t="s">
        <v>26</v>
      </c>
      <c r="F42" s="1175"/>
      <c r="G42" s="1175"/>
      <c r="H42" s="1176"/>
      <c r="I42" s="86">
        <v>60</v>
      </c>
      <c r="J42" s="87">
        <v>30</v>
      </c>
      <c r="K42" s="87" t="s">
        <v>487</v>
      </c>
      <c r="L42" s="87" t="s">
        <v>487</v>
      </c>
      <c r="M42" s="88" t="s">
        <v>487</v>
      </c>
    </row>
    <row r="43" spans="2:13" ht="27.75" customHeight="1">
      <c r="B43" s="1171"/>
      <c r="C43" s="1172"/>
      <c r="D43" s="85"/>
      <c r="E43" s="1175" t="s">
        <v>27</v>
      </c>
      <c r="F43" s="1175"/>
      <c r="G43" s="1175"/>
      <c r="H43" s="1176"/>
      <c r="I43" s="86">
        <v>8385</v>
      </c>
      <c r="J43" s="87">
        <v>8841</v>
      </c>
      <c r="K43" s="87">
        <v>8587</v>
      </c>
      <c r="L43" s="87">
        <v>8914</v>
      </c>
      <c r="M43" s="88">
        <v>8502</v>
      </c>
    </row>
    <row r="44" spans="2:13" ht="27.75" customHeight="1">
      <c r="B44" s="1171"/>
      <c r="C44" s="1172"/>
      <c r="D44" s="85"/>
      <c r="E44" s="1175" t="s">
        <v>28</v>
      </c>
      <c r="F44" s="1175"/>
      <c r="G44" s="1175"/>
      <c r="H44" s="1176"/>
      <c r="I44" s="86">
        <v>209</v>
      </c>
      <c r="J44" s="87">
        <v>197</v>
      </c>
      <c r="K44" s="87">
        <v>163</v>
      </c>
      <c r="L44" s="87">
        <v>157</v>
      </c>
      <c r="M44" s="88">
        <v>243</v>
      </c>
    </row>
    <row r="45" spans="2:13" ht="27.75" customHeight="1">
      <c r="B45" s="1171"/>
      <c r="C45" s="1172"/>
      <c r="D45" s="85"/>
      <c r="E45" s="1175" t="s">
        <v>29</v>
      </c>
      <c r="F45" s="1175"/>
      <c r="G45" s="1175"/>
      <c r="H45" s="1176"/>
      <c r="I45" s="86">
        <v>1350</v>
      </c>
      <c r="J45" s="87">
        <v>1394</v>
      </c>
      <c r="K45" s="87">
        <v>1352</v>
      </c>
      <c r="L45" s="87">
        <v>1213</v>
      </c>
      <c r="M45" s="88">
        <v>1147</v>
      </c>
    </row>
    <row r="46" spans="2:13" ht="27.75" customHeight="1">
      <c r="B46" s="1171"/>
      <c r="C46" s="1172"/>
      <c r="D46" s="85"/>
      <c r="E46" s="1175" t="s">
        <v>30</v>
      </c>
      <c r="F46" s="1175"/>
      <c r="G46" s="1175"/>
      <c r="H46" s="1176"/>
      <c r="I46" s="86">
        <v>0</v>
      </c>
      <c r="J46" s="87" t="s">
        <v>487</v>
      </c>
      <c r="K46" s="87" t="s">
        <v>487</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4415</v>
      </c>
      <c r="J49" s="87">
        <v>3960</v>
      </c>
      <c r="K49" s="87">
        <v>3648</v>
      </c>
      <c r="L49" s="87">
        <v>3626</v>
      </c>
      <c r="M49" s="88">
        <v>3502</v>
      </c>
    </row>
    <row r="50" spans="2:13" ht="27.75" customHeight="1">
      <c r="B50" s="1171"/>
      <c r="C50" s="1172"/>
      <c r="D50" s="85"/>
      <c r="E50" s="1175" t="s">
        <v>35</v>
      </c>
      <c r="F50" s="1175"/>
      <c r="G50" s="1175"/>
      <c r="H50" s="1176"/>
      <c r="I50" s="86">
        <v>2692</v>
      </c>
      <c r="J50" s="87">
        <v>2490</v>
      </c>
      <c r="K50" s="87">
        <v>2370</v>
      </c>
      <c r="L50" s="87">
        <v>2227</v>
      </c>
      <c r="M50" s="88">
        <v>2110</v>
      </c>
    </row>
    <row r="51" spans="2:13" ht="27.75" customHeight="1">
      <c r="B51" s="1173"/>
      <c r="C51" s="1174"/>
      <c r="D51" s="85"/>
      <c r="E51" s="1175" t="s">
        <v>36</v>
      </c>
      <c r="F51" s="1175"/>
      <c r="G51" s="1175"/>
      <c r="H51" s="1176"/>
      <c r="I51" s="86">
        <v>11226</v>
      </c>
      <c r="J51" s="87">
        <v>11277</v>
      </c>
      <c r="K51" s="87">
        <v>11670</v>
      </c>
      <c r="L51" s="87">
        <v>11814</v>
      </c>
      <c r="M51" s="88">
        <v>11789</v>
      </c>
    </row>
    <row r="52" spans="2:13" ht="27.75" customHeight="1" thickBot="1">
      <c r="B52" s="1177" t="s">
        <v>37</v>
      </c>
      <c r="C52" s="1178"/>
      <c r="D52" s="90"/>
      <c r="E52" s="1179" t="s">
        <v>38</v>
      </c>
      <c r="F52" s="1179"/>
      <c r="G52" s="1179"/>
      <c r="H52" s="1180"/>
      <c r="I52" s="91">
        <v>1164</v>
      </c>
      <c r="J52" s="92">
        <v>1855</v>
      </c>
      <c r="K52" s="92">
        <v>1070</v>
      </c>
      <c r="L52" s="92">
        <v>841</v>
      </c>
      <c r="M52" s="93">
        <v>317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55072</v>
      </c>
      <c r="E3" s="116"/>
      <c r="F3" s="117">
        <v>59338</v>
      </c>
      <c r="G3" s="118"/>
      <c r="H3" s="119"/>
    </row>
    <row r="4" spans="1:8">
      <c r="A4" s="120"/>
      <c r="B4" s="121"/>
      <c r="C4" s="122"/>
      <c r="D4" s="123">
        <v>32173</v>
      </c>
      <c r="E4" s="124"/>
      <c r="F4" s="125">
        <v>34073</v>
      </c>
      <c r="G4" s="126"/>
      <c r="H4" s="127"/>
    </row>
    <row r="5" spans="1:8">
      <c r="A5" s="108" t="s">
        <v>520</v>
      </c>
      <c r="B5" s="113"/>
      <c r="C5" s="114"/>
      <c r="D5" s="115">
        <v>55895</v>
      </c>
      <c r="E5" s="116"/>
      <c r="F5" s="117">
        <v>51262</v>
      </c>
      <c r="G5" s="118"/>
      <c r="H5" s="119"/>
    </row>
    <row r="6" spans="1:8">
      <c r="A6" s="120"/>
      <c r="B6" s="121"/>
      <c r="C6" s="122"/>
      <c r="D6" s="123">
        <v>32577</v>
      </c>
      <c r="E6" s="124"/>
      <c r="F6" s="125">
        <v>25630</v>
      </c>
      <c r="G6" s="126"/>
      <c r="H6" s="127"/>
    </row>
    <row r="7" spans="1:8">
      <c r="A7" s="108" t="s">
        <v>521</v>
      </c>
      <c r="B7" s="113"/>
      <c r="C7" s="114"/>
      <c r="D7" s="115">
        <v>44727</v>
      </c>
      <c r="E7" s="116"/>
      <c r="F7" s="117">
        <v>48407</v>
      </c>
      <c r="G7" s="118"/>
      <c r="H7" s="119"/>
    </row>
    <row r="8" spans="1:8">
      <c r="A8" s="120"/>
      <c r="B8" s="121"/>
      <c r="C8" s="122"/>
      <c r="D8" s="123">
        <v>25017</v>
      </c>
      <c r="E8" s="124"/>
      <c r="F8" s="125">
        <v>23914</v>
      </c>
      <c r="G8" s="126"/>
      <c r="H8" s="127"/>
    </row>
    <row r="9" spans="1:8">
      <c r="A9" s="108" t="s">
        <v>522</v>
      </c>
      <c r="B9" s="113"/>
      <c r="C9" s="114"/>
      <c r="D9" s="115">
        <v>41241</v>
      </c>
      <c r="E9" s="116"/>
      <c r="F9" s="117">
        <v>69477</v>
      </c>
      <c r="G9" s="118"/>
      <c r="H9" s="119"/>
    </row>
    <row r="10" spans="1:8">
      <c r="A10" s="120"/>
      <c r="B10" s="121"/>
      <c r="C10" s="122"/>
      <c r="D10" s="123">
        <v>17071</v>
      </c>
      <c r="E10" s="124"/>
      <c r="F10" s="125">
        <v>31528</v>
      </c>
      <c r="G10" s="126"/>
      <c r="H10" s="127"/>
    </row>
    <row r="11" spans="1:8">
      <c r="A11" s="108" t="s">
        <v>523</v>
      </c>
      <c r="B11" s="113"/>
      <c r="C11" s="114"/>
      <c r="D11" s="115">
        <v>36521</v>
      </c>
      <c r="E11" s="116"/>
      <c r="F11" s="117">
        <v>59668</v>
      </c>
      <c r="G11" s="118"/>
      <c r="H11" s="119"/>
    </row>
    <row r="12" spans="1:8">
      <c r="A12" s="120"/>
      <c r="B12" s="121"/>
      <c r="C12" s="128"/>
      <c r="D12" s="123">
        <v>20890</v>
      </c>
      <c r="E12" s="124"/>
      <c r="F12" s="125">
        <v>31515</v>
      </c>
      <c r="G12" s="126"/>
      <c r="H12" s="127"/>
    </row>
    <row r="13" spans="1:8">
      <c r="A13" s="108"/>
      <c r="B13" s="113"/>
      <c r="C13" s="129"/>
      <c r="D13" s="130">
        <v>46691</v>
      </c>
      <c r="E13" s="131"/>
      <c r="F13" s="132">
        <v>57630</v>
      </c>
      <c r="G13" s="133"/>
      <c r="H13" s="119"/>
    </row>
    <row r="14" spans="1:8">
      <c r="A14" s="120"/>
      <c r="B14" s="121"/>
      <c r="C14" s="122"/>
      <c r="D14" s="123">
        <v>25546</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7.94</v>
      </c>
      <c r="C19" s="134">
        <f>ROUND(VALUE(SUBSTITUTE(実質収支比率等に係る経年分析!G$48,"▲","-")),2)</f>
        <v>8.1999999999999993</v>
      </c>
      <c r="D19" s="134">
        <f>ROUND(VALUE(SUBSTITUTE(実質収支比率等に係る経年分析!H$48,"▲","-")),2)</f>
        <v>7.11</v>
      </c>
      <c r="E19" s="134">
        <f>ROUND(VALUE(SUBSTITUTE(実質収支比率等に係る経年分析!I$48,"▲","-")),2)</f>
        <v>6.04</v>
      </c>
      <c r="F19" s="134">
        <f>ROUND(VALUE(SUBSTITUTE(実質収支比率等に係る経年分析!J$48,"▲","-")),2)</f>
        <v>7.45</v>
      </c>
    </row>
    <row r="20" spans="1:11">
      <c r="A20" s="134" t="s">
        <v>43</v>
      </c>
      <c r="B20" s="134">
        <f>ROUND(VALUE(SUBSTITUTE(実質収支比率等に係る経年分析!F$47,"▲","-")),2)</f>
        <v>11.92</v>
      </c>
      <c r="C20" s="134">
        <f>ROUND(VALUE(SUBSTITUTE(実質収支比率等に係る経年分析!G$47,"▲","-")),2)</f>
        <v>12.05</v>
      </c>
      <c r="D20" s="134">
        <f>ROUND(VALUE(SUBSTITUTE(実質収支比率等に係る経年分析!H$47,"▲","-")),2)</f>
        <v>13.48</v>
      </c>
      <c r="E20" s="134">
        <f>ROUND(VALUE(SUBSTITUTE(実質収支比率等に係る経年分析!I$47,"▲","-")),2)</f>
        <v>12.22</v>
      </c>
      <c r="F20" s="134">
        <f>ROUND(VALUE(SUBSTITUTE(実質収支比率等に係る経年分析!J$47,"▲","-")),2)</f>
        <v>11.25</v>
      </c>
    </row>
    <row r="21" spans="1:11">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0.19</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-2.1</v>
      </c>
      <c r="F21" s="134">
        <f>IF(ISNUMBER(VALUE(SUBSTITUTE(実質収支比率等に係る経年分析!J$49,"▲","-"))),ROUND(VALUE(SUBSTITUTE(実質収支比率等に係る経年分析!J$49,"▲","-")),2),NA())</f>
        <v>0.11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1070</v>
      </c>
      <c r="E42" s="136"/>
      <c r="F42" s="136"/>
      <c r="G42" s="136">
        <f>'実質公債費比率（分子）の構造'!L$52</f>
        <v>1110</v>
      </c>
      <c r="H42" s="136"/>
      <c r="I42" s="136"/>
      <c r="J42" s="136">
        <f>'実質公債費比率（分子）の構造'!M$52</f>
        <v>1112</v>
      </c>
      <c r="K42" s="136"/>
      <c r="L42" s="136"/>
      <c r="M42" s="136">
        <f>'実質公債費比率（分子）の構造'!N$52</f>
        <v>1124</v>
      </c>
      <c r="N42" s="136"/>
      <c r="O42" s="136"/>
      <c r="P42" s="136">
        <f>'実質公債費比率（分子）の構造'!O$52</f>
        <v>1157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31</v>
      </c>
      <c r="C44" s="136"/>
      <c r="D44" s="136"/>
      <c r="E44" s="136">
        <f>'実質公債費比率（分子）の構造'!L$50</f>
        <v>30</v>
      </c>
      <c r="F44" s="136"/>
      <c r="G44" s="136"/>
      <c r="H44" s="136">
        <f>'実質公債費比率（分子）の構造'!M$50</f>
        <v>30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37</v>
      </c>
      <c r="C45" s="136"/>
      <c r="D45" s="136"/>
      <c r="E45" s="136">
        <f>'実質公債費比率（分子）の構造'!L$49</f>
        <v>31</v>
      </c>
      <c r="F45" s="136"/>
      <c r="G45" s="136"/>
      <c r="H45" s="136">
        <f>'実質公債費比率（分子）の構造'!M$49</f>
        <v>28</v>
      </c>
      <c r="I45" s="136"/>
      <c r="J45" s="136"/>
      <c r="K45" s="136">
        <f>'実質公債費比率（分子）の構造'!N$49</f>
        <v>25</v>
      </c>
      <c r="L45" s="136"/>
      <c r="M45" s="136"/>
      <c r="N45" s="136">
        <f>'実質公債費比率（分子）の構造'!O$49</f>
        <v>28</v>
      </c>
      <c r="O45" s="136"/>
      <c r="P45" s="136"/>
    </row>
    <row r="46" spans="1:16">
      <c r="A46" s="136" t="s">
        <v>55</v>
      </c>
      <c r="B46" s="136">
        <f>'実質公債費比率（分子）の構造'!K$48</f>
        <v>509</v>
      </c>
      <c r="C46" s="136"/>
      <c r="D46" s="136"/>
      <c r="E46" s="136">
        <f>'実質公債費比率（分子）の構造'!L$48</f>
        <v>617</v>
      </c>
      <c r="F46" s="136"/>
      <c r="G46" s="136"/>
      <c r="H46" s="136">
        <f>'実質公債費比率（分子）の構造'!M$48</f>
        <v>608</v>
      </c>
      <c r="I46" s="136"/>
      <c r="J46" s="136"/>
      <c r="K46" s="136">
        <f>'実質公債費比率（分子）の構造'!N$48</f>
        <v>604</v>
      </c>
      <c r="L46" s="136"/>
      <c r="M46" s="136"/>
      <c r="N46" s="136">
        <f>'実質公債費比率（分子）の構造'!O$48</f>
        <v>621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902</v>
      </c>
      <c r="C49" s="136"/>
      <c r="D49" s="136"/>
      <c r="E49" s="136">
        <f>'実質公債費比率（分子）の構造'!L$45</f>
        <v>965</v>
      </c>
      <c r="F49" s="136"/>
      <c r="G49" s="136"/>
      <c r="H49" s="136">
        <f>'実質公債費比率（分子）の構造'!M$45</f>
        <v>976</v>
      </c>
      <c r="I49" s="136"/>
      <c r="J49" s="136"/>
      <c r="K49" s="136">
        <f>'実質公債費比率（分子）の構造'!N$45</f>
        <v>918</v>
      </c>
      <c r="L49" s="136"/>
      <c r="M49" s="136"/>
      <c r="N49" s="136">
        <f>'実質公債費比率（分子）の構造'!O$45</f>
        <v>881</v>
      </c>
      <c r="O49" s="136"/>
      <c r="P49" s="136"/>
    </row>
    <row r="50" spans="1:16">
      <c r="A50" s="136" t="s">
        <v>59</v>
      </c>
      <c r="B50" s="136" t="e">
        <f>NA()</f>
        <v>#N/A</v>
      </c>
      <c r="C50" s="136">
        <f>IF(ISNUMBER('実質公債費比率（分子）の構造'!K$53),'実質公債費比率（分子）の構造'!K$53,NA())</f>
        <v>409</v>
      </c>
      <c r="D50" s="136" t="e">
        <f>NA()</f>
        <v>#N/A</v>
      </c>
      <c r="E50" s="136" t="e">
        <f>NA()</f>
        <v>#N/A</v>
      </c>
      <c r="F50" s="136">
        <f>IF(ISNUMBER('実質公債費比率（分子）の構造'!L$53),'実質公債費比率（分子）の構造'!L$53,NA())</f>
        <v>533</v>
      </c>
      <c r="G50" s="136" t="e">
        <f>NA()</f>
        <v>#N/A</v>
      </c>
      <c r="H50" s="136" t="e">
        <f>NA()</f>
        <v>#N/A</v>
      </c>
      <c r="I50" s="136">
        <f>IF(ISNUMBER('実質公債費比率（分子）の構造'!M$53),'実質公債費比率（分子）の構造'!M$53,NA())</f>
        <v>530</v>
      </c>
      <c r="J50" s="136" t="e">
        <f>NA()</f>
        <v>#N/A</v>
      </c>
      <c r="K50" s="136" t="e">
        <f>NA()</f>
        <v>#N/A</v>
      </c>
      <c r="L50" s="136">
        <f>IF(ISNUMBER('実質公債費比率（分子）の構造'!N$53),'実質公債費比率（分子）の構造'!N$53,NA())</f>
        <v>423</v>
      </c>
      <c r="M50" s="136" t="e">
        <f>NA()</f>
        <v>#N/A</v>
      </c>
      <c r="N50" s="136" t="e">
        <f>NA()</f>
        <v>#N/A</v>
      </c>
      <c r="O50" s="136">
        <f>IF(ISNUMBER('実質公債費比率（分子）の構造'!O$53),'実質公債費比率（分子）の構造'!O$53,NA())</f>
        <v>373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11226</v>
      </c>
      <c r="E56" s="135"/>
      <c r="F56" s="135"/>
      <c r="G56" s="135">
        <f>'将来負担比率（分子）の構造'!J$51</f>
        <v>11277</v>
      </c>
      <c r="H56" s="135"/>
      <c r="I56" s="135"/>
      <c r="J56" s="135">
        <f>'将来負担比率（分子）の構造'!K$51</f>
        <v>11670</v>
      </c>
      <c r="K56" s="135"/>
      <c r="L56" s="135"/>
      <c r="M56" s="135">
        <f>'将来負担比率（分子）の構造'!L$51</f>
        <v>11814</v>
      </c>
      <c r="N56" s="135"/>
      <c r="O56" s="135"/>
      <c r="P56" s="135">
        <f>'将来負担比率（分子）の構造'!M$51</f>
        <v>11789</v>
      </c>
    </row>
    <row r="57" spans="1:16">
      <c r="A57" s="135" t="s">
        <v>35</v>
      </c>
      <c r="B57" s="135"/>
      <c r="C57" s="135"/>
      <c r="D57" s="135">
        <f>'将来負担比率（分子）の構造'!I$50</f>
        <v>2692</v>
      </c>
      <c r="E57" s="135"/>
      <c r="F57" s="135"/>
      <c r="G57" s="135">
        <f>'将来負担比率（分子）の構造'!J$50</f>
        <v>2490</v>
      </c>
      <c r="H57" s="135"/>
      <c r="I57" s="135"/>
      <c r="J57" s="135">
        <f>'将来負担比率（分子）の構造'!K$50</f>
        <v>2370</v>
      </c>
      <c r="K57" s="135"/>
      <c r="L57" s="135"/>
      <c r="M57" s="135">
        <f>'将来負担比率（分子）の構造'!L$50</f>
        <v>2227</v>
      </c>
      <c r="N57" s="135"/>
      <c r="O57" s="135"/>
      <c r="P57" s="135">
        <f>'将来負担比率（分子）の構造'!M$50</f>
        <v>2110</v>
      </c>
    </row>
    <row r="58" spans="1:16">
      <c r="A58" s="135" t="s">
        <v>34</v>
      </c>
      <c r="B58" s="135"/>
      <c r="C58" s="135"/>
      <c r="D58" s="135">
        <f>'将来負担比率（分子）の構造'!I$49</f>
        <v>4415</v>
      </c>
      <c r="E58" s="135"/>
      <c r="F58" s="135"/>
      <c r="G58" s="135">
        <f>'将来負担比率（分子）の構造'!J$49</f>
        <v>3960</v>
      </c>
      <c r="H58" s="135"/>
      <c r="I58" s="135"/>
      <c r="J58" s="135">
        <f>'将来負担比率（分子）の構造'!K$49</f>
        <v>3648</v>
      </c>
      <c r="K58" s="135"/>
      <c r="L58" s="135"/>
      <c r="M58" s="135">
        <f>'将来負担比率（分子）の構造'!L$49</f>
        <v>3626</v>
      </c>
      <c r="N58" s="135"/>
      <c r="O58" s="135"/>
      <c r="P58" s="135">
        <f>'将来負担比率（分子）の構造'!M$49</f>
        <v>3502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1350</v>
      </c>
      <c r="C62" s="135"/>
      <c r="D62" s="135"/>
      <c r="E62" s="135">
        <f>'将来負担比率（分子）の構造'!J$45</f>
        <v>1394</v>
      </c>
      <c r="F62" s="135"/>
      <c r="G62" s="135"/>
      <c r="H62" s="135">
        <f>'将来負担比率（分子）の構造'!K$45</f>
        <v>1352</v>
      </c>
      <c r="I62" s="135"/>
      <c r="J62" s="135"/>
      <c r="K62" s="135">
        <f>'将来負担比率（分子）の構造'!L$45</f>
        <v>1213</v>
      </c>
      <c r="L62" s="135"/>
      <c r="M62" s="135"/>
      <c r="N62" s="135">
        <f>'将来負担比率（分子）の構造'!M$45</f>
        <v>1147</v>
      </c>
      <c r="O62" s="135"/>
      <c r="P62" s="135"/>
    </row>
    <row r="63" spans="1:16">
      <c r="A63" s="135" t="s">
        <v>28</v>
      </c>
      <c r="B63" s="135">
        <f>'将来負担比率（分子）の構造'!I$44</f>
        <v>209</v>
      </c>
      <c r="C63" s="135"/>
      <c r="D63" s="135"/>
      <c r="E63" s="135">
        <f>'将来負担比率（分子）の構造'!J$44</f>
        <v>197</v>
      </c>
      <c r="F63" s="135"/>
      <c r="G63" s="135"/>
      <c r="H63" s="135">
        <f>'将来負担比率（分子）の構造'!K$44</f>
        <v>163</v>
      </c>
      <c r="I63" s="135"/>
      <c r="J63" s="135"/>
      <c r="K63" s="135">
        <f>'将来負担比率（分子）の構造'!L$44</f>
        <v>157</v>
      </c>
      <c r="L63" s="135"/>
      <c r="M63" s="135"/>
      <c r="N63" s="135">
        <f>'将来負担比率（分子）の構造'!M$44</f>
        <v>243</v>
      </c>
      <c r="O63" s="135"/>
      <c r="P63" s="135"/>
    </row>
    <row r="64" spans="1:16">
      <c r="A64" s="135" t="s">
        <v>27</v>
      </c>
      <c r="B64" s="135">
        <f>'将来負担比率（分子）の構造'!I$43</f>
        <v>8385</v>
      </c>
      <c r="C64" s="135"/>
      <c r="D64" s="135"/>
      <c r="E64" s="135">
        <f>'将来負担比率（分子）の構造'!J$43</f>
        <v>8841</v>
      </c>
      <c r="F64" s="135"/>
      <c r="G64" s="135"/>
      <c r="H64" s="135">
        <f>'将来負担比率（分子）の構造'!K$43</f>
        <v>8587</v>
      </c>
      <c r="I64" s="135"/>
      <c r="J64" s="135"/>
      <c r="K64" s="135">
        <f>'将来負担比率（分子）の構造'!L$43</f>
        <v>8914</v>
      </c>
      <c r="L64" s="135"/>
      <c r="M64" s="135"/>
      <c r="N64" s="135">
        <f>'将来負担比率（分子）の構造'!M$43</f>
        <v>8502</v>
      </c>
      <c r="O64" s="135"/>
      <c r="P64" s="135"/>
    </row>
    <row r="65" spans="1:16">
      <c r="A65" s="135" t="s">
        <v>26</v>
      </c>
      <c r="B65" s="135">
        <f>'将来負担比率（分子）の構造'!I$42</f>
        <v>60</v>
      </c>
      <c r="C65" s="135"/>
      <c r="D65" s="135"/>
      <c r="E65" s="135">
        <f>'将来負担比率（分子）の構造'!J$42</f>
        <v>30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9495</v>
      </c>
      <c r="C66" s="135"/>
      <c r="D66" s="135"/>
      <c r="E66" s="135">
        <f>'将来負担比率（分子）の構造'!J$41</f>
        <v>9122</v>
      </c>
      <c r="F66" s="135"/>
      <c r="G66" s="135"/>
      <c r="H66" s="135">
        <f>'将来負担比率（分子）の構造'!K$41</f>
        <v>8657</v>
      </c>
      <c r="I66" s="135"/>
      <c r="J66" s="135"/>
      <c r="K66" s="135">
        <f>'将来負担比率（分子）の構造'!L$41</f>
        <v>8225</v>
      </c>
      <c r="L66" s="135"/>
      <c r="M66" s="135"/>
      <c r="N66" s="135">
        <f>'将来負担比率（分子）の構造'!M$41</f>
        <v>7826</v>
      </c>
      <c r="O66" s="135"/>
      <c r="P66" s="135"/>
    </row>
    <row r="67" spans="1:16">
      <c r="A67" s="135" t="s">
        <v>63</v>
      </c>
      <c r="B67" s="135" t="e">
        <f>NA()</f>
        <v>#N/A</v>
      </c>
      <c r="C67" s="135">
        <f>IF(ISNUMBER('将来負担比率（分子）の構造'!I$52), IF('将来負担比率（分子）の構造'!I$52 &lt; 0, 0, '将来負担比率（分子）の構造'!I$52), NA())</f>
        <v>1164</v>
      </c>
      <c r="D67" s="135" t="e">
        <f>NA()</f>
        <v>#N/A</v>
      </c>
      <c r="E67" s="135" t="e">
        <f>NA()</f>
        <v>#N/A</v>
      </c>
      <c r="F67" s="135">
        <f>IF(ISNUMBER('将来負担比率（分子）の構造'!J$52), IF('将来負担比率（分子）の構造'!J$52 &lt; 0, 0, '将来負担比率（分子）の構造'!J$52), NA())</f>
        <v>1855</v>
      </c>
      <c r="G67" s="135" t="e">
        <f>NA()</f>
        <v>#N/A</v>
      </c>
      <c r="H67" s="135" t="e">
        <f>NA()</f>
        <v>#N/A</v>
      </c>
      <c r="I67" s="135">
        <f>IF(ISNUMBER('将来負担比率（分子）の構造'!K$52), IF('将来負担比率（分子）の構造'!K$52 &lt; 0, 0, '将来負担比率（分子）の構造'!K$52), NA())</f>
        <v>1070</v>
      </c>
      <c r="J67" s="135" t="e">
        <f>NA()</f>
        <v>#N/A</v>
      </c>
      <c r="K67" s="135" t="e">
        <f>NA()</f>
        <v>#N/A</v>
      </c>
      <c r="L67" s="135">
        <f>IF(ISNUMBER('将来負担比率（分子）の構造'!L$52), IF('将来負担比率（分子）の構造'!L$52 &lt; 0, 0, '将来負担比率（分子）の構造'!L$52), NA())</f>
        <v>841</v>
      </c>
      <c r="M67" s="135" t="e">
        <f>NA()</f>
        <v>#N/A</v>
      </c>
      <c r="N67" s="135" t="e">
        <f>NA()</f>
        <v>#N/A</v>
      </c>
      <c r="O67" s="135">
        <f>IF(ISNUMBER('将来負担比率（分子）の構造'!M$52), IF('将来負担比率（分子）の構造'!M$52 &lt; 0, 0, '将来負担比率（分子）の構造'!M$52), NA())</f>
        <v>317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5748852</v>
      </c>
      <c r="S5" s="639"/>
      <c r="T5" s="639"/>
      <c r="U5" s="639"/>
      <c r="V5" s="639"/>
      <c r="W5" s="639"/>
      <c r="X5" s="639"/>
      <c r="Y5" s="686"/>
      <c r="Z5" s="699">
        <v>54.6</v>
      </c>
      <c r="AA5" s="699"/>
      <c r="AB5" s="699"/>
      <c r="AC5" s="699"/>
      <c r="AD5" s="700">
        <v>5526078</v>
      </c>
      <c r="AE5" s="700"/>
      <c r="AF5" s="700"/>
      <c r="AG5" s="700"/>
      <c r="AH5" s="700"/>
      <c r="AI5" s="700"/>
      <c r="AJ5" s="700"/>
      <c r="AK5" s="700"/>
      <c r="AL5" s="687">
        <v>83.7</v>
      </c>
      <c r="AM5" s="656"/>
      <c r="AN5" s="656"/>
      <c r="AO5" s="688"/>
      <c r="AP5" s="675" t="s">
        <v>209</v>
      </c>
      <c r="AQ5" s="676"/>
      <c r="AR5" s="676"/>
      <c r="AS5" s="676"/>
      <c r="AT5" s="676"/>
      <c r="AU5" s="676"/>
      <c r="AV5" s="676"/>
      <c r="AW5" s="676"/>
      <c r="AX5" s="676"/>
      <c r="AY5" s="676"/>
      <c r="AZ5" s="676"/>
      <c r="BA5" s="676"/>
      <c r="BB5" s="676"/>
      <c r="BC5" s="676"/>
      <c r="BD5" s="676"/>
      <c r="BE5" s="676"/>
      <c r="BF5" s="677"/>
      <c r="BG5" s="588">
        <v>5526078</v>
      </c>
      <c r="BH5" s="589"/>
      <c r="BI5" s="589"/>
      <c r="BJ5" s="589"/>
      <c r="BK5" s="589"/>
      <c r="BL5" s="589"/>
      <c r="BM5" s="589"/>
      <c r="BN5" s="590"/>
      <c r="BO5" s="641">
        <v>96.1</v>
      </c>
      <c r="BP5" s="641"/>
      <c r="BQ5" s="641"/>
      <c r="BR5" s="641"/>
      <c r="BS5" s="642">
        <v>128929</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136635</v>
      </c>
      <c r="S6" s="589"/>
      <c r="T6" s="589"/>
      <c r="U6" s="589"/>
      <c r="V6" s="589"/>
      <c r="W6" s="589"/>
      <c r="X6" s="589"/>
      <c r="Y6" s="590"/>
      <c r="Z6" s="641">
        <v>1.3</v>
      </c>
      <c r="AA6" s="641"/>
      <c r="AB6" s="641"/>
      <c r="AC6" s="641"/>
      <c r="AD6" s="642">
        <v>136635</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5526078</v>
      </c>
      <c r="BH6" s="589"/>
      <c r="BI6" s="589"/>
      <c r="BJ6" s="589"/>
      <c r="BK6" s="589"/>
      <c r="BL6" s="589"/>
      <c r="BM6" s="589"/>
      <c r="BN6" s="590"/>
      <c r="BO6" s="641">
        <v>96.1</v>
      </c>
      <c r="BP6" s="641"/>
      <c r="BQ6" s="641"/>
      <c r="BR6" s="641"/>
      <c r="BS6" s="642">
        <v>128929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126852</v>
      </c>
      <c r="CS6" s="589"/>
      <c r="CT6" s="589"/>
      <c r="CU6" s="589"/>
      <c r="CV6" s="589"/>
      <c r="CW6" s="589"/>
      <c r="CX6" s="589"/>
      <c r="CY6" s="590"/>
      <c r="CZ6" s="641">
        <v>1.3</v>
      </c>
      <c r="DA6" s="641"/>
      <c r="DB6" s="641"/>
      <c r="DC6" s="641"/>
      <c r="DD6" s="594" t="s">
        <v>216</v>
      </c>
      <c r="DE6" s="589"/>
      <c r="DF6" s="589"/>
      <c r="DG6" s="589"/>
      <c r="DH6" s="589"/>
      <c r="DI6" s="589"/>
      <c r="DJ6" s="589"/>
      <c r="DK6" s="589"/>
      <c r="DL6" s="589"/>
      <c r="DM6" s="589"/>
      <c r="DN6" s="589"/>
      <c r="DO6" s="589"/>
      <c r="DP6" s="590"/>
      <c r="DQ6" s="594">
        <v>126852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7043</v>
      </c>
      <c r="S7" s="589"/>
      <c r="T7" s="589"/>
      <c r="U7" s="589"/>
      <c r="V7" s="589"/>
      <c r="W7" s="589"/>
      <c r="X7" s="589"/>
      <c r="Y7" s="590"/>
      <c r="Z7" s="641">
        <v>0.1</v>
      </c>
      <c r="AA7" s="641"/>
      <c r="AB7" s="641"/>
      <c r="AC7" s="641"/>
      <c r="AD7" s="642">
        <v>7043</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2084368</v>
      </c>
      <c r="BH7" s="589"/>
      <c r="BI7" s="589"/>
      <c r="BJ7" s="589"/>
      <c r="BK7" s="589"/>
      <c r="BL7" s="589"/>
      <c r="BM7" s="589"/>
      <c r="BN7" s="590"/>
      <c r="BO7" s="641">
        <v>36.299999999999997</v>
      </c>
      <c r="BP7" s="641"/>
      <c r="BQ7" s="641"/>
      <c r="BR7" s="641"/>
      <c r="BS7" s="642">
        <v>128929</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997338</v>
      </c>
      <c r="CS7" s="589"/>
      <c r="CT7" s="589"/>
      <c r="CU7" s="589"/>
      <c r="CV7" s="589"/>
      <c r="CW7" s="589"/>
      <c r="CX7" s="589"/>
      <c r="CY7" s="590"/>
      <c r="CZ7" s="641">
        <v>10</v>
      </c>
      <c r="DA7" s="641"/>
      <c r="DB7" s="641"/>
      <c r="DC7" s="641"/>
      <c r="DD7" s="594">
        <v>11842</v>
      </c>
      <c r="DE7" s="589"/>
      <c r="DF7" s="589"/>
      <c r="DG7" s="589"/>
      <c r="DH7" s="589"/>
      <c r="DI7" s="589"/>
      <c r="DJ7" s="589"/>
      <c r="DK7" s="589"/>
      <c r="DL7" s="589"/>
      <c r="DM7" s="589"/>
      <c r="DN7" s="589"/>
      <c r="DO7" s="589"/>
      <c r="DP7" s="590"/>
      <c r="DQ7" s="594">
        <v>839292</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29528</v>
      </c>
      <c r="S8" s="589"/>
      <c r="T8" s="589"/>
      <c r="U8" s="589"/>
      <c r="V8" s="589"/>
      <c r="W8" s="589"/>
      <c r="X8" s="589"/>
      <c r="Y8" s="590"/>
      <c r="Z8" s="641">
        <v>0.3</v>
      </c>
      <c r="AA8" s="641"/>
      <c r="AB8" s="641"/>
      <c r="AC8" s="641"/>
      <c r="AD8" s="642">
        <v>29528</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53892</v>
      </c>
      <c r="BH8" s="589"/>
      <c r="BI8" s="589"/>
      <c r="BJ8" s="589"/>
      <c r="BK8" s="589"/>
      <c r="BL8" s="589"/>
      <c r="BM8" s="589"/>
      <c r="BN8" s="590"/>
      <c r="BO8" s="641">
        <v>0.9</v>
      </c>
      <c r="BP8" s="641"/>
      <c r="BQ8" s="641"/>
      <c r="BR8" s="641"/>
      <c r="BS8" s="594" t="s">
        <v>111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3171936</v>
      </c>
      <c r="CS8" s="589"/>
      <c r="CT8" s="589"/>
      <c r="CU8" s="589"/>
      <c r="CV8" s="589"/>
      <c r="CW8" s="589"/>
      <c r="CX8" s="589"/>
      <c r="CY8" s="590"/>
      <c r="CZ8" s="641">
        <v>31.8</v>
      </c>
      <c r="DA8" s="641"/>
      <c r="DB8" s="641"/>
      <c r="DC8" s="641"/>
      <c r="DD8" s="594">
        <v>105721</v>
      </c>
      <c r="DE8" s="589"/>
      <c r="DF8" s="589"/>
      <c r="DG8" s="589"/>
      <c r="DH8" s="589"/>
      <c r="DI8" s="589"/>
      <c r="DJ8" s="589"/>
      <c r="DK8" s="589"/>
      <c r="DL8" s="589"/>
      <c r="DM8" s="589"/>
      <c r="DN8" s="589"/>
      <c r="DO8" s="589"/>
      <c r="DP8" s="590"/>
      <c r="DQ8" s="594">
        <v>1517077</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16164</v>
      </c>
      <c r="S9" s="589"/>
      <c r="T9" s="589"/>
      <c r="U9" s="589"/>
      <c r="V9" s="589"/>
      <c r="W9" s="589"/>
      <c r="X9" s="589"/>
      <c r="Y9" s="590"/>
      <c r="Z9" s="641">
        <v>0.2</v>
      </c>
      <c r="AA9" s="641"/>
      <c r="AB9" s="641"/>
      <c r="AC9" s="641"/>
      <c r="AD9" s="642">
        <v>16164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1582463</v>
      </c>
      <c r="BH9" s="589"/>
      <c r="BI9" s="589"/>
      <c r="BJ9" s="589"/>
      <c r="BK9" s="589"/>
      <c r="BL9" s="589"/>
      <c r="BM9" s="589"/>
      <c r="BN9" s="590"/>
      <c r="BO9" s="641">
        <v>27.5</v>
      </c>
      <c r="BP9" s="641"/>
      <c r="BQ9" s="641"/>
      <c r="BR9" s="641"/>
      <c r="BS9" s="594" t="s">
        <v>111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1004519</v>
      </c>
      <c r="CS9" s="589"/>
      <c r="CT9" s="589"/>
      <c r="CU9" s="589"/>
      <c r="CV9" s="589"/>
      <c r="CW9" s="589"/>
      <c r="CX9" s="589"/>
      <c r="CY9" s="590"/>
      <c r="CZ9" s="641">
        <v>10.1</v>
      </c>
      <c r="DA9" s="641"/>
      <c r="DB9" s="641"/>
      <c r="DC9" s="641"/>
      <c r="DD9" s="594">
        <v>19285</v>
      </c>
      <c r="DE9" s="589"/>
      <c r="DF9" s="589"/>
      <c r="DG9" s="589"/>
      <c r="DH9" s="589"/>
      <c r="DI9" s="589"/>
      <c r="DJ9" s="589"/>
      <c r="DK9" s="589"/>
      <c r="DL9" s="589"/>
      <c r="DM9" s="589"/>
      <c r="DN9" s="589"/>
      <c r="DO9" s="589"/>
      <c r="DP9" s="590"/>
      <c r="DQ9" s="594">
        <v>984849</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396218</v>
      </c>
      <c r="S10" s="589"/>
      <c r="T10" s="589"/>
      <c r="U10" s="589"/>
      <c r="V10" s="589"/>
      <c r="W10" s="589"/>
      <c r="X10" s="589"/>
      <c r="Y10" s="590"/>
      <c r="Z10" s="641">
        <v>3.8</v>
      </c>
      <c r="AA10" s="641"/>
      <c r="AB10" s="641"/>
      <c r="AC10" s="641"/>
      <c r="AD10" s="642">
        <v>396218</v>
      </c>
      <c r="AE10" s="642"/>
      <c r="AF10" s="642"/>
      <c r="AG10" s="642"/>
      <c r="AH10" s="642"/>
      <c r="AI10" s="642"/>
      <c r="AJ10" s="642"/>
      <c r="AK10" s="642"/>
      <c r="AL10" s="611">
        <v>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126382</v>
      </c>
      <c r="BH10" s="589"/>
      <c r="BI10" s="589"/>
      <c r="BJ10" s="589"/>
      <c r="BK10" s="589"/>
      <c r="BL10" s="589"/>
      <c r="BM10" s="589"/>
      <c r="BN10" s="590"/>
      <c r="BO10" s="641">
        <v>2.2000000000000002</v>
      </c>
      <c r="BP10" s="641"/>
      <c r="BQ10" s="641"/>
      <c r="BR10" s="641"/>
      <c r="BS10" s="594">
        <v>21045</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113</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113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321631</v>
      </c>
      <c r="BH11" s="589"/>
      <c r="BI11" s="589"/>
      <c r="BJ11" s="589"/>
      <c r="BK11" s="589"/>
      <c r="BL11" s="589"/>
      <c r="BM11" s="589"/>
      <c r="BN11" s="590"/>
      <c r="BO11" s="641">
        <v>5.6</v>
      </c>
      <c r="BP11" s="641"/>
      <c r="BQ11" s="641"/>
      <c r="BR11" s="641"/>
      <c r="BS11" s="594">
        <v>107884</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638478</v>
      </c>
      <c r="CS11" s="589"/>
      <c r="CT11" s="589"/>
      <c r="CU11" s="589"/>
      <c r="CV11" s="589"/>
      <c r="CW11" s="589"/>
      <c r="CX11" s="589"/>
      <c r="CY11" s="590"/>
      <c r="CZ11" s="641">
        <v>6.4</v>
      </c>
      <c r="DA11" s="641"/>
      <c r="DB11" s="641"/>
      <c r="DC11" s="641"/>
      <c r="DD11" s="594">
        <v>65166</v>
      </c>
      <c r="DE11" s="589"/>
      <c r="DF11" s="589"/>
      <c r="DG11" s="589"/>
      <c r="DH11" s="589"/>
      <c r="DI11" s="589"/>
      <c r="DJ11" s="589"/>
      <c r="DK11" s="589"/>
      <c r="DL11" s="589"/>
      <c r="DM11" s="589"/>
      <c r="DN11" s="589"/>
      <c r="DO11" s="589"/>
      <c r="DP11" s="590"/>
      <c r="DQ11" s="594">
        <v>444812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3067935</v>
      </c>
      <c r="BH12" s="589"/>
      <c r="BI12" s="589"/>
      <c r="BJ12" s="589"/>
      <c r="BK12" s="589"/>
      <c r="BL12" s="589"/>
      <c r="BM12" s="589"/>
      <c r="BN12" s="590"/>
      <c r="BO12" s="641">
        <v>53.4</v>
      </c>
      <c r="BP12" s="641"/>
      <c r="BQ12" s="641"/>
      <c r="BR12" s="641"/>
      <c r="BS12" s="594" t="s">
        <v>111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67064</v>
      </c>
      <c r="CS12" s="589"/>
      <c r="CT12" s="589"/>
      <c r="CU12" s="589"/>
      <c r="CV12" s="589"/>
      <c r="CW12" s="589"/>
      <c r="CX12" s="589"/>
      <c r="CY12" s="590"/>
      <c r="CZ12" s="641">
        <v>0.7</v>
      </c>
      <c r="DA12" s="641"/>
      <c r="DB12" s="641"/>
      <c r="DC12" s="641"/>
      <c r="DD12" s="594" t="s">
        <v>111</v>
      </c>
      <c r="DE12" s="589"/>
      <c r="DF12" s="589"/>
      <c r="DG12" s="589"/>
      <c r="DH12" s="589"/>
      <c r="DI12" s="589"/>
      <c r="DJ12" s="589"/>
      <c r="DK12" s="589"/>
      <c r="DL12" s="589"/>
      <c r="DM12" s="589"/>
      <c r="DN12" s="589"/>
      <c r="DO12" s="589"/>
      <c r="DP12" s="590"/>
      <c r="DQ12" s="594">
        <v>60162</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21039</v>
      </c>
      <c r="S13" s="589"/>
      <c r="T13" s="589"/>
      <c r="U13" s="589"/>
      <c r="V13" s="589"/>
      <c r="W13" s="589"/>
      <c r="X13" s="589"/>
      <c r="Y13" s="590"/>
      <c r="Z13" s="641">
        <v>0.2</v>
      </c>
      <c r="AA13" s="641"/>
      <c r="AB13" s="641"/>
      <c r="AC13" s="641"/>
      <c r="AD13" s="642">
        <v>21039</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3064379</v>
      </c>
      <c r="BH13" s="589"/>
      <c r="BI13" s="589"/>
      <c r="BJ13" s="589"/>
      <c r="BK13" s="589"/>
      <c r="BL13" s="589"/>
      <c r="BM13" s="589"/>
      <c r="BN13" s="590"/>
      <c r="BO13" s="641">
        <v>53.3</v>
      </c>
      <c r="BP13" s="641"/>
      <c r="BQ13" s="641"/>
      <c r="BR13" s="641"/>
      <c r="BS13" s="594" t="s">
        <v>111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1083986</v>
      </c>
      <c r="CS13" s="589"/>
      <c r="CT13" s="589"/>
      <c r="CU13" s="589"/>
      <c r="CV13" s="589"/>
      <c r="CW13" s="589"/>
      <c r="CX13" s="589"/>
      <c r="CY13" s="590"/>
      <c r="CZ13" s="641">
        <v>10.9</v>
      </c>
      <c r="DA13" s="641"/>
      <c r="DB13" s="641"/>
      <c r="DC13" s="641"/>
      <c r="DD13" s="594">
        <v>423832</v>
      </c>
      <c r="DE13" s="589"/>
      <c r="DF13" s="589"/>
      <c r="DG13" s="589"/>
      <c r="DH13" s="589"/>
      <c r="DI13" s="589"/>
      <c r="DJ13" s="589"/>
      <c r="DK13" s="589"/>
      <c r="DL13" s="589"/>
      <c r="DM13" s="589"/>
      <c r="DN13" s="589"/>
      <c r="DO13" s="589"/>
      <c r="DP13" s="590"/>
      <c r="DQ13" s="594">
        <v>957415</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63537</v>
      </c>
      <c r="BH14" s="589"/>
      <c r="BI14" s="589"/>
      <c r="BJ14" s="589"/>
      <c r="BK14" s="589"/>
      <c r="BL14" s="589"/>
      <c r="BM14" s="589"/>
      <c r="BN14" s="590"/>
      <c r="BO14" s="641">
        <v>1.1000000000000001</v>
      </c>
      <c r="BP14" s="641"/>
      <c r="BQ14" s="641"/>
      <c r="BR14" s="641"/>
      <c r="BS14" s="594" t="s">
        <v>111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498237</v>
      </c>
      <c r="CS14" s="589"/>
      <c r="CT14" s="589"/>
      <c r="CU14" s="589"/>
      <c r="CV14" s="589"/>
      <c r="CW14" s="589"/>
      <c r="CX14" s="589"/>
      <c r="CY14" s="590"/>
      <c r="CZ14" s="641">
        <v>5</v>
      </c>
      <c r="DA14" s="641"/>
      <c r="DB14" s="641"/>
      <c r="DC14" s="641"/>
      <c r="DD14" s="594">
        <v>33663</v>
      </c>
      <c r="DE14" s="589"/>
      <c r="DF14" s="589"/>
      <c r="DG14" s="589"/>
      <c r="DH14" s="589"/>
      <c r="DI14" s="589"/>
      <c r="DJ14" s="589"/>
      <c r="DK14" s="589"/>
      <c r="DL14" s="589"/>
      <c r="DM14" s="589"/>
      <c r="DN14" s="589"/>
      <c r="DO14" s="589"/>
      <c r="DP14" s="590"/>
      <c r="DQ14" s="594">
        <v>489747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20939</v>
      </c>
      <c r="S15" s="589"/>
      <c r="T15" s="589"/>
      <c r="U15" s="589"/>
      <c r="V15" s="589"/>
      <c r="W15" s="589"/>
      <c r="X15" s="589"/>
      <c r="Y15" s="590"/>
      <c r="Z15" s="641">
        <v>0.2</v>
      </c>
      <c r="AA15" s="641"/>
      <c r="AB15" s="641"/>
      <c r="AC15" s="641"/>
      <c r="AD15" s="642">
        <v>20939</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310238</v>
      </c>
      <c r="BH15" s="589"/>
      <c r="BI15" s="589"/>
      <c r="BJ15" s="589"/>
      <c r="BK15" s="589"/>
      <c r="BL15" s="589"/>
      <c r="BM15" s="589"/>
      <c r="BN15" s="590"/>
      <c r="BO15" s="641">
        <v>5.4</v>
      </c>
      <c r="BP15" s="641"/>
      <c r="BQ15" s="641"/>
      <c r="BR15" s="641"/>
      <c r="BS15" s="594" t="s">
        <v>111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1495863</v>
      </c>
      <c r="CS15" s="589"/>
      <c r="CT15" s="589"/>
      <c r="CU15" s="589"/>
      <c r="CV15" s="589"/>
      <c r="CW15" s="589"/>
      <c r="CX15" s="589"/>
      <c r="CY15" s="590"/>
      <c r="CZ15" s="641">
        <v>15</v>
      </c>
      <c r="DA15" s="641"/>
      <c r="DB15" s="641"/>
      <c r="DC15" s="641"/>
      <c r="DD15" s="594">
        <v>486092</v>
      </c>
      <c r="DE15" s="589"/>
      <c r="DF15" s="589"/>
      <c r="DG15" s="589"/>
      <c r="DH15" s="589"/>
      <c r="DI15" s="589"/>
      <c r="DJ15" s="589"/>
      <c r="DK15" s="589"/>
      <c r="DL15" s="589"/>
      <c r="DM15" s="589"/>
      <c r="DN15" s="589"/>
      <c r="DO15" s="589"/>
      <c r="DP15" s="590"/>
      <c r="DQ15" s="594">
        <v>1050413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607450</v>
      </c>
      <c r="S16" s="589"/>
      <c r="T16" s="589"/>
      <c r="U16" s="589"/>
      <c r="V16" s="589"/>
      <c r="W16" s="589"/>
      <c r="X16" s="589"/>
      <c r="Y16" s="590"/>
      <c r="Z16" s="641">
        <v>5.8</v>
      </c>
      <c r="AA16" s="641"/>
      <c r="AB16" s="641"/>
      <c r="AC16" s="641"/>
      <c r="AD16" s="642">
        <v>429982</v>
      </c>
      <c r="AE16" s="642"/>
      <c r="AF16" s="642"/>
      <c r="AG16" s="642"/>
      <c r="AH16" s="642"/>
      <c r="AI16" s="642"/>
      <c r="AJ16" s="642"/>
      <c r="AK16" s="642"/>
      <c r="AL16" s="611">
        <v>6.5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10476</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429982</v>
      </c>
      <c r="S17" s="589"/>
      <c r="T17" s="589"/>
      <c r="U17" s="589"/>
      <c r="V17" s="589"/>
      <c r="W17" s="589"/>
      <c r="X17" s="589"/>
      <c r="Y17" s="590"/>
      <c r="Z17" s="641">
        <v>4.0999999999999996</v>
      </c>
      <c r="AA17" s="641"/>
      <c r="AB17" s="641"/>
      <c r="AC17" s="641"/>
      <c r="AD17" s="642">
        <v>429982</v>
      </c>
      <c r="AE17" s="642"/>
      <c r="AF17" s="642"/>
      <c r="AG17" s="642"/>
      <c r="AH17" s="642"/>
      <c r="AI17" s="642"/>
      <c r="AJ17" s="642"/>
      <c r="AK17" s="642"/>
      <c r="AL17" s="611">
        <v>6.5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881040</v>
      </c>
      <c r="CS17" s="589"/>
      <c r="CT17" s="589"/>
      <c r="CU17" s="589"/>
      <c r="CV17" s="589"/>
      <c r="CW17" s="589"/>
      <c r="CX17" s="589"/>
      <c r="CY17" s="590"/>
      <c r="CZ17" s="641">
        <v>8.8000000000000007</v>
      </c>
      <c r="DA17" s="641"/>
      <c r="DB17" s="641"/>
      <c r="DC17" s="641"/>
      <c r="DD17" s="594" t="s">
        <v>111</v>
      </c>
      <c r="DE17" s="589"/>
      <c r="DF17" s="589"/>
      <c r="DG17" s="589"/>
      <c r="DH17" s="589"/>
      <c r="DI17" s="589"/>
      <c r="DJ17" s="589"/>
      <c r="DK17" s="589"/>
      <c r="DL17" s="589"/>
      <c r="DM17" s="589"/>
      <c r="DN17" s="589"/>
      <c r="DO17" s="589"/>
      <c r="DP17" s="590"/>
      <c r="DQ17" s="594">
        <v>880436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174447</v>
      </c>
      <c r="S18" s="589"/>
      <c r="T18" s="589"/>
      <c r="U18" s="589"/>
      <c r="V18" s="589"/>
      <c r="W18" s="589"/>
      <c r="X18" s="589"/>
      <c r="Y18" s="590"/>
      <c r="Z18" s="641">
        <v>1.7</v>
      </c>
      <c r="AA18" s="641"/>
      <c r="AB18" s="641"/>
      <c r="AC18" s="641"/>
      <c r="AD18" s="642" t="s">
        <v>111</v>
      </c>
      <c r="AE18" s="642"/>
      <c r="AF18" s="642"/>
      <c r="AG18" s="642"/>
      <c r="AH18" s="642"/>
      <c r="AI18" s="642"/>
      <c r="AJ18" s="642"/>
      <c r="AK18" s="642"/>
      <c r="AL18" s="611" t="s">
        <v>111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3021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222774</v>
      </c>
      <c r="BH19" s="589"/>
      <c r="BI19" s="589"/>
      <c r="BJ19" s="589"/>
      <c r="BK19" s="589"/>
      <c r="BL19" s="589"/>
      <c r="BM19" s="589"/>
      <c r="BN19" s="590"/>
      <c r="BO19" s="641">
        <v>3.9</v>
      </c>
      <c r="BP19" s="641"/>
      <c r="BQ19" s="641"/>
      <c r="BR19" s="641"/>
      <c r="BS19" s="594" t="s">
        <v>111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6983868</v>
      </c>
      <c r="S20" s="589"/>
      <c r="T20" s="589"/>
      <c r="U20" s="589"/>
      <c r="V20" s="589"/>
      <c r="W20" s="589"/>
      <c r="X20" s="589"/>
      <c r="Y20" s="590"/>
      <c r="Z20" s="641">
        <v>66.3</v>
      </c>
      <c r="AA20" s="641"/>
      <c r="AB20" s="641"/>
      <c r="AC20" s="641"/>
      <c r="AD20" s="642">
        <v>6583626</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222774</v>
      </c>
      <c r="BH20" s="589"/>
      <c r="BI20" s="589"/>
      <c r="BJ20" s="589"/>
      <c r="BK20" s="589"/>
      <c r="BL20" s="589"/>
      <c r="BM20" s="589"/>
      <c r="BN20" s="590"/>
      <c r="BO20" s="641">
        <v>3.9</v>
      </c>
      <c r="BP20" s="641"/>
      <c r="BQ20" s="641"/>
      <c r="BR20" s="641"/>
      <c r="BS20" s="594" t="s">
        <v>111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9975902</v>
      </c>
      <c r="CS20" s="589"/>
      <c r="CT20" s="589"/>
      <c r="CU20" s="589"/>
      <c r="CV20" s="589"/>
      <c r="CW20" s="589"/>
      <c r="CX20" s="589"/>
      <c r="CY20" s="590"/>
      <c r="CZ20" s="641">
        <v>100</v>
      </c>
      <c r="DA20" s="641"/>
      <c r="DB20" s="641"/>
      <c r="DC20" s="641"/>
      <c r="DD20" s="594">
        <v>1145601</v>
      </c>
      <c r="DE20" s="589"/>
      <c r="DF20" s="589"/>
      <c r="DG20" s="589"/>
      <c r="DH20" s="589"/>
      <c r="DI20" s="589"/>
      <c r="DJ20" s="589"/>
      <c r="DK20" s="589"/>
      <c r="DL20" s="589"/>
      <c r="DM20" s="589"/>
      <c r="DN20" s="589"/>
      <c r="DO20" s="589"/>
      <c r="DP20" s="590"/>
      <c r="DQ20" s="594">
        <v>7351168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3879</v>
      </c>
      <c r="S21" s="589"/>
      <c r="T21" s="589"/>
      <c r="U21" s="589"/>
      <c r="V21" s="589"/>
      <c r="W21" s="589"/>
      <c r="X21" s="589"/>
      <c r="Y21" s="590"/>
      <c r="Z21" s="641">
        <v>0</v>
      </c>
      <c r="AA21" s="641"/>
      <c r="AB21" s="641"/>
      <c r="AC21" s="641"/>
      <c r="AD21" s="642">
        <v>3879</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104642</v>
      </c>
      <c r="S22" s="589"/>
      <c r="T22" s="589"/>
      <c r="U22" s="589"/>
      <c r="V22" s="589"/>
      <c r="W22" s="589"/>
      <c r="X22" s="589"/>
      <c r="Y22" s="590"/>
      <c r="Z22" s="641">
        <v>1</v>
      </c>
      <c r="AA22" s="641"/>
      <c r="AB22" s="641"/>
      <c r="AC22" s="641"/>
      <c r="AD22" s="642" t="s">
        <v>111</v>
      </c>
      <c r="AE22" s="642"/>
      <c r="AF22" s="642"/>
      <c r="AG22" s="642"/>
      <c r="AH22" s="642"/>
      <c r="AI22" s="642"/>
      <c r="AJ22" s="642"/>
      <c r="AK22" s="642"/>
      <c r="AL22" s="611" t="s">
        <v>111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57782</v>
      </c>
      <c r="S23" s="589"/>
      <c r="T23" s="589"/>
      <c r="U23" s="589"/>
      <c r="V23" s="589"/>
      <c r="W23" s="589"/>
      <c r="X23" s="589"/>
      <c r="Y23" s="590"/>
      <c r="Z23" s="641">
        <v>0.5</v>
      </c>
      <c r="AA23" s="641"/>
      <c r="AB23" s="641"/>
      <c r="AC23" s="641"/>
      <c r="AD23" s="642">
        <v>6906</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222774</v>
      </c>
      <c r="BH23" s="589"/>
      <c r="BI23" s="589"/>
      <c r="BJ23" s="589"/>
      <c r="BK23" s="589"/>
      <c r="BL23" s="589"/>
      <c r="BM23" s="589"/>
      <c r="BN23" s="590"/>
      <c r="BO23" s="641">
        <v>3.9</v>
      </c>
      <c r="BP23" s="641"/>
      <c r="BQ23" s="641"/>
      <c r="BR23" s="641"/>
      <c r="BS23" s="594" t="s">
        <v>111</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15236</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4407977</v>
      </c>
      <c r="CS24" s="639"/>
      <c r="CT24" s="639"/>
      <c r="CU24" s="639"/>
      <c r="CV24" s="639"/>
      <c r="CW24" s="639"/>
      <c r="CX24" s="639"/>
      <c r="CY24" s="686"/>
      <c r="CZ24" s="690">
        <v>44.2</v>
      </c>
      <c r="DA24" s="691"/>
      <c r="DB24" s="691"/>
      <c r="DC24" s="692"/>
      <c r="DD24" s="685">
        <v>2987355</v>
      </c>
      <c r="DE24" s="639"/>
      <c r="DF24" s="639"/>
      <c r="DG24" s="639"/>
      <c r="DH24" s="639"/>
      <c r="DI24" s="639"/>
      <c r="DJ24" s="639"/>
      <c r="DK24" s="686"/>
      <c r="DL24" s="685">
        <v>2925798</v>
      </c>
      <c r="DM24" s="639"/>
      <c r="DN24" s="639"/>
      <c r="DO24" s="639"/>
      <c r="DP24" s="639"/>
      <c r="DQ24" s="639"/>
      <c r="DR24" s="639"/>
      <c r="DS24" s="639"/>
      <c r="DT24" s="639"/>
      <c r="DU24" s="639"/>
      <c r="DV24" s="686"/>
      <c r="DW24" s="687">
        <v>43.4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1163857</v>
      </c>
      <c r="S25" s="589"/>
      <c r="T25" s="589"/>
      <c r="U25" s="589"/>
      <c r="V25" s="589"/>
      <c r="W25" s="589"/>
      <c r="X25" s="589"/>
      <c r="Y25" s="590"/>
      <c r="Z25" s="641">
        <v>11</v>
      </c>
      <c r="AA25" s="641"/>
      <c r="AB25" s="641"/>
      <c r="AC25" s="641"/>
      <c r="AD25" s="642" t="s">
        <v>111</v>
      </c>
      <c r="AE25" s="642"/>
      <c r="AF25" s="642"/>
      <c r="AG25" s="642"/>
      <c r="AH25" s="642"/>
      <c r="AI25" s="642"/>
      <c r="AJ25" s="642"/>
      <c r="AK25" s="642"/>
      <c r="AL25" s="611" t="s">
        <v>111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1635593</v>
      </c>
      <c r="CS25" s="607"/>
      <c r="CT25" s="607"/>
      <c r="CU25" s="607"/>
      <c r="CV25" s="607"/>
      <c r="CW25" s="607"/>
      <c r="CX25" s="607"/>
      <c r="CY25" s="608"/>
      <c r="CZ25" s="591">
        <v>16.399999999999999</v>
      </c>
      <c r="DA25" s="609"/>
      <c r="DB25" s="609"/>
      <c r="DC25" s="610"/>
      <c r="DD25" s="594">
        <v>1532538</v>
      </c>
      <c r="DE25" s="607"/>
      <c r="DF25" s="607"/>
      <c r="DG25" s="607"/>
      <c r="DH25" s="607"/>
      <c r="DI25" s="607"/>
      <c r="DJ25" s="607"/>
      <c r="DK25" s="608"/>
      <c r="DL25" s="594">
        <v>1473385</v>
      </c>
      <c r="DM25" s="607"/>
      <c r="DN25" s="607"/>
      <c r="DO25" s="607"/>
      <c r="DP25" s="607"/>
      <c r="DQ25" s="607"/>
      <c r="DR25" s="607"/>
      <c r="DS25" s="607"/>
      <c r="DT25" s="607"/>
      <c r="DU25" s="607"/>
      <c r="DV25" s="608"/>
      <c r="DW25" s="611">
        <v>21.9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975343</v>
      </c>
      <c r="CS26" s="589"/>
      <c r="CT26" s="589"/>
      <c r="CU26" s="589"/>
      <c r="CV26" s="589"/>
      <c r="CW26" s="589"/>
      <c r="CX26" s="589"/>
      <c r="CY26" s="590"/>
      <c r="CZ26" s="591">
        <v>9.8000000000000007</v>
      </c>
      <c r="DA26" s="609"/>
      <c r="DB26" s="609"/>
      <c r="DC26" s="610"/>
      <c r="DD26" s="594">
        <v>883705</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932118</v>
      </c>
      <c r="S27" s="589"/>
      <c r="T27" s="589"/>
      <c r="U27" s="589"/>
      <c r="V27" s="589"/>
      <c r="W27" s="589"/>
      <c r="X27" s="589"/>
      <c r="Y27" s="590"/>
      <c r="Z27" s="641">
        <v>8.8000000000000007</v>
      </c>
      <c r="AA27" s="641"/>
      <c r="AB27" s="641"/>
      <c r="AC27" s="641"/>
      <c r="AD27" s="642" t="s">
        <v>111</v>
      </c>
      <c r="AE27" s="642"/>
      <c r="AF27" s="642"/>
      <c r="AG27" s="642"/>
      <c r="AH27" s="642"/>
      <c r="AI27" s="642"/>
      <c r="AJ27" s="642"/>
      <c r="AK27" s="642"/>
      <c r="AL27" s="611" t="s">
        <v>111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5748852</v>
      </c>
      <c r="BH27" s="589"/>
      <c r="BI27" s="589"/>
      <c r="BJ27" s="589"/>
      <c r="BK27" s="589"/>
      <c r="BL27" s="589"/>
      <c r="BM27" s="589"/>
      <c r="BN27" s="590"/>
      <c r="BO27" s="641">
        <v>100</v>
      </c>
      <c r="BP27" s="641"/>
      <c r="BQ27" s="641"/>
      <c r="BR27" s="641"/>
      <c r="BS27" s="594">
        <v>128929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1891344</v>
      </c>
      <c r="CS27" s="607"/>
      <c r="CT27" s="607"/>
      <c r="CU27" s="607"/>
      <c r="CV27" s="607"/>
      <c r="CW27" s="607"/>
      <c r="CX27" s="607"/>
      <c r="CY27" s="608"/>
      <c r="CZ27" s="591">
        <v>19</v>
      </c>
      <c r="DA27" s="609"/>
      <c r="DB27" s="609"/>
      <c r="DC27" s="610"/>
      <c r="DD27" s="594">
        <v>574381</v>
      </c>
      <c r="DE27" s="607"/>
      <c r="DF27" s="607"/>
      <c r="DG27" s="607"/>
      <c r="DH27" s="607"/>
      <c r="DI27" s="607"/>
      <c r="DJ27" s="607"/>
      <c r="DK27" s="608"/>
      <c r="DL27" s="594">
        <v>571977</v>
      </c>
      <c r="DM27" s="607"/>
      <c r="DN27" s="607"/>
      <c r="DO27" s="607"/>
      <c r="DP27" s="607"/>
      <c r="DQ27" s="607"/>
      <c r="DR27" s="607"/>
      <c r="DS27" s="607"/>
      <c r="DT27" s="607"/>
      <c r="DU27" s="607"/>
      <c r="DV27" s="608"/>
      <c r="DW27" s="611">
        <v>8.5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19085</v>
      </c>
      <c r="S28" s="589"/>
      <c r="T28" s="589"/>
      <c r="U28" s="589"/>
      <c r="V28" s="589"/>
      <c r="W28" s="589"/>
      <c r="X28" s="589"/>
      <c r="Y28" s="590"/>
      <c r="Z28" s="641">
        <v>0.2</v>
      </c>
      <c r="AA28" s="641"/>
      <c r="AB28" s="641"/>
      <c r="AC28" s="641"/>
      <c r="AD28" s="642">
        <v>5169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881040</v>
      </c>
      <c r="CS28" s="589"/>
      <c r="CT28" s="589"/>
      <c r="CU28" s="589"/>
      <c r="CV28" s="589"/>
      <c r="CW28" s="589"/>
      <c r="CX28" s="589"/>
      <c r="CY28" s="590"/>
      <c r="CZ28" s="591">
        <v>8.8000000000000007</v>
      </c>
      <c r="DA28" s="609"/>
      <c r="DB28" s="609"/>
      <c r="DC28" s="610"/>
      <c r="DD28" s="594">
        <v>880436</v>
      </c>
      <c r="DE28" s="589"/>
      <c r="DF28" s="589"/>
      <c r="DG28" s="589"/>
      <c r="DH28" s="589"/>
      <c r="DI28" s="589"/>
      <c r="DJ28" s="589"/>
      <c r="DK28" s="590"/>
      <c r="DL28" s="594">
        <v>880436</v>
      </c>
      <c r="DM28" s="589"/>
      <c r="DN28" s="589"/>
      <c r="DO28" s="589"/>
      <c r="DP28" s="589"/>
      <c r="DQ28" s="589"/>
      <c r="DR28" s="589"/>
      <c r="DS28" s="589"/>
      <c r="DT28" s="589"/>
      <c r="DU28" s="589"/>
      <c r="DV28" s="590"/>
      <c r="DW28" s="611">
        <v>13.1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1880</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881040</v>
      </c>
      <c r="CS29" s="607"/>
      <c r="CT29" s="607"/>
      <c r="CU29" s="607"/>
      <c r="CV29" s="607"/>
      <c r="CW29" s="607"/>
      <c r="CX29" s="607"/>
      <c r="CY29" s="608"/>
      <c r="CZ29" s="591">
        <v>8.8000000000000007</v>
      </c>
      <c r="DA29" s="609"/>
      <c r="DB29" s="609"/>
      <c r="DC29" s="610"/>
      <c r="DD29" s="594">
        <v>880436</v>
      </c>
      <c r="DE29" s="607"/>
      <c r="DF29" s="607"/>
      <c r="DG29" s="607"/>
      <c r="DH29" s="607"/>
      <c r="DI29" s="607"/>
      <c r="DJ29" s="607"/>
      <c r="DK29" s="608"/>
      <c r="DL29" s="594">
        <v>880436</v>
      </c>
      <c r="DM29" s="607"/>
      <c r="DN29" s="607"/>
      <c r="DO29" s="607"/>
      <c r="DP29" s="607"/>
      <c r="DQ29" s="607"/>
      <c r="DR29" s="607"/>
      <c r="DS29" s="607"/>
      <c r="DT29" s="607"/>
      <c r="DU29" s="607"/>
      <c r="DV29" s="608"/>
      <c r="DW29" s="611">
        <v>13.1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351023</v>
      </c>
      <c r="S30" s="589"/>
      <c r="T30" s="589"/>
      <c r="U30" s="589"/>
      <c r="V30" s="589"/>
      <c r="W30" s="589"/>
      <c r="X30" s="589"/>
      <c r="Y30" s="590"/>
      <c r="Z30" s="641">
        <v>3.3</v>
      </c>
      <c r="AA30" s="641"/>
      <c r="AB30" s="641"/>
      <c r="AC30" s="641"/>
      <c r="AD30" s="642" t="s">
        <v>111</v>
      </c>
      <c r="AE30" s="642"/>
      <c r="AF30" s="642"/>
      <c r="AG30" s="642"/>
      <c r="AH30" s="642"/>
      <c r="AI30" s="642"/>
      <c r="AJ30" s="642"/>
      <c r="AK30" s="642"/>
      <c r="AL30" s="611" t="s">
        <v>111</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98.7</v>
      </c>
      <c r="BH30" s="655"/>
      <c r="BI30" s="655"/>
      <c r="BJ30" s="655"/>
      <c r="BK30" s="655"/>
      <c r="BL30" s="655"/>
      <c r="BM30" s="656">
        <v>96.4</v>
      </c>
      <c r="BN30" s="655"/>
      <c r="BO30" s="655"/>
      <c r="BP30" s="655"/>
      <c r="BQ30" s="657"/>
      <c r="BR30" s="654">
        <v>98.8</v>
      </c>
      <c r="BS30" s="655"/>
      <c r="BT30" s="655"/>
      <c r="BU30" s="655"/>
      <c r="BV30" s="655"/>
      <c r="BW30" s="655"/>
      <c r="BX30" s="656">
        <v>96.4</v>
      </c>
      <c r="BY30" s="655"/>
      <c r="BZ30" s="655"/>
      <c r="CA30" s="655"/>
      <c r="CB30" s="657"/>
      <c r="CD30" s="660"/>
      <c r="CE30" s="661"/>
      <c r="CF30" s="625" t="s">
        <v>293</v>
      </c>
      <c r="CG30" s="622"/>
      <c r="CH30" s="622"/>
      <c r="CI30" s="622"/>
      <c r="CJ30" s="622"/>
      <c r="CK30" s="622"/>
      <c r="CL30" s="622"/>
      <c r="CM30" s="622"/>
      <c r="CN30" s="622"/>
      <c r="CO30" s="622"/>
      <c r="CP30" s="622"/>
      <c r="CQ30" s="623"/>
      <c r="CR30" s="588">
        <v>781829</v>
      </c>
      <c r="CS30" s="589"/>
      <c r="CT30" s="589"/>
      <c r="CU30" s="589"/>
      <c r="CV30" s="589"/>
      <c r="CW30" s="589"/>
      <c r="CX30" s="589"/>
      <c r="CY30" s="590"/>
      <c r="CZ30" s="591">
        <v>7.8</v>
      </c>
      <c r="DA30" s="609"/>
      <c r="DB30" s="609"/>
      <c r="DC30" s="610"/>
      <c r="DD30" s="594">
        <v>781225</v>
      </c>
      <c r="DE30" s="589"/>
      <c r="DF30" s="589"/>
      <c r="DG30" s="589"/>
      <c r="DH30" s="589"/>
      <c r="DI30" s="589"/>
      <c r="DJ30" s="589"/>
      <c r="DK30" s="590"/>
      <c r="DL30" s="594">
        <v>781225</v>
      </c>
      <c r="DM30" s="589"/>
      <c r="DN30" s="589"/>
      <c r="DO30" s="589"/>
      <c r="DP30" s="589"/>
      <c r="DQ30" s="589"/>
      <c r="DR30" s="589"/>
      <c r="DS30" s="589"/>
      <c r="DT30" s="589"/>
      <c r="DU30" s="589"/>
      <c r="DV30" s="590"/>
      <c r="DW30" s="611">
        <v>11.6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447702</v>
      </c>
      <c r="S31" s="589"/>
      <c r="T31" s="589"/>
      <c r="U31" s="589"/>
      <c r="V31" s="589"/>
      <c r="W31" s="589"/>
      <c r="X31" s="589"/>
      <c r="Y31" s="590"/>
      <c r="Z31" s="641">
        <v>4.2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96</v>
      </c>
      <c r="BN31" s="653"/>
      <c r="BO31" s="653"/>
      <c r="BP31" s="653"/>
      <c r="BQ31" s="617"/>
      <c r="BR31" s="652">
        <v>98.5</v>
      </c>
      <c r="BS31" s="607"/>
      <c r="BT31" s="607"/>
      <c r="BU31" s="607"/>
      <c r="BV31" s="607"/>
      <c r="BW31" s="607"/>
      <c r="BX31" s="643">
        <v>95.9</v>
      </c>
      <c r="BY31" s="653"/>
      <c r="BZ31" s="653"/>
      <c r="CA31" s="653"/>
      <c r="CB31" s="617"/>
      <c r="CD31" s="660"/>
      <c r="CE31" s="661"/>
      <c r="CF31" s="625" t="s">
        <v>297</v>
      </c>
      <c r="CG31" s="622"/>
      <c r="CH31" s="622"/>
      <c r="CI31" s="622"/>
      <c r="CJ31" s="622"/>
      <c r="CK31" s="622"/>
      <c r="CL31" s="622"/>
      <c r="CM31" s="622"/>
      <c r="CN31" s="622"/>
      <c r="CO31" s="622"/>
      <c r="CP31" s="622"/>
      <c r="CQ31" s="623"/>
      <c r="CR31" s="588">
        <v>99211</v>
      </c>
      <c r="CS31" s="607"/>
      <c r="CT31" s="607"/>
      <c r="CU31" s="607"/>
      <c r="CV31" s="607"/>
      <c r="CW31" s="607"/>
      <c r="CX31" s="607"/>
      <c r="CY31" s="608"/>
      <c r="CZ31" s="591">
        <v>1</v>
      </c>
      <c r="DA31" s="609"/>
      <c r="DB31" s="609"/>
      <c r="DC31" s="610"/>
      <c r="DD31" s="594">
        <v>99211</v>
      </c>
      <c r="DE31" s="607"/>
      <c r="DF31" s="607"/>
      <c r="DG31" s="607"/>
      <c r="DH31" s="607"/>
      <c r="DI31" s="607"/>
      <c r="DJ31" s="607"/>
      <c r="DK31" s="608"/>
      <c r="DL31" s="594">
        <v>99211</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70791</v>
      </c>
      <c r="S32" s="589"/>
      <c r="T32" s="589"/>
      <c r="U32" s="589"/>
      <c r="V32" s="589"/>
      <c r="W32" s="589"/>
      <c r="X32" s="589"/>
      <c r="Y32" s="590"/>
      <c r="Z32" s="641">
        <v>0.7</v>
      </c>
      <c r="AA32" s="641"/>
      <c r="AB32" s="641"/>
      <c r="AC32" s="641"/>
      <c r="AD32" s="642">
        <v>328</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98.8</v>
      </c>
      <c r="BH32" s="573"/>
      <c r="BI32" s="573"/>
      <c r="BJ32" s="573"/>
      <c r="BK32" s="573"/>
      <c r="BL32" s="573"/>
      <c r="BM32" s="636">
        <v>96.3</v>
      </c>
      <c r="BN32" s="573"/>
      <c r="BO32" s="573"/>
      <c r="BP32" s="573"/>
      <c r="BQ32" s="630"/>
      <c r="BR32" s="651">
        <v>99</v>
      </c>
      <c r="BS32" s="573"/>
      <c r="BT32" s="573"/>
      <c r="BU32" s="573"/>
      <c r="BV32" s="573"/>
      <c r="BW32" s="573"/>
      <c r="BX32" s="636">
        <v>96.4</v>
      </c>
      <c r="BY32" s="573"/>
      <c r="BZ32" s="573"/>
      <c r="CA32" s="573"/>
      <c r="CB32" s="630"/>
      <c r="CD32" s="662"/>
      <c r="CE32" s="663"/>
      <c r="CF32" s="625" t="s">
        <v>300</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383100</v>
      </c>
      <c r="S33" s="589"/>
      <c r="T33" s="589"/>
      <c r="U33" s="589"/>
      <c r="V33" s="589"/>
      <c r="W33" s="589"/>
      <c r="X33" s="589"/>
      <c r="Y33" s="590"/>
      <c r="Z33" s="641">
        <v>3.6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4411848</v>
      </c>
      <c r="CS33" s="607"/>
      <c r="CT33" s="607"/>
      <c r="CU33" s="607"/>
      <c r="CV33" s="607"/>
      <c r="CW33" s="607"/>
      <c r="CX33" s="607"/>
      <c r="CY33" s="608"/>
      <c r="CZ33" s="591">
        <v>44.2</v>
      </c>
      <c r="DA33" s="609"/>
      <c r="DB33" s="609"/>
      <c r="DC33" s="610"/>
      <c r="DD33" s="594">
        <v>3872936</v>
      </c>
      <c r="DE33" s="607"/>
      <c r="DF33" s="607"/>
      <c r="DG33" s="607"/>
      <c r="DH33" s="607"/>
      <c r="DI33" s="607"/>
      <c r="DJ33" s="607"/>
      <c r="DK33" s="608"/>
      <c r="DL33" s="594">
        <v>3211292</v>
      </c>
      <c r="DM33" s="607"/>
      <c r="DN33" s="607"/>
      <c r="DO33" s="607"/>
      <c r="DP33" s="607"/>
      <c r="DQ33" s="607"/>
      <c r="DR33" s="607"/>
      <c r="DS33" s="607"/>
      <c r="DT33" s="607"/>
      <c r="DU33" s="607"/>
      <c r="DV33" s="608"/>
      <c r="DW33" s="611">
        <v>47.7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1551893</v>
      </c>
      <c r="CS34" s="589"/>
      <c r="CT34" s="589"/>
      <c r="CU34" s="589"/>
      <c r="CV34" s="589"/>
      <c r="CW34" s="589"/>
      <c r="CX34" s="589"/>
      <c r="CY34" s="590"/>
      <c r="CZ34" s="591">
        <v>15.6</v>
      </c>
      <c r="DA34" s="609"/>
      <c r="DB34" s="609"/>
      <c r="DC34" s="610"/>
      <c r="DD34" s="594">
        <v>1404156</v>
      </c>
      <c r="DE34" s="589"/>
      <c r="DF34" s="589"/>
      <c r="DG34" s="589"/>
      <c r="DH34" s="589"/>
      <c r="DI34" s="589"/>
      <c r="DJ34" s="589"/>
      <c r="DK34" s="590"/>
      <c r="DL34" s="594">
        <v>1165068</v>
      </c>
      <c r="DM34" s="589"/>
      <c r="DN34" s="589"/>
      <c r="DO34" s="589"/>
      <c r="DP34" s="589"/>
      <c r="DQ34" s="589"/>
      <c r="DR34" s="589"/>
      <c r="DS34" s="589"/>
      <c r="DT34" s="589"/>
      <c r="DU34" s="589"/>
      <c r="DV34" s="590"/>
      <c r="DW34" s="611">
        <v>17.3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138000</v>
      </c>
      <c r="S35" s="589"/>
      <c r="T35" s="589"/>
      <c r="U35" s="589"/>
      <c r="V35" s="589"/>
      <c r="W35" s="589"/>
      <c r="X35" s="589"/>
      <c r="Y35" s="590"/>
      <c r="Z35" s="641">
        <v>1.3</v>
      </c>
      <c r="AA35" s="641"/>
      <c r="AB35" s="641"/>
      <c r="AC35" s="641"/>
      <c r="AD35" s="642" t="s">
        <v>111</v>
      </c>
      <c r="AE35" s="642"/>
      <c r="AF35" s="642"/>
      <c r="AG35" s="642"/>
      <c r="AH35" s="642"/>
      <c r="AI35" s="642"/>
      <c r="AJ35" s="642"/>
      <c r="AK35" s="642"/>
      <c r="AL35" s="611" t="s">
        <v>111</v>
      </c>
      <c r="AM35" s="643"/>
      <c r="AN35" s="643"/>
      <c r="AO35" s="644"/>
      <c r="AP35" s="186"/>
      <c r="AQ35" s="645" t="s">
        <v>308</v>
      </c>
      <c r="AR35" s="646"/>
      <c r="AS35" s="646"/>
      <c r="AT35" s="646"/>
      <c r="AU35" s="646"/>
      <c r="AV35" s="646"/>
      <c r="AW35" s="646"/>
      <c r="AX35" s="646"/>
      <c r="AY35" s="647"/>
      <c r="AZ35" s="638">
        <v>1582774</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199265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30546</v>
      </c>
      <c r="CS35" s="607"/>
      <c r="CT35" s="607"/>
      <c r="CU35" s="607"/>
      <c r="CV35" s="607"/>
      <c r="CW35" s="607"/>
      <c r="CX35" s="607"/>
      <c r="CY35" s="608"/>
      <c r="CZ35" s="591">
        <v>0.3</v>
      </c>
      <c r="DA35" s="609"/>
      <c r="DB35" s="609"/>
      <c r="DC35" s="610"/>
      <c r="DD35" s="594">
        <v>27851</v>
      </c>
      <c r="DE35" s="607"/>
      <c r="DF35" s="607"/>
      <c r="DG35" s="607"/>
      <c r="DH35" s="607"/>
      <c r="DI35" s="607"/>
      <c r="DJ35" s="607"/>
      <c r="DK35" s="608"/>
      <c r="DL35" s="594">
        <v>25059</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10534963</v>
      </c>
      <c r="S36" s="629"/>
      <c r="T36" s="629"/>
      <c r="U36" s="629"/>
      <c r="V36" s="629"/>
      <c r="W36" s="629"/>
      <c r="X36" s="629"/>
      <c r="Y36" s="632"/>
      <c r="Z36" s="633">
        <v>100</v>
      </c>
      <c r="AA36" s="633"/>
      <c r="AB36" s="633"/>
      <c r="AC36" s="633"/>
      <c r="AD36" s="634">
        <v>6599908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724147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231841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1282737</v>
      </c>
      <c r="CS36" s="589"/>
      <c r="CT36" s="589"/>
      <c r="CU36" s="589"/>
      <c r="CV36" s="589"/>
      <c r="CW36" s="589"/>
      <c r="CX36" s="589"/>
      <c r="CY36" s="590"/>
      <c r="CZ36" s="591">
        <v>12.9</v>
      </c>
      <c r="DA36" s="609"/>
      <c r="DB36" s="609"/>
      <c r="DC36" s="610"/>
      <c r="DD36" s="594">
        <v>1052610</v>
      </c>
      <c r="DE36" s="589"/>
      <c r="DF36" s="589"/>
      <c r="DG36" s="589"/>
      <c r="DH36" s="589"/>
      <c r="DI36" s="589"/>
      <c r="DJ36" s="589"/>
      <c r="DK36" s="590"/>
      <c r="DL36" s="594">
        <v>853392</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315</v>
      </c>
      <c r="AR37" s="615"/>
      <c r="AS37" s="615"/>
      <c r="AT37" s="615"/>
      <c r="AU37" s="615"/>
      <c r="AV37" s="615"/>
      <c r="AW37" s="615"/>
      <c r="AX37" s="615"/>
      <c r="AY37" s="616"/>
      <c r="AZ37" s="588">
        <v>116692</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4035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531644</v>
      </c>
      <c r="CS37" s="607"/>
      <c r="CT37" s="607"/>
      <c r="CU37" s="607"/>
      <c r="CV37" s="607"/>
      <c r="CW37" s="607"/>
      <c r="CX37" s="607"/>
      <c r="CY37" s="608"/>
      <c r="CZ37" s="591">
        <v>5.3</v>
      </c>
      <c r="DA37" s="609"/>
      <c r="DB37" s="609"/>
      <c r="DC37" s="610"/>
      <c r="DD37" s="594">
        <v>531644</v>
      </c>
      <c r="DE37" s="607"/>
      <c r="DF37" s="607"/>
      <c r="DG37" s="607"/>
      <c r="DH37" s="607"/>
      <c r="DI37" s="607"/>
      <c r="DJ37" s="607"/>
      <c r="DK37" s="608"/>
      <c r="DL37" s="594">
        <v>531644</v>
      </c>
      <c r="DM37" s="607"/>
      <c r="DN37" s="607"/>
      <c r="DO37" s="607"/>
      <c r="DP37" s="607"/>
      <c r="DQ37" s="607"/>
      <c r="DR37" s="607"/>
      <c r="DS37" s="607"/>
      <c r="DT37" s="607"/>
      <c r="DU37" s="607"/>
      <c r="DV37" s="608"/>
      <c r="DW37" s="611">
        <v>7.9</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7635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1466082</v>
      </c>
      <c r="CS38" s="589"/>
      <c r="CT38" s="589"/>
      <c r="CU38" s="589"/>
      <c r="CV38" s="589"/>
      <c r="CW38" s="589"/>
      <c r="CX38" s="589"/>
      <c r="CY38" s="590"/>
      <c r="CZ38" s="591">
        <v>14.7</v>
      </c>
      <c r="DA38" s="609"/>
      <c r="DB38" s="609"/>
      <c r="DC38" s="610"/>
      <c r="DD38" s="594">
        <v>1309319</v>
      </c>
      <c r="DE38" s="589"/>
      <c r="DF38" s="589"/>
      <c r="DG38" s="589"/>
      <c r="DH38" s="589"/>
      <c r="DI38" s="589"/>
      <c r="DJ38" s="589"/>
      <c r="DK38" s="590"/>
      <c r="DL38" s="594">
        <v>1167773</v>
      </c>
      <c r="DM38" s="589"/>
      <c r="DN38" s="589"/>
      <c r="DO38" s="589"/>
      <c r="DP38" s="589"/>
      <c r="DQ38" s="589"/>
      <c r="DR38" s="589"/>
      <c r="DS38" s="589"/>
      <c r="DT38" s="589"/>
      <c r="DU38" s="589"/>
      <c r="DV38" s="590"/>
      <c r="DW38" s="611">
        <v>17.3</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124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31581</v>
      </c>
      <c r="CS39" s="607"/>
      <c r="CT39" s="607"/>
      <c r="CU39" s="607"/>
      <c r="CV39" s="607"/>
      <c r="CW39" s="607"/>
      <c r="CX39" s="607"/>
      <c r="CY39" s="608"/>
      <c r="CZ39" s="591">
        <v>0.3</v>
      </c>
      <c r="DA39" s="609"/>
      <c r="DB39" s="609"/>
      <c r="DC39" s="610"/>
      <c r="DD39" s="594">
        <v>30000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190853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49009</v>
      </c>
      <c r="CS40" s="589"/>
      <c r="CT40" s="589"/>
      <c r="CU40" s="589"/>
      <c r="CV40" s="589"/>
      <c r="CW40" s="589"/>
      <c r="CX40" s="589"/>
      <c r="CY40" s="590"/>
      <c r="CZ40" s="591">
        <v>0.5</v>
      </c>
      <c r="DA40" s="609"/>
      <c r="DB40" s="609"/>
      <c r="DC40" s="610"/>
      <c r="DD40" s="594">
        <v>49000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551082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271</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1156077</v>
      </c>
      <c r="CS42" s="589"/>
      <c r="CT42" s="589"/>
      <c r="CU42" s="589"/>
      <c r="CV42" s="589"/>
      <c r="CW42" s="589"/>
      <c r="CX42" s="589"/>
      <c r="CY42" s="590"/>
      <c r="CZ42" s="591">
        <v>11.6</v>
      </c>
      <c r="DA42" s="592"/>
      <c r="DB42" s="592"/>
      <c r="DC42" s="593"/>
      <c r="DD42" s="594">
        <v>490877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91359</v>
      </c>
      <c r="CS43" s="607"/>
      <c r="CT43" s="607"/>
      <c r="CU43" s="607"/>
      <c r="CV43" s="607"/>
      <c r="CW43" s="607"/>
      <c r="CX43" s="607"/>
      <c r="CY43" s="608"/>
      <c r="CZ43" s="591">
        <v>0.9</v>
      </c>
      <c r="DA43" s="609"/>
      <c r="DB43" s="609"/>
      <c r="DC43" s="610"/>
      <c r="DD43" s="594">
        <v>87924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1145601</v>
      </c>
      <c r="CS44" s="589"/>
      <c r="CT44" s="589"/>
      <c r="CU44" s="589"/>
      <c r="CV44" s="589"/>
      <c r="CW44" s="589"/>
      <c r="CX44" s="589"/>
      <c r="CY44" s="590"/>
      <c r="CZ44" s="591">
        <v>11.5</v>
      </c>
      <c r="DA44" s="592"/>
      <c r="DB44" s="592"/>
      <c r="DC44" s="593"/>
      <c r="DD44" s="594">
        <v>490877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479855</v>
      </c>
      <c r="CS45" s="607"/>
      <c r="CT45" s="607"/>
      <c r="CU45" s="607"/>
      <c r="CV45" s="607"/>
      <c r="CW45" s="607"/>
      <c r="CX45" s="607"/>
      <c r="CY45" s="608"/>
      <c r="CZ45" s="591">
        <v>4.8</v>
      </c>
      <c r="DA45" s="609"/>
      <c r="DB45" s="609"/>
      <c r="DC45" s="610"/>
      <c r="DD45" s="594">
        <v>22628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655286</v>
      </c>
      <c r="CS46" s="589"/>
      <c r="CT46" s="589"/>
      <c r="CU46" s="589"/>
      <c r="CV46" s="589"/>
      <c r="CW46" s="589"/>
      <c r="CX46" s="589"/>
      <c r="CY46" s="590"/>
      <c r="CZ46" s="591">
        <v>6.6</v>
      </c>
      <c r="DA46" s="592"/>
      <c r="DB46" s="592"/>
      <c r="DC46" s="593"/>
      <c r="DD46" s="594">
        <v>457789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10476</v>
      </c>
      <c r="CS47" s="607"/>
      <c r="CT47" s="607"/>
      <c r="CU47" s="607"/>
      <c r="CV47" s="607"/>
      <c r="CW47" s="607"/>
      <c r="CX47" s="607"/>
      <c r="CY47" s="608"/>
      <c r="CZ47" s="591">
        <v>0.1</v>
      </c>
      <c r="DA47" s="609"/>
      <c r="DB47" s="609"/>
      <c r="DC47" s="610"/>
      <c r="DD47" s="594" t="s">
        <v>342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9975902</v>
      </c>
      <c r="CS49" s="573"/>
      <c r="CT49" s="573"/>
      <c r="CU49" s="573"/>
      <c r="CV49" s="573"/>
      <c r="CW49" s="573"/>
      <c r="CX49" s="573"/>
      <c r="CY49" s="574"/>
      <c r="CZ49" s="575">
        <v>100</v>
      </c>
      <c r="DA49" s="576"/>
      <c r="DB49" s="576"/>
      <c r="DC49" s="577"/>
      <c r="DD49" s="578">
        <v>7351168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10544</v>
      </c>
      <c r="R7" s="1101"/>
      <c r="S7" s="1101"/>
      <c r="T7" s="1101"/>
      <c r="U7" s="1101"/>
      <c r="V7" s="1101">
        <v>9985</v>
      </c>
      <c r="W7" s="1101"/>
      <c r="X7" s="1101"/>
      <c r="Y7" s="1101"/>
      <c r="Z7" s="1101"/>
      <c r="AA7" s="1101">
        <v>559</v>
      </c>
      <c r="AB7" s="1101"/>
      <c r="AC7" s="1101"/>
      <c r="AD7" s="1101"/>
      <c r="AE7" s="1102"/>
      <c r="AF7" s="1103">
        <v>504</v>
      </c>
      <c r="AG7" s="1104"/>
      <c r="AH7" s="1104"/>
      <c r="AI7" s="1104"/>
      <c r="AJ7" s="1105"/>
      <c r="AK7" s="1087">
        <v>351</v>
      </c>
      <c r="AL7" s="1088"/>
      <c r="AM7" s="1088"/>
      <c r="AN7" s="1088"/>
      <c r="AO7" s="1088"/>
      <c r="AP7" s="1088">
        <v>7826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0</v>
      </c>
      <c r="CI7" s="1085"/>
      <c r="CJ7" s="1085"/>
      <c r="CK7" s="1085"/>
      <c r="CL7" s="1086"/>
      <c r="CM7" s="1084">
        <v>31</v>
      </c>
      <c r="CN7" s="1085"/>
      <c r="CO7" s="1085"/>
      <c r="CP7" s="1085"/>
      <c r="CQ7" s="1086"/>
      <c r="CR7" s="1084">
        <v>20</v>
      </c>
      <c r="CS7" s="1085"/>
      <c r="CT7" s="1085"/>
      <c r="CU7" s="1085"/>
      <c r="CV7" s="1086"/>
      <c r="CW7" s="1084">
        <v>13</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10535</v>
      </c>
      <c r="R23" s="1065"/>
      <c r="S23" s="1065"/>
      <c r="T23" s="1065"/>
      <c r="U23" s="1065"/>
      <c r="V23" s="1065">
        <v>9976</v>
      </c>
      <c r="W23" s="1065"/>
      <c r="X23" s="1065"/>
      <c r="Y23" s="1065"/>
      <c r="Z23" s="1065"/>
      <c r="AA23" s="1065">
        <v>559</v>
      </c>
      <c r="AB23" s="1065"/>
      <c r="AC23" s="1065"/>
      <c r="AD23" s="1065"/>
      <c r="AE23" s="1066"/>
      <c r="AF23" s="1067">
        <v>504</v>
      </c>
      <c r="AG23" s="1065"/>
      <c r="AH23" s="1065"/>
      <c r="AI23" s="1065"/>
      <c r="AJ23" s="1068"/>
      <c r="AK23" s="1069"/>
      <c r="AL23" s="1070"/>
      <c r="AM23" s="1070"/>
      <c r="AN23" s="1070"/>
      <c r="AO23" s="1070"/>
      <c r="AP23" s="1065">
        <v>7826</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8542</v>
      </c>
      <c r="R28" s="1050"/>
      <c r="S28" s="1050"/>
      <c r="T28" s="1050"/>
      <c r="U28" s="1050"/>
      <c r="V28" s="1050">
        <v>3359</v>
      </c>
      <c r="W28" s="1050"/>
      <c r="X28" s="1050"/>
      <c r="Y28" s="1050"/>
      <c r="Z28" s="1050"/>
      <c r="AA28" s="1050">
        <v>183</v>
      </c>
      <c r="AB28" s="1050"/>
      <c r="AC28" s="1050"/>
      <c r="AD28" s="1050"/>
      <c r="AE28" s="1051"/>
      <c r="AF28" s="1052">
        <v>183</v>
      </c>
      <c r="AG28" s="1050"/>
      <c r="AH28" s="1050"/>
      <c r="AI28" s="1050"/>
      <c r="AJ28" s="1053"/>
      <c r="AK28" s="1054">
        <v>191</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1865</v>
      </c>
      <c r="R29" s="1040"/>
      <c r="S29" s="1040"/>
      <c r="T29" s="1040"/>
      <c r="U29" s="1040"/>
      <c r="V29" s="1040">
        <v>1785</v>
      </c>
      <c r="W29" s="1040"/>
      <c r="X29" s="1040"/>
      <c r="Y29" s="1040"/>
      <c r="Z29" s="1040"/>
      <c r="AA29" s="1040">
        <v>80</v>
      </c>
      <c r="AB29" s="1040"/>
      <c r="AC29" s="1040"/>
      <c r="AD29" s="1040"/>
      <c r="AE29" s="1041"/>
      <c r="AF29" s="1015">
        <v>80</v>
      </c>
      <c r="AG29" s="1016"/>
      <c r="AH29" s="1016"/>
      <c r="AI29" s="1016"/>
      <c r="AJ29" s="1017"/>
      <c r="AK29" s="976">
        <v>299</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218</v>
      </c>
      <c r="R30" s="1040"/>
      <c r="S30" s="1040"/>
      <c r="T30" s="1040"/>
      <c r="U30" s="1040"/>
      <c r="V30" s="1040">
        <v>212</v>
      </c>
      <c r="W30" s="1040"/>
      <c r="X30" s="1040"/>
      <c r="Y30" s="1040"/>
      <c r="Z30" s="1040"/>
      <c r="AA30" s="1040">
        <v>6</v>
      </c>
      <c r="AB30" s="1040"/>
      <c r="AC30" s="1040"/>
      <c r="AD30" s="1040"/>
      <c r="AE30" s="1041"/>
      <c r="AF30" s="1015">
        <v>6</v>
      </c>
      <c r="AG30" s="1016"/>
      <c r="AH30" s="1016"/>
      <c r="AI30" s="1016"/>
      <c r="AJ30" s="1017"/>
      <c r="AK30" s="976">
        <v>53</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584</v>
      </c>
      <c r="R31" s="1040"/>
      <c r="S31" s="1040"/>
      <c r="T31" s="1040"/>
      <c r="U31" s="1040"/>
      <c r="V31" s="1040">
        <v>521</v>
      </c>
      <c r="W31" s="1040"/>
      <c r="X31" s="1040"/>
      <c r="Y31" s="1040"/>
      <c r="Z31" s="1040"/>
      <c r="AA31" s="1040">
        <v>63</v>
      </c>
      <c r="AB31" s="1040"/>
      <c r="AC31" s="1040"/>
      <c r="AD31" s="1040"/>
      <c r="AE31" s="1041"/>
      <c r="AF31" s="1015">
        <v>1620</v>
      </c>
      <c r="AG31" s="1016"/>
      <c r="AH31" s="1016"/>
      <c r="AI31" s="1016"/>
      <c r="AJ31" s="1017"/>
      <c r="AK31" s="976">
        <v>117</v>
      </c>
      <c r="AL31" s="967"/>
      <c r="AM31" s="967"/>
      <c r="AN31" s="967"/>
      <c r="AO31" s="967"/>
      <c r="AP31" s="967">
        <v>1965</v>
      </c>
      <c r="AQ31" s="967"/>
      <c r="AR31" s="967"/>
      <c r="AS31" s="967"/>
      <c r="AT31" s="967"/>
      <c r="AU31" s="967">
        <v>434</v>
      </c>
      <c r="AV31" s="967"/>
      <c r="AW31" s="967"/>
      <c r="AX31" s="967"/>
      <c r="AY31" s="967"/>
      <c r="AZ31" s="1038"/>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1365</v>
      </c>
      <c r="R32" s="1040"/>
      <c r="S32" s="1040"/>
      <c r="T32" s="1040"/>
      <c r="U32" s="1040"/>
      <c r="V32" s="1040">
        <v>1341</v>
      </c>
      <c r="W32" s="1040"/>
      <c r="X32" s="1040"/>
      <c r="Y32" s="1040"/>
      <c r="Z32" s="1040"/>
      <c r="AA32" s="1040">
        <v>24</v>
      </c>
      <c r="AB32" s="1040"/>
      <c r="AC32" s="1040"/>
      <c r="AD32" s="1040"/>
      <c r="AE32" s="1041"/>
      <c r="AF32" s="1015">
        <v>24</v>
      </c>
      <c r="AG32" s="1016"/>
      <c r="AH32" s="1016"/>
      <c r="AI32" s="1016"/>
      <c r="AJ32" s="1017"/>
      <c r="AK32" s="976">
        <v>486</v>
      </c>
      <c r="AL32" s="967"/>
      <c r="AM32" s="967"/>
      <c r="AN32" s="967"/>
      <c r="AO32" s="967"/>
      <c r="AP32" s="967">
        <v>6040</v>
      </c>
      <c r="AQ32" s="967"/>
      <c r="AR32" s="967"/>
      <c r="AS32" s="967"/>
      <c r="AT32" s="967"/>
      <c r="AU32" s="967">
        <v>4832</v>
      </c>
      <c r="AV32" s="967"/>
      <c r="AW32" s="967"/>
      <c r="AX32" s="967"/>
      <c r="AY32" s="967"/>
      <c r="AZ32" s="1038"/>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294</v>
      </c>
      <c r="R33" s="1040"/>
      <c r="S33" s="1040"/>
      <c r="T33" s="1040"/>
      <c r="U33" s="1040"/>
      <c r="V33" s="1040">
        <v>286</v>
      </c>
      <c r="W33" s="1040"/>
      <c r="X33" s="1040"/>
      <c r="Y33" s="1040"/>
      <c r="Z33" s="1040"/>
      <c r="AA33" s="1040">
        <v>8</v>
      </c>
      <c r="AB33" s="1040"/>
      <c r="AC33" s="1040"/>
      <c r="AD33" s="1040"/>
      <c r="AE33" s="1041"/>
      <c r="AF33" s="1015">
        <v>8</v>
      </c>
      <c r="AG33" s="1016"/>
      <c r="AH33" s="1016"/>
      <c r="AI33" s="1016"/>
      <c r="AJ33" s="1017"/>
      <c r="AK33" s="976">
        <v>238</v>
      </c>
      <c r="AL33" s="967"/>
      <c r="AM33" s="967"/>
      <c r="AN33" s="967"/>
      <c r="AO33" s="967"/>
      <c r="AP33" s="967">
        <v>3235</v>
      </c>
      <c r="AQ33" s="967"/>
      <c r="AR33" s="967"/>
      <c r="AS33" s="967"/>
      <c r="AT33" s="967"/>
      <c r="AU33" s="967">
        <v>3235</v>
      </c>
      <c r="AV33" s="967"/>
      <c r="AW33" s="967"/>
      <c r="AX33" s="967"/>
      <c r="AY33" s="967"/>
      <c r="AZ33" s="1038"/>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f>SUM(AF28:AJ62)</f>
        <v>1921</v>
      </c>
      <c r="AG63" s="955"/>
      <c r="AH63" s="955"/>
      <c r="AI63" s="955"/>
      <c r="AJ63" s="1026"/>
      <c r="AK63" s="1027"/>
      <c r="AL63" s="959"/>
      <c r="AM63" s="959"/>
      <c r="AN63" s="959"/>
      <c r="AO63" s="959"/>
      <c r="AP63" s="955">
        <f>SUM(AP28:AT62)</f>
        <v>11240</v>
      </c>
      <c r="AQ63" s="955"/>
      <c r="AR63" s="955"/>
      <c r="AS63" s="955"/>
      <c r="AT63" s="955"/>
      <c r="AU63" s="955">
        <f>SUM(AU28:AY62)</f>
        <v>8501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126</v>
      </c>
      <c r="R70" s="967"/>
      <c r="S70" s="967"/>
      <c r="T70" s="967"/>
      <c r="U70" s="967"/>
      <c r="V70" s="967">
        <v>115</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196871</v>
      </c>
      <c r="R71" s="967"/>
      <c r="S71" s="967"/>
      <c r="T71" s="967"/>
      <c r="U71" s="967"/>
      <c r="V71" s="967">
        <v>186524</v>
      </c>
      <c r="W71" s="967"/>
      <c r="X71" s="967"/>
      <c r="Y71" s="967"/>
      <c r="Z71" s="967"/>
      <c r="AA71" s="967">
        <v>10347</v>
      </c>
      <c r="AB71" s="967"/>
      <c r="AC71" s="967"/>
      <c r="AD71" s="967"/>
      <c r="AE71" s="967"/>
      <c r="AF71" s="967">
        <v>10347</v>
      </c>
      <c r="AG71" s="967"/>
      <c r="AH71" s="967"/>
      <c r="AI71" s="967"/>
      <c r="AJ71" s="967"/>
      <c r="AK71" s="967">
        <v>1375</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2125</v>
      </c>
      <c r="R72" s="967"/>
      <c r="S72" s="967"/>
      <c r="T72" s="967"/>
      <c r="U72" s="967"/>
      <c r="V72" s="967">
        <v>2090</v>
      </c>
      <c r="W72" s="967"/>
      <c r="X72" s="967"/>
      <c r="Y72" s="967"/>
      <c r="Z72" s="967"/>
      <c r="AA72" s="967">
        <v>35</v>
      </c>
      <c r="AB72" s="967"/>
      <c r="AC72" s="967"/>
      <c r="AD72" s="967"/>
      <c r="AE72" s="967"/>
      <c r="AF72" s="967">
        <v>35</v>
      </c>
      <c r="AG72" s="967"/>
      <c r="AH72" s="967"/>
      <c r="AI72" s="967"/>
      <c r="AJ72" s="967"/>
      <c r="AK72" s="967">
        <v>35</v>
      </c>
      <c r="AL72" s="967"/>
      <c r="AM72" s="967"/>
      <c r="AN72" s="967"/>
      <c r="AO72" s="967"/>
      <c r="AP72" s="967">
        <v>827</v>
      </c>
      <c r="AQ72" s="967"/>
      <c r="AR72" s="967"/>
      <c r="AS72" s="967"/>
      <c r="AT72" s="967"/>
      <c r="AU72" s="967">
        <v>199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5581</v>
      </c>
      <c r="R73" s="967"/>
      <c r="S73" s="967"/>
      <c r="T73" s="967"/>
      <c r="U73" s="967"/>
      <c r="V73" s="967">
        <v>4771</v>
      </c>
      <c r="W73" s="967"/>
      <c r="X73" s="967"/>
      <c r="Y73" s="967"/>
      <c r="Z73" s="967"/>
      <c r="AA73" s="967">
        <v>810</v>
      </c>
      <c r="AB73" s="967"/>
      <c r="AC73" s="967"/>
      <c r="AD73" s="967"/>
      <c r="AE73" s="967"/>
      <c r="AF73" s="967">
        <v>809</v>
      </c>
      <c r="AG73" s="967"/>
      <c r="AH73" s="967"/>
      <c r="AI73" s="967"/>
      <c r="AJ73" s="967"/>
      <c r="AK73" s="967">
        <v>0</v>
      </c>
      <c r="AL73" s="967"/>
      <c r="AM73" s="967"/>
      <c r="AN73" s="967"/>
      <c r="AO73" s="967"/>
      <c r="AP73" s="967">
        <v>1520</v>
      </c>
      <c r="AQ73" s="967"/>
      <c r="AR73" s="967"/>
      <c r="AS73" s="967"/>
      <c r="AT73" s="967"/>
      <c r="AU73" s="967">
        <v>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11647</v>
      </c>
      <c r="AG88" s="955"/>
      <c r="AH88" s="955"/>
      <c r="AI88" s="955"/>
      <c r="AJ88" s="955"/>
      <c r="AK88" s="959"/>
      <c r="AL88" s="959"/>
      <c r="AM88" s="959"/>
      <c r="AN88" s="959"/>
      <c r="AO88" s="959"/>
      <c r="AP88" s="955">
        <f t="shared" ref="AP88" si="0">SUM(AP68:AT87)</f>
        <v>2347</v>
      </c>
      <c r="AQ88" s="955"/>
      <c r="AR88" s="955"/>
      <c r="AS88" s="955"/>
      <c r="AT88" s="955"/>
      <c r="AU88" s="955">
        <f t="shared" ref="AU88" si="1">SUM(AU68:AY87)</f>
        <v>243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20</v>
      </c>
      <c r="CS102" s="947"/>
      <c r="CT102" s="947"/>
      <c r="CU102" s="947"/>
      <c r="CV102" s="948"/>
      <c r="CW102" s="946">
        <f t="shared" ref="CW102" si="2">SUM(CW7:DA88)</f>
        <v>13</v>
      </c>
      <c r="CX102" s="947"/>
      <c r="CY102" s="947"/>
      <c r="CZ102" s="947"/>
      <c r="DA102" s="948"/>
      <c r="DB102" s="946">
        <f t="shared" ref="DB102" si="3">SUM(DB7:DF88)</f>
        <v>0</v>
      </c>
      <c r="DC102" s="947"/>
      <c r="DD102" s="947"/>
      <c r="DE102" s="947"/>
      <c r="DF102" s="948"/>
      <c r="DG102" s="946">
        <f t="shared" ref="DG102" si="4">SUM(DG7:DK88)</f>
        <v>0</v>
      </c>
      <c r="DH102" s="947"/>
      <c r="DI102" s="947"/>
      <c r="DJ102" s="947"/>
      <c r="DK102" s="948"/>
      <c r="DL102" s="946">
        <f t="shared" ref="DL102" si="5">SUM(DL7:DP88)</f>
        <v>0</v>
      </c>
      <c r="DM102" s="947"/>
      <c r="DN102" s="947"/>
      <c r="DO102" s="947"/>
      <c r="DP102" s="948"/>
      <c r="DQ102" s="946">
        <f t="shared" ref="DQ102" si="6">SUM(DQ7:DU88)</f>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287</v>
      </c>
      <c r="AG109" s="888"/>
      <c r="AH109" s="888"/>
      <c r="AI109" s="888"/>
      <c r="AJ109" s="889"/>
      <c r="AK109" s="890" t="s">
        <v>286</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287</v>
      </c>
      <c r="BW109" s="888"/>
      <c r="BX109" s="888"/>
      <c r="BY109" s="888"/>
      <c r="BZ109" s="889"/>
      <c r="CA109" s="890" t="s">
        <v>286</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287</v>
      </c>
      <c r="DM109" s="888"/>
      <c r="DN109" s="888"/>
      <c r="DO109" s="888"/>
      <c r="DP109" s="889"/>
      <c r="DQ109" s="890" t="s">
        <v>286</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976352</v>
      </c>
      <c r="AB110" s="873"/>
      <c r="AC110" s="873"/>
      <c r="AD110" s="873"/>
      <c r="AE110" s="874"/>
      <c r="AF110" s="875">
        <v>917939</v>
      </c>
      <c r="AG110" s="873"/>
      <c r="AH110" s="873"/>
      <c r="AI110" s="873"/>
      <c r="AJ110" s="874"/>
      <c r="AK110" s="875">
        <v>881040</v>
      </c>
      <c r="AL110" s="873"/>
      <c r="AM110" s="873"/>
      <c r="AN110" s="873"/>
      <c r="AO110" s="874"/>
      <c r="AP110" s="876">
        <v>15.2</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8656900</v>
      </c>
      <c r="BR110" s="800"/>
      <c r="BS110" s="800"/>
      <c r="BT110" s="800"/>
      <c r="BU110" s="800"/>
      <c r="BV110" s="800">
        <v>8224520</v>
      </c>
      <c r="BW110" s="800"/>
      <c r="BX110" s="800"/>
      <c r="BY110" s="800"/>
      <c r="BZ110" s="800"/>
      <c r="CA110" s="800">
        <v>7825791</v>
      </c>
      <c r="CB110" s="800"/>
      <c r="CC110" s="800"/>
      <c r="CD110" s="800"/>
      <c r="CE110" s="800"/>
      <c r="CF110" s="861">
        <v>135.19999999999999</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8587006</v>
      </c>
      <c r="BR112" s="771"/>
      <c r="BS112" s="771"/>
      <c r="BT112" s="771"/>
      <c r="BU112" s="771"/>
      <c r="BV112" s="771">
        <v>8914469</v>
      </c>
      <c r="BW112" s="771"/>
      <c r="BX112" s="771"/>
      <c r="BY112" s="771"/>
      <c r="BZ112" s="771"/>
      <c r="CA112" s="771">
        <v>8501543</v>
      </c>
      <c r="CB112" s="771"/>
      <c r="CC112" s="771"/>
      <c r="CD112" s="771"/>
      <c r="CE112" s="771"/>
      <c r="CF112" s="848">
        <v>146.9</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608424</v>
      </c>
      <c r="AB113" s="909"/>
      <c r="AC113" s="909"/>
      <c r="AD113" s="909"/>
      <c r="AE113" s="910"/>
      <c r="AF113" s="911">
        <v>604217</v>
      </c>
      <c r="AG113" s="909"/>
      <c r="AH113" s="909"/>
      <c r="AI113" s="909"/>
      <c r="AJ113" s="910"/>
      <c r="AK113" s="911">
        <v>620761</v>
      </c>
      <c r="AL113" s="909"/>
      <c r="AM113" s="909"/>
      <c r="AN113" s="909"/>
      <c r="AO113" s="910"/>
      <c r="AP113" s="912">
        <v>10.7</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163011</v>
      </c>
      <c r="BR113" s="771"/>
      <c r="BS113" s="771"/>
      <c r="BT113" s="771"/>
      <c r="BU113" s="771"/>
      <c r="BV113" s="771">
        <v>157095</v>
      </c>
      <c r="BW113" s="771"/>
      <c r="BX113" s="771"/>
      <c r="BY113" s="771"/>
      <c r="BZ113" s="771"/>
      <c r="CA113" s="771">
        <v>243410</v>
      </c>
      <c r="CB113" s="771"/>
      <c r="CC113" s="771"/>
      <c r="CD113" s="771"/>
      <c r="CE113" s="771"/>
      <c r="CF113" s="848">
        <v>4.2</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28194</v>
      </c>
      <c r="AB114" s="784"/>
      <c r="AC114" s="784"/>
      <c r="AD114" s="784"/>
      <c r="AE114" s="785"/>
      <c r="AF114" s="786">
        <v>24945</v>
      </c>
      <c r="AG114" s="784"/>
      <c r="AH114" s="784"/>
      <c r="AI114" s="784"/>
      <c r="AJ114" s="785"/>
      <c r="AK114" s="786">
        <v>27517</v>
      </c>
      <c r="AL114" s="784"/>
      <c r="AM114" s="784"/>
      <c r="AN114" s="784"/>
      <c r="AO114" s="785"/>
      <c r="AP114" s="754">
        <v>0.5</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1351808</v>
      </c>
      <c r="BR114" s="771"/>
      <c r="BS114" s="771"/>
      <c r="BT114" s="771"/>
      <c r="BU114" s="771"/>
      <c r="BV114" s="771">
        <v>1212767</v>
      </c>
      <c r="BW114" s="771"/>
      <c r="BX114" s="771"/>
      <c r="BY114" s="771"/>
      <c r="BZ114" s="771"/>
      <c r="CA114" s="771">
        <v>1147399</v>
      </c>
      <c r="CB114" s="771"/>
      <c r="CC114" s="771"/>
      <c r="CD114" s="771"/>
      <c r="CE114" s="771"/>
      <c r="CF114" s="848">
        <v>19.8</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30201</v>
      </c>
      <c r="AB115" s="909"/>
      <c r="AC115" s="909"/>
      <c r="AD115" s="909"/>
      <c r="AE115" s="910"/>
      <c r="AF115" s="911">
        <v>356</v>
      </c>
      <c r="AG115" s="909"/>
      <c r="AH115" s="909"/>
      <c r="AI115" s="909"/>
      <c r="AJ115" s="910"/>
      <c r="AK115" s="911">
        <v>345</v>
      </c>
      <c r="AL115" s="909"/>
      <c r="AM115" s="909"/>
      <c r="AN115" s="909"/>
      <c r="AO115" s="910"/>
      <c r="AP115" s="912">
        <v>0</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1643171</v>
      </c>
      <c r="AB117" s="895"/>
      <c r="AC117" s="895"/>
      <c r="AD117" s="895"/>
      <c r="AE117" s="896"/>
      <c r="AF117" s="898">
        <v>1547457</v>
      </c>
      <c r="AG117" s="895"/>
      <c r="AH117" s="895"/>
      <c r="AI117" s="895"/>
      <c r="AJ117" s="896"/>
      <c r="AK117" s="898">
        <v>1529663</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287</v>
      </c>
      <c r="AG118" s="888"/>
      <c r="AH118" s="888"/>
      <c r="AI118" s="888"/>
      <c r="AJ118" s="889"/>
      <c r="AK118" s="890" t="s">
        <v>286</v>
      </c>
      <c r="AL118" s="888"/>
      <c r="AM118" s="888"/>
      <c r="AN118" s="888"/>
      <c r="AO118" s="889"/>
      <c r="AP118" s="891" t="s">
        <v>411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439</v>
      </c>
      <c r="BP118" s="838"/>
      <c r="BQ118" s="857">
        <v>18758725</v>
      </c>
      <c r="BR118" s="858"/>
      <c r="BS118" s="858"/>
      <c r="BT118" s="858"/>
      <c r="BU118" s="858"/>
      <c r="BV118" s="858">
        <v>18508851</v>
      </c>
      <c r="BW118" s="858"/>
      <c r="BX118" s="858"/>
      <c r="BY118" s="858"/>
      <c r="BZ118" s="858"/>
      <c r="CA118" s="858">
        <v>17718143</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3648087</v>
      </c>
      <c r="BR119" s="800"/>
      <c r="BS119" s="800"/>
      <c r="BT119" s="800"/>
      <c r="BU119" s="800"/>
      <c r="BV119" s="800">
        <v>3625927</v>
      </c>
      <c r="BW119" s="800"/>
      <c r="BX119" s="800"/>
      <c r="BY119" s="800"/>
      <c r="BZ119" s="800"/>
      <c r="CA119" s="800">
        <v>3502323</v>
      </c>
      <c r="CB119" s="800"/>
      <c r="CC119" s="800"/>
      <c r="CD119" s="800"/>
      <c r="CE119" s="800"/>
      <c r="CF119" s="861">
        <v>60.5</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2370106</v>
      </c>
      <c r="BR120" s="771"/>
      <c r="BS120" s="771"/>
      <c r="BT120" s="771"/>
      <c r="BU120" s="771"/>
      <c r="BV120" s="771">
        <v>2227412</v>
      </c>
      <c r="BW120" s="771"/>
      <c r="BX120" s="771"/>
      <c r="BY120" s="771"/>
      <c r="BZ120" s="771"/>
      <c r="CA120" s="771">
        <v>2109583</v>
      </c>
      <c r="CB120" s="771"/>
      <c r="CC120" s="771"/>
      <c r="CD120" s="771"/>
      <c r="CE120" s="771"/>
      <c r="CF120" s="848">
        <v>36.4</v>
      </c>
      <c r="CG120" s="849"/>
      <c r="CH120" s="849"/>
      <c r="CI120" s="849"/>
      <c r="CJ120" s="849"/>
      <c r="CK120" s="850" t="s">
        <v>445</v>
      </c>
      <c r="CL120" s="810"/>
      <c r="CM120" s="810"/>
      <c r="CN120" s="810"/>
      <c r="CO120" s="811"/>
      <c r="CP120" s="854" t="s">
        <v>446</v>
      </c>
      <c r="CQ120" s="855"/>
      <c r="CR120" s="855"/>
      <c r="CS120" s="855"/>
      <c r="CT120" s="855"/>
      <c r="CU120" s="855"/>
      <c r="CV120" s="855"/>
      <c r="CW120" s="855"/>
      <c r="CX120" s="855"/>
      <c r="CY120" s="855"/>
      <c r="CZ120" s="855"/>
      <c r="DA120" s="855"/>
      <c r="DB120" s="855"/>
      <c r="DC120" s="855"/>
      <c r="DD120" s="855"/>
      <c r="DE120" s="855"/>
      <c r="DF120" s="856"/>
      <c r="DG120" s="799">
        <v>5148770</v>
      </c>
      <c r="DH120" s="800"/>
      <c r="DI120" s="800"/>
      <c r="DJ120" s="800"/>
      <c r="DK120" s="800"/>
      <c r="DL120" s="800">
        <v>5059246</v>
      </c>
      <c r="DM120" s="800"/>
      <c r="DN120" s="800"/>
      <c r="DO120" s="800"/>
      <c r="DP120" s="800"/>
      <c r="DQ120" s="800">
        <v>4832128</v>
      </c>
      <c r="DR120" s="800"/>
      <c r="DS120" s="800"/>
      <c r="DT120" s="800"/>
      <c r="DU120" s="800"/>
      <c r="DV120" s="801">
        <v>83.5</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29791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11670108</v>
      </c>
      <c r="BR121" s="858"/>
      <c r="BS121" s="858"/>
      <c r="BT121" s="858"/>
      <c r="BU121" s="858"/>
      <c r="BV121" s="858">
        <v>11814451</v>
      </c>
      <c r="BW121" s="858"/>
      <c r="BX121" s="858"/>
      <c r="BY121" s="858"/>
      <c r="BZ121" s="858"/>
      <c r="CA121" s="858">
        <v>11789176</v>
      </c>
      <c r="CB121" s="858"/>
      <c r="CC121" s="858"/>
      <c r="CD121" s="858"/>
      <c r="CE121" s="858"/>
      <c r="CF121" s="859">
        <v>203.7</v>
      </c>
      <c r="CG121" s="860"/>
      <c r="CH121" s="860"/>
      <c r="CI121" s="860"/>
      <c r="CJ121" s="860"/>
      <c r="CK121" s="851"/>
      <c r="CL121" s="812"/>
      <c r="CM121" s="812"/>
      <c r="CN121" s="812"/>
      <c r="CO121" s="813"/>
      <c r="CP121" s="828" t="s">
        <v>449</v>
      </c>
      <c r="CQ121" s="829"/>
      <c r="CR121" s="829"/>
      <c r="CS121" s="829"/>
      <c r="CT121" s="829"/>
      <c r="CU121" s="829"/>
      <c r="CV121" s="829"/>
      <c r="CW121" s="829"/>
      <c r="CX121" s="829"/>
      <c r="CY121" s="829"/>
      <c r="CZ121" s="829"/>
      <c r="DA121" s="829"/>
      <c r="DB121" s="829"/>
      <c r="DC121" s="829"/>
      <c r="DD121" s="829"/>
      <c r="DE121" s="829"/>
      <c r="DF121" s="830"/>
      <c r="DG121" s="770">
        <v>2902647</v>
      </c>
      <c r="DH121" s="771"/>
      <c r="DI121" s="771"/>
      <c r="DJ121" s="771"/>
      <c r="DK121" s="771"/>
      <c r="DL121" s="771">
        <v>3361148</v>
      </c>
      <c r="DM121" s="771"/>
      <c r="DN121" s="771"/>
      <c r="DO121" s="771"/>
      <c r="DP121" s="771"/>
      <c r="DQ121" s="771">
        <v>3235176</v>
      </c>
      <c r="DR121" s="771"/>
      <c r="DS121" s="771"/>
      <c r="DT121" s="771"/>
      <c r="DU121" s="771"/>
      <c r="DV121" s="823">
        <v>55.9</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450</v>
      </c>
      <c r="BP122" s="838"/>
      <c r="BQ122" s="839">
        <v>17688301</v>
      </c>
      <c r="BR122" s="840"/>
      <c r="BS122" s="840"/>
      <c r="BT122" s="840"/>
      <c r="BU122" s="840"/>
      <c r="BV122" s="840">
        <v>17667790</v>
      </c>
      <c r="BW122" s="840"/>
      <c r="BX122" s="840"/>
      <c r="BY122" s="840"/>
      <c r="BZ122" s="840"/>
      <c r="CA122" s="840">
        <v>17401082</v>
      </c>
      <c r="CB122" s="840"/>
      <c r="CC122" s="840"/>
      <c r="CD122" s="840"/>
      <c r="CE122" s="840"/>
      <c r="CF122" s="743"/>
      <c r="CG122" s="744"/>
      <c r="CH122" s="744"/>
      <c r="CI122" s="744"/>
      <c r="CJ122" s="841"/>
      <c r="CK122" s="851"/>
      <c r="CL122" s="812"/>
      <c r="CM122" s="812"/>
      <c r="CN122" s="812"/>
      <c r="CO122" s="813"/>
      <c r="CP122" s="828" t="s">
        <v>451</v>
      </c>
      <c r="CQ122" s="829"/>
      <c r="CR122" s="829"/>
      <c r="CS122" s="829"/>
      <c r="CT122" s="829"/>
      <c r="CU122" s="829"/>
      <c r="CV122" s="829"/>
      <c r="CW122" s="829"/>
      <c r="CX122" s="829"/>
      <c r="CY122" s="829"/>
      <c r="CZ122" s="829"/>
      <c r="DA122" s="829"/>
      <c r="DB122" s="829"/>
      <c r="DC122" s="829"/>
      <c r="DD122" s="829"/>
      <c r="DE122" s="829"/>
      <c r="DF122" s="830"/>
      <c r="DG122" s="770">
        <v>535589</v>
      </c>
      <c r="DH122" s="771"/>
      <c r="DI122" s="771"/>
      <c r="DJ122" s="771"/>
      <c r="DK122" s="771"/>
      <c r="DL122" s="771">
        <v>494075</v>
      </c>
      <c r="DM122" s="771"/>
      <c r="DN122" s="771"/>
      <c r="DO122" s="771"/>
      <c r="DP122" s="771"/>
      <c r="DQ122" s="771">
        <v>434239</v>
      </c>
      <c r="DR122" s="771"/>
      <c r="DS122" s="771"/>
      <c r="DT122" s="771"/>
      <c r="DU122" s="771"/>
      <c r="DV122" s="823">
        <v>7.5</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18.100000000000001</v>
      </c>
      <c r="BR123" s="832"/>
      <c r="BS123" s="832"/>
      <c r="BT123" s="832"/>
      <c r="BU123" s="832"/>
      <c r="BV123" s="832">
        <v>14.1</v>
      </c>
      <c r="BW123" s="832"/>
      <c r="BX123" s="832"/>
      <c r="BY123" s="832"/>
      <c r="BZ123" s="832"/>
      <c r="CA123" s="832">
        <v>5.4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410</v>
      </c>
      <c r="AB127" s="784"/>
      <c r="AC127" s="784"/>
      <c r="AD127" s="784"/>
      <c r="AE127" s="785"/>
      <c r="AF127" s="786">
        <v>356</v>
      </c>
      <c r="AG127" s="784"/>
      <c r="AH127" s="784"/>
      <c r="AI127" s="784"/>
      <c r="AJ127" s="785"/>
      <c r="AK127" s="786">
        <v>345</v>
      </c>
      <c r="AL127" s="784"/>
      <c r="AM127" s="784"/>
      <c r="AN127" s="784"/>
      <c r="AO127" s="785"/>
      <c r="AP127" s="754">
        <v>0</v>
      </c>
      <c r="AQ127" s="755"/>
      <c r="AR127" s="755"/>
      <c r="AS127" s="755"/>
      <c r="AT127" s="756"/>
      <c r="AU127" s="233"/>
      <c r="AV127" s="233"/>
      <c r="AW127" s="233"/>
      <c r="AX127" s="757" t="s">
        <v>462</v>
      </c>
      <c r="AY127" s="758"/>
      <c r="AZ127" s="758"/>
      <c r="BA127" s="758"/>
      <c r="BB127" s="758"/>
      <c r="BC127" s="758"/>
      <c r="BD127" s="758"/>
      <c r="BE127" s="759"/>
      <c r="BF127" s="760" t="s">
        <v>111</v>
      </c>
      <c r="BG127" s="761"/>
      <c r="BH127" s="761"/>
      <c r="BI127" s="761"/>
      <c r="BJ127" s="761"/>
      <c r="BK127" s="761"/>
      <c r="BL127" s="762"/>
      <c r="BM127" s="760">
        <v>14.13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196319</v>
      </c>
      <c r="AB128" s="724"/>
      <c r="AC128" s="724"/>
      <c r="AD128" s="724"/>
      <c r="AE128" s="725"/>
      <c r="AF128" s="726">
        <v>186812</v>
      </c>
      <c r="AG128" s="724"/>
      <c r="AH128" s="724"/>
      <c r="AI128" s="724"/>
      <c r="AJ128" s="725"/>
      <c r="AK128" s="726">
        <v>183492</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111</v>
      </c>
      <c r="BG128" s="791"/>
      <c r="BH128" s="791"/>
      <c r="BI128" s="791"/>
      <c r="BJ128" s="791"/>
      <c r="BK128" s="791"/>
      <c r="BL128" s="792"/>
      <c r="BM128" s="790">
        <v>19.13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6807497</v>
      </c>
      <c r="AB129" s="784"/>
      <c r="AC129" s="784"/>
      <c r="AD129" s="784"/>
      <c r="AE129" s="785"/>
      <c r="AF129" s="786">
        <v>6886921</v>
      </c>
      <c r="AG129" s="784"/>
      <c r="AH129" s="784"/>
      <c r="AI129" s="784"/>
      <c r="AJ129" s="785"/>
      <c r="AK129" s="786">
        <v>6762507</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916133</v>
      </c>
      <c r="AB130" s="784"/>
      <c r="AC130" s="784"/>
      <c r="AD130" s="784"/>
      <c r="AE130" s="785"/>
      <c r="AF130" s="786">
        <v>936720</v>
      </c>
      <c r="AG130" s="784"/>
      <c r="AH130" s="784"/>
      <c r="AI130" s="784"/>
      <c r="AJ130" s="785"/>
      <c r="AK130" s="786">
        <v>974132</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5.4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5891364</v>
      </c>
      <c r="AB131" s="717"/>
      <c r="AC131" s="717"/>
      <c r="AD131" s="717"/>
      <c r="AE131" s="718"/>
      <c r="AF131" s="719">
        <v>5950201</v>
      </c>
      <c r="AG131" s="717"/>
      <c r="AH131" s="717"/>
      <c r="AI131" s="717"/>
      <c r="AJ131" s="718"/>
      <c r="AK131" s="719">
        <v>5788375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9.0084231769999992</v>
      </c>
      <c r="AB132" s="740"/>
      <c r="AC132" s="740"/>
      <c r="AD132" s="740"/>
      <c r="AE132" s="741"/>
      <c r="AF132" s="742">
        <v>7.1245492380000002</v>
      </c>
      <c r="AG132" s="740"/>
      <c r="AH132" s="740"/>
      <c r="AI132" s="740"/>
      <c r="AJ132" s="741"/>
      <c r="AK132" s="742">
        <v>6.4273479169999996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8.3000000000000007</v>
      </c>
      <c r="AB133" s="749"/>
      <c r="AC133" s="749"/>
      <c r="AD133" s="749"/>
      <c r="AE133" s="750"/>
      <c r="AF133" s="748">
        <v>8.4</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1635593</v>
      </c>
      <c r="L9" s="264">
        <v>52142</v>
      </c>
      <c r="M9" s="265">
        <v>62372</v>
      </c>
      <c r="N9" s="266">
        <v>-16.399999999999999</v>
      </c>
    </row>
    <row r="10" spans="1:16">
      <c r="A10" s="248"/>
      <c r="B10" s="244"/>
      <c r="C10" s="244"/>
      <c r="D10" s="244"/>
      <c r="E10" s="244"/>
      <c r="F10" s="244"/>
      <c r="G10" s="1133" t="s">
        <v>484</v>
      </c>
      <c r="H10" s="1134"/>
      <c r="I10" s="1134"/>
      <c r="J10" s="1135"/>
      <c r="K10" s="267">
        <v>46089</v>
      </c>
      <c r="L10" s="268">
        <v>1469</v>
      </c>
      <c r="M10" s="269">
        <v>6749</v>
      </c>
      <c r="N10" s="270">
        <v>-78.2</v>
      </c>
    </row>
    <row r="11" spans="1:16" ht="13.5" customHeight="1">
      <c r="A11" s="248"/>
      <c r="B11" s="244"/>
      <c r="C11" s="244"/>
      <c r="D11" s="244"/>
      <c r="E11" s="244"/>
      <c r="F11" s="244"/>
      <c r="G11" s="1133" t="s">
        <v>485</v>
      </c>
      <c r="H11" s="1134"/>
      <c r="I11" s="1134"/>
      <c r="J11" s="1135"/>
      <c r="K11" s="267">
        <v>312926</v>
      </c>
      <c r="L11" s="268">
        <v>9976</v>
      </c>
      <c r="M11" s="269">
        <v>10302</v>
      </c>
      <c r="N11" s="270">
        <v>-3.2</v>
      </c>
    </row>
    <row r="12" spans="1:16" ht="13.5" customHeight="1">
      <c r="A12" s="248"/>
      <c r="B12" s="244"/>
      <c r="C12" s="244"/>
      <c r="D12" s="244"/>
      <c r="E12" s="244"/>
      <c r="F12" s="244"/>
      <c r="G12" s="1133" t="s">
        <v>486</v>
      </c>
      <c r="H12" s="1134"/>
      <c r="I12" s="1134"/>
      <c r="J12" s="1135"/>
      <c r="K12" s="267" t="s">
        <v>487</v>
      </c>
      <c r="L12" s="268" t="s">
        <v>487</v>
      </c>
      <c r="M12" s="269">
        <v>616</v>
      </c>
      <c r="N12" s="270" t="s">
        <v>487</v>
      </c>
    </row>
    <row r="13" spans="1:16" ht="13.5" customHeight="1">
      <c r="A13" s="248"/>
      <c r="B13" s="244"/>
      <c r="C13" s="244"/>
      <c r="D13" s="244"/>
      <c r="E13" s="244"/>
      <c r="F13" s="244"/>
      <c r="G13" s="1133" t="s">
        <v>488</v>
      </c>
      <c r="H13" s="1134"/>
      <c r="I13" s="1134"/>
      <c r="J13" s="1135"/>
      <c r="K13" s="267" t="s">
        <v>487</v>
      </c>
      <c r="L13" s="268" t="s">
        <v>487</v>
      </c>
      <c r="M13" s="269">
        <v>4</v>
      </c>
      <c r="N13" s="270" t="s">
        <v>487</v>
      </c>
    </row>
    <row r="14" spans="1:16" ht="13.5" customHeight="1">
      <c r="A14" s="248"/>
      <c r="B14" s="244"/>
      <c r="C14" s="244"/>
      <c r="D14" s="244"/>
      <c r="E14" s="244"/>
      <c r="F14" s="244"/>
      <c r="G14" s="1133" t="s">
        <v>489</v>
      </c>
      <c r="H14" s="1134"/>
      <c r="I14" s="1134"/>
      <c r="J14" s="1135"/>
      <c r="K14" s="267">
        <v>92472</v>
      </c>
      <c r="L14" s="268">
        <v>2948</v>
      </c>
      <c r="M14" s="269">
        <v>2879</v>
      </c>
      <c r="N14" s="270">
        <v>2.4</v>
      </c>
    </row>
    <row r="15" spans="1:16" ht="13.5" customHeight="1">
      <c r="A15" s="248"/>
      <c r="B15" s="244"/>
      <c r="C15" s="244"/>
      <c r="D15" s="244"/>
      <c r="E15" s="244"/>
      <c r="F15" s="244"/>
      <c r="G15" s="1133" t="s">
        <v>490</v>
      </c>
      <c r="H15" s="1134"/>
      <c r="I15" s="1134"/>
      <c r="J15" s="1135"/>
      <c r="K15" s="267">
        <v>91359</v>
      </c>
      <c r="L15" s="268">
        <v>2912</v>
      </c>
      <c r="M15" s="269">
        <v>1691</v>
      </c>
      <c r="N15" s="270">
        <v>72.2</v>
      </c>
    </row>
    <row r="16" spans="1:16">
      <c r="A16" s="248"/>
      <c r="B16" s="244"/>
      <c r="C16" s="244"/>
      <c r="D16" s="244"/>
      <c r="E16" s="244"/>
      <c r="F16" s="244"/>
      <c r="G16" s="1136" t="s">
        <v>491</v>
      </c>
      <c r="H16" s="1137"/>
      <c r="I16" s="1137"/>
      <c r="J16" s="1138"/>
      <c r="K16" s="268">
        <v>-166695</v>
      </c>
      <c r="L16" s="268">
        <v>-5314</v>
      </c>
      <c r="M16" s="269">
        <v>-6227</v>
      </c>
      <c r="N16" s="270">
        <v>-14.7</v>
      </c>
    </row>
    <row r="17" spans="1:16">
      <c r="A17" s="248"/>
      <c r="B17" s="244"/>
      <c r="C17" s="244"/>
      <c r="D17" s="244"/>
      <c r="E17" s="244"/>
      <c r="F17" s="244"/>
      <c r="G17" s="1136" t="s">
        <v>171</v>
      </c>
      <c r="H17" s="1137"/>
      <c r="I17" s="1137"/>
      <c r="J17" s="1138"/>
      <c r="K17" s="268">
        <v>2011744</v>
      </c>
      <c r="L17" s="268">
        <v>64134</v>
      </c>
      <c r="M17" s="269">
        <v>78388</v>
      </c>
      <c r="N17" s="270">
        <v>-18.2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6.09</v>
      </c>
      <c r="L21" s="281">
        <v>7.37</v>
      </c>
      <c r="M21" s="282">
        <v>-1.28</v>
      </c>
      <c r="N21" s="249"/>
      <c r="O21" s="283"/>
      <c r="P21" s="279"/>
    </row>
    <row r="22" spans="1:16" s="284" customFormat="1">
      <c r="A22" s="279"/>
      <c r="B22" s="249"/>
      <c r="C22" s="249"/>
      <c r="D22" s="249"/>
      <c r="E22" s="249"/>
      <c r="F22" s="249"/>
      <c r="G22" s="1130" t="s">
        <v>497</v>
      </c>
      <c r="H22" s="1131"/>
      <c r="I22" s="1131"/>
      <c r="J22" s="1132"/>
      <c r="K22" s="285">
        <v>98.1</v>
      </c>
      <c r="L22" s="286">
        <v>96.3</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881040</v>
      </c>
      <c r="L32" s="294">
        <v>28087</v>
      </c>
      <c r="M32" s="295">
        <v>34501</v>
      </c>
      <c r="N32" s="296">
        <v>-18.600000000000001</v>
      </c>
    </row>
    <row r="33" spans="1:16" ht="13.5" customHeight="1">
      <c r="A33" s="248"/>
      <c r="B33" s="244"/>
      <c r="C33" s="244"/>
      <c r="D33" s="244"/>
      <c r="E33" s="244"/>
      <c r="F33" s="244"/>
      <c r="G33" s="1121" t="s">
        <v>501</v>
      </c>
      <c r="H33" s="1122"/>
      <c r="I33" s="1122"/>
      <c r="J33" s="1123"/>
      <c r="K33" s="294" t="s">
        <v>487</v>
      </c>
      <c r="L33" s="294" t="s">
        <v>487</v>
      </c>
      <c r="M33" s="295" t="s">
        <v>487</v>
      </c>
      <c r="N33" s="296" t="s">
        <v>487</v>
      </c>
    </row>
    <row r="34" spans="1:16" ht="27" customHeight="1">
      <c r="A34" s="248"/>
      <c r="B34" s="244"/>
      <c r="C34" s="244"/>
      <c r="D34" s="244"/>
      <c r="E34" s="244"/>
      <c r="F34" s="244"/>
      <c r="G34" s="1121" t="s">
        <v>502</v>
      </c>
      <c r="H34" s="1122"/>
      <c r="I34" s="1122"/>
      <c r="J34" s="1123"/>
      <c r="K34" s="294" t="s">
        <v>487</v>
      </c>
      <c r="L34" s="294" t="s">
        <v>487</v>
      </c>
      <c r="M34" s="295" t="s">
        <v>487</v>
      </c>
      <c r="N34" s="296" t="s">
        <v>487</v>
      </c>
    </row>
    <row r="35" spans="1:16" ht="27" customHeight="1">
      <c r="A35" s="248"/>
      <c r="B35" s="244"/>
      <c r="C35" s="244"/>
      <c r="D35" s="244"/>
      <c r="E35" s="244"/>
      <c r="F35" s="244"/>
      <c r="G35" s="1121" t="s">
        <v>503</v>
      </c>
      <c r="H35" s="1122"/>
      <c r="I35" s="1122"/>
      <c r="J35" s="1123"/>
      <c r="K35" s="294">
        <v>620761</v>
      </c>
      <c r="L35" s="294">
        <v>19790</v>
      </c>
      <c r="M35" s="295">
        <v>14929</v>
      </c>
      <c r="N35" s="296">
        <v>32.6</v>
      </c>
    </row>
    <row r="36" spans="1:16" ht="27" customHeight="1">
      <c r="A36" s="248"/>
      <c r="B36" s="244"/>
      <c r="C36" s="244"/>
      <c r="D36" s="244"/>
      <c r="E36" s="244"/>
      <c r="F36" s="244"/>
      <c r="G36" s="1121" t="s">
        <v>504</v>
      </c>
      <c r="H36" s="1122"/>
      <c r="I36" s="1122"/>
      <c r="J36" s="1123"/>
      <c r="K36" s="294">
        <v>27517</v>
      </c>
      <c r="L36" s="294">
        <v>877</v>
      </c>
      <c r="M36" s="295">
        <v>2973</v>
      </c>
      <c r="N36" s="296">
        <v>-70.5</v>
      </c>
    </row>
    <row r="37" spans="1:16" ht="13.5" customHeight="1">
      <c r="A37" s="248"/>
      <c r="B37" s="244"/>
      <c r="C37" s="244"/>
      <c r="D37" s="244"/>
      <c r="E37" s="244"/>
      <c r="F37" s="244"/>
      <c r="G37" s="1121" t="s">
        <v>505</v>
      </c>
      <c r="H37" s="1122"/>
      <c r="I37" s="1122"/>
      <c r="J37" s="1123"/>
      <c r="K37" s="294">
        <v>345</v>
      </c>
      <c r="L37" s="294">
        <v>11</v>
      </c>
      <c r="M37" s="295">
        <v>840</v>
      </c>
      <c r="N37" s="296">
        <v>-98.7</v>
      </c>
    </row>
    <row r="38" spans="1:16" ht="27" customHeight="1">
      <c r="A38" s="248"/>
      <c r="B38" s="244"/>
      <c r="C38" s="244"/>
      <c r="D38" s="244"/>
      <c r="E38" s="244"/>
      <c r="F38" s="244"/>
      <c r="G38" s="1124" t="s">
        <v>506</v>
      </c>
      <c r="H38" s="1125"/>
      <c r="I38" s="1125"/>
      <c r="J38" s="1126"/>
      <c r="K38" s="297" t="s">
        <v>487</v>
      </c>
      <c r="L38" s="297" t="s">
        <v>487</v>
      </c>
      <c r="M38" s="298">
        <v>5</v>
      </c>
      <c r="N38" s="299" t="s">
        <v>487</v>
      </c>
      <c r="O38" s="293"/>
    </row>
    <row r="39" spans="1:16">
      <c r="A39" s="248"/>
      <c r="B39" s="244"/>
      <c r="C39" s="244"/>
      <c r="D39" s="244"/>
      <c r="E39" s="244"/>
      <c r="F39" s="244"/>
      <c r="G39" s="1124" t="s">
        <v>507</v>
      </c>
      <c r="H39" s="1125"/>
      <c r="I39" s="1125"/>
      <c r="J39" s="1126"/>
      <c r="K39" s="300">
        <v>-183492</v>
      </c>
      <c r="L39" s="300">
        <v>-5850</v>
      </c>
      <c r="M39" s="301">
        <v>-3283</v>
      </c>
      <c r="N39" s="302">
        <v>78.2</v>
      </c>
      <c r="O39" s="293"/>
    </row>
    <row r="40" spans="1:16" ht="27" customHeight="1">
      <c r="A40" s="248"/>
      <c r="B40" s="244"/>
      <c r="C40" s="244"/>
      <c r="D40" s="244"/>
      <c r="E40" s="244"/>
      <c r="F40" s="244"/>
      <c r="G40" s="1121" t="s">
        <v>508</v>
      </c>
      <c r="H40" s="1122"/>
      <c r="I40" s="1122"/>
      <c r="J40" s="1123"/>
      <c r="K40" s="300">
        <v>-974132</v>
      </c>
      <c r="L40" s="300">
        <v>-31055</v>
      </c>
      <c r="M40" s="301">
        <v>-35634</v>
      </c>
      <c r="N40" s="302">
        <v>-12.9</v>
      </c>
      <c r="O40" s="293"/>
    </row>
    <row r="41" spans="1:16">
      <c r="A41" s="248"/>
      <c r="B41" s="244"/>
      <c r="C41" s="244"/>
      <c r="D41" s="244"/>
      <c r="E41" s="244"/>
      <c r="F41" s="244"/>
      <c r="G41" s="1127" t="s">
        <v>281</v>
      </c>
      <c r="H41" s="1128"/>
      <c r="I41" s="1128"/>
      <c r="J41" s="1129"/>
      <c r="K41" s="294">
        <v>372039</v>
      </c>
      <c r="L41" s="300">
        <v>11860</v>
      </c>
      <c r="M41" s="301">
        <v>14330</v>
      </c>
      <c r="N41" s="302">
        <v>-17.2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1744249</v>
      </c>
      <c r="J51" s="320">
        <v>55072</v>
      </c>
      <c r="K51" s="321">
        <v>-12.2</v>
      </c>
      <c r="L51" s="322">
        <v>59338</v>
      </c>
      <c r="M51" s="323">
        <v>6</v>
      </c>
      <c r="N51" s="324">
        <v>-18.2</v>
      </c>
    </row>
    <row r="52" spans="1:14">
      <c r="A52" s="248"/>
      <c r="B52" s="244"/>
      <c r="C52" s="244"/>
      <c r="D52" s="244"/>
      <c r="E52" s="244"/>
      <c r="F52" s="244"/>
      <c r="G52" s="325"/>
      <c r="H52" s="326" t="s">
        <v>519</v>
      </c>
      <c r="I52" s="327">
        <v>1018976</v>
      </c>
      <c r="J52" s="328">
        <v>32173</v>
      </c>
      <c r="K52" s="329">
        <v>-25.2</v>
      </c>
      <c r="L52" s="330">
        <v>34073</v>
      </c>
      <c r="M52" s="331">
        <v>-3</v>
      </c>
      <c r="N52" s="332">
        <v>-22.2</v>
      </c>
    </row>
    <row r="53" spans="1:14">
      <c r="A53" s="248"/>
      <c r="B53" s="244"/>
      <c r="C53" s="244"/>
      <c r="D53" s="244"/>
      <c r="E53" s="244"/>
      <c r="F53" s="244"/>
      <c r="G53" s="310" t="s">
        <v>520</v>
      </c>
      <c r="H53" s="311"/>
      <c r="I53" s="319">
        <v>1760399</v>
      </c>
      <c r="J53" s="320">
        <v>55895</v>
      </c>
      <c r="K53" s="321">
        <v>1.5</v>
      </c>
      <c r="L53" s="322">
        <v>51262</v>
      </c>
      <c r="M53" s="323">
        <v>-13.6</v>
      </c>
      <c r="N53" s="324">
        <v>15.1</v>
      </c>
    </row>
    <row r="54" spans="1:14">
      <c r="A54" s="248"/>
      <c r="B54" s="244"/>
      <c r="C54" s="244"/>
      <c r="D54" s="244"/>
      <c r="E54" s="244"/>
      <c r="F54" s="244"/>
      <c r="G54" s="325"/>
      <c r="H54" s="326" t="s">
        <v>519</v>
      </c>
      <c r="I54" s="327">
        <v>1026003</v>
      </c>
      <c r="J54" s="328">
        <v>32577</v>
      </c>
      <c r="K54" s="329">
        <v>1.3</v>
      </c>
      <c r="L54" s="330">
        <v>25630</v>
      </c>
      <c r="M54" s="331">
        <v>-24.8</v>
      </c>
      <c r="N54" s="332">
        <v>26.1</v>
      </c>
    </row>
    <row r="55" spans="1:14">
      <c r="A55" s="248"/>
      <c r="B55" s="244"/>
      <c r="C55" s="244"/>
      <c r="D55" s="244"/>
      <c r="E55" s="244"/>
      <c r="F55" s="244"/>
      <c r="G55" s="310" t="s">
        <v>521</v>
      </c>
      <c r="H55" s="311"/>
      <c r="I55" s="319">
        <v>1408364</v>
      </c>
      <c r="J55" s="320">
        <v>44727</v>
      </c>
      <c r="K55" s="321">
        <v>-20</v>
      </c>
      <c r="L55" s="322">
        <v>48407</v>
      </c>
      <c r="M55" s="323">
        <v>-5.6</v>
      </c>
      <c r="N55" s="324">
        <v>-14.4</v>
      </c>
    </row>
    <row r="56" spans="1:14">
      <c r="A56" s="248"/>
      <c r="B56" s="244"/>
      <c r="C56" s="244"/>
      <c r="D56" s="244"/>
      <c r="E56" s="244"/>
      <c r="F56" s="244"/>
      <c r="G56" s="325"/>
      <c r="H56" s="326" t="s">
        <v>519</v>
      </c>
      <c r="I56" s="327">
        <v>787740</v>
      </c>
      <c r="J56" s="328">
        <v>25017</v>
      </c>
      <c r="K56" s="329">
        <v>-23.2</v>
      </c>
      <c r="L56" s="330">
        <v>23914</v>
      </c>
      <c r="M56" s="331">
        <v>-6.7</v>
      </c>
      <c r="N56" s="332">
        <v>-16.5</v>
      </c>
    </row>
    <row r="57" spans="1:14">
      <c r="A57" s="248"/>
      <c r="B57" s="244"/>
      <c r="C57" s="244"/>
      <c r="D57" s="244"/>
      <c r="E57" s="244"/>
      <c r="F57" s="244"/>
      <c r="G57" s="310" t="s">
        <v>522</v>
      </c>
      <c r="H57" s="311"/>
      <c r="I57" s="319">
        <v>1300982</v>
      </c>
      <c r="J57" s="320">
        <v>41241</v>
      </c>
      <c r="K57" s="321">
        <v>-7.8</v>
      </c>
      <c r="L57" s="322">
        <v>69477</v>
      </c>
      <c r="M57" s="323">
        <v>43.5</v>
      </c>
      <c r="N57" s="324">
        <v>-51.3</v>
      </c>
    </row>
    <row r="58" spans="1:14">
      <c r="A58" s="248"/>
      <c r="B58" s="244"/>
      <c r="C58" s="244"/>
      <c r="D58" s="244"/>
      <c r="E58" s="244"/>
      <c r="F58" s="244"/>
      <c r="G58" s="325"/>
      <c r="H58" s="326" t="s">
        <v>519</v>
      </c>
      <c r="I58" s="327">
        <v>538536</v>
      </c>
      <c r="J58" s="328">
        <v>17071</v>
      </c>
      <c r="K58" s="329">
        <v>-31.8</v>
      </c>
      <c r="L58" s="330">
        <v>31528</v>
      </c>
      <c r="M58" s="331">
        <v>31.8</v>
      </c>
      <c r="N58" s="332">
        <v>-63.6</v>
      </c>
    </row>
    <row r="59" spans="1:14">
      <c r="A59" s="248"/>
      <c r="B59" s="244"/>
      <c r="C59" s="244"/>
      <c r="D59" s="244"/>
      <c r="E59" s="244"/>
      <c r="F59" s="244"/>
      <c r="G59" s="310" t="s">
        <v>523</v>
      </c>
      <c r="H59" s="311"/>
      <c r="I59" s="319">
        <v>1145601</v>
      </c>
      <c r="J59" s="320">
        <v>36521</v>
      </c>
      <c r="K59" s="321">
        <v>-11.4</v>
      </c>
      <c r="L59" s="322">
        <v>59668</v>
      </c>
      <c r="M59" s="323">
        <v>-14.1</v>
      </c>
      <c r="N59" s="324">
        <v>2.7</v>
      </c>
    </row>
    <row r="60" spans="1:14">
      <c r="A60" s="248"/>
      <c r="B60" s="244"/>
      <c r="C60" s="244"/>
      <c r="D60" s="244"/>
      <c r="E60" s="244"/>
      <c r="F60" s="244"/>
      <c r="G60" s="325"/>
      <c r="H60" s="326" t="s">
        <v>519</v>
      </c>
      <c r="I60" s="333">
        <v>655286</v>
      </c>
      <c r="J60" s="328">
        <v>20890</v>
      </c>
      <c r="K60" s="329">
        <v>22.4</v>
      </c>
      <c r="L60" s="330">
        <v>31515</v>
      </c>
      <c r="M60" s="331">
        <v>0</v>
      </c>
      <c r="N60" s="332">
        <v>22.4</v>
      </c>
    </row>
    <row r="61" spans="1:14">
      <c r="A61" s="248"/>
      <c r="B61" s="244"/>
      <c r="C61" s="244"/>
      <c r="D61" s="244"/>
      <c r="E61" s="244"/>
      <c r="F61" s="244"/>
      <c r="G61" s="310" t="s">
        <v>524</v>
      </c>
      <c r="H61" s="334"/>
      <c r="I61" s="335">
        <v>1471919</v>
      </c>
      <c r="J61" s="336">
        <v>46691</v>
      </c>
      <c r="K61" s="337">
        <v>-10</v>
      </c>
      <c r="L61" s="338">
        <v>57630</v>
      </c>
      <c r="M61" s="339">
        <v>3.2</v>
      </c>
      <c r="N61" s="324">
        <v>-13.2</v>
      </c>
    </row>
    <row r="62" spans="1:14">
      <c r="A62" s="248"/>
      <c r="B62" s="244"/>
      <c r="C62" s="244"/>
      <c r="D62" s="244"/>
      <c r="E62" s="244"/>
      <c r="F62" s="244"/>
      <c r="G62" s="325"/>
      <c r="H62" s="326" t="s">
        <v>519</v>
      </c>
      <c r="I62" s="327">
        <v>805308</v>
      </c>
      <c r="J62" s="328">
        <v>25546</v>
      </c>
      <c r="K62" s="329">
        <v>-11.3</v>
      </c>
      <c r="L62" s="330">
        <v>29332</v>
      </c>
      <c r="M62" s="331">
        <v>-0.5</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11.92</v>
      </c>
      <c r="G47" s="12">
        <v>12.05</v>
      </c>
      <c r="H47" s="12">
        <v>13.48</v>
      </c>
      <c r="I47" s="12">
        <v>12.22</v>
      </c>
      <c r="J47" s="13">
        <v>11.25</v>
      </c>
    </row>
    <row r="48" spans="2:10" ht="57.75" customHeight="1">
      <c r="B48" s="14"/>
      <c r="C48" s="1141" t="s">
        <v>4</v>
      </c>
      <c r="D48" s="1141"/>
      <c r="E48" s="1142"/>
      <c r="F48" s="15">
        <v>7.94</v>
      </c>
      <c r="G48" s="16">
        <v>8.1999999999999993</v>
      </c>
      <c r="H48" s="16">
        <v>7.11</v>
      </c>
      <c r="I48" s="16">
        <v>6.04</v>
      </c>
      <c r="J48" s="17">
        <v>7.45</v>
      </c>
    </row>
    <row r="49" spans="2:10" ht="57.75" customHeight="1" thickBot="1">
      <c r="B49" s="18"/>
      <c r="C49" s="1143" t="s">
        <v>5</v>
      </c>
      <c r="D49" s="1143"/>
      <c r="E49" s="1144"/>
      <c r="F49" s="19" t="s">
        <v>531</v>
      </c>
      <c r="G49" s="20">
        <v>0.19</v>
      </c>
      <c r="H49" s="20">
        <v>0.47</v>
      </c>
      <c r="I49" s="20" t="s">
        <v>532</v>
      </c>
      <c r="J49" s="21">
        <v>0.11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533</v>
      </c>
      <c r="D34" s="1151"/>
      <c r="E34" s="1152"/>
      <c r="F34" s="32">
        <v>13.72</v>
      </c>
      <c r="G34" s="33">
        <v>16.28</v>
      </c>
      <c r="H34" s="33">
        <v>18.79</v>
      </c>
      <c r="I34" s="33">
        <v>21.22</v>
      </c>
      <c r="J34" s="34">
        <v>23.94</v>
      </c>
      <c r="K34" s="22"/>
      <c r="L34" s="22"/>
      <c r="M34" s="22"/>
      <c r="N34" s="22"/>
      <c r="O34" s="22"/>
      <c r="P34" s="22"/>
    </row>
    <row r="35" spans="1:16" ht="39" customHeight="1">
      <c r="A35" s="22"/>
      <c r="B35" s="35"/>
      <c r="C35" s="1145" t="s">
        <v>534</v>
      </c>
      <c r="D35" s="1146"/>
      <c r="E35" s="1147"/>
      <c r="F35" s="36">
        <v>7.94</v>
      </c>
      <c r="G35" s="37">
        <v>8.19</v>
      </c>
      <c r="H35" s="37">
        <v>7.1</v>
      </c>
      <c r="I35" s="37">
        <v>6.03</v>
      </c>
      <c r="J35" s="38">
        <v>7.45</v>
      </c>
      <c r="K35" s="22"/>
      <c r="L35" s="22"/>
      <c r="M35" s="22"/>
      <c r="N35" s="22"/>
      <c r="O35" s="22"/>
      <c r="P35" s="22"/>
    </row>
    <row r="36" spans="1:16" ht="39" customHeight="1">
      <c r="A36" s="22"/>
      <c r="B36" s="35"/>
      <c r="C36" s="1145" t="s">
        <v>535</v>
      </c>
      <c r="D36" s="1146"/>
      <c r="E36" s="1147"/>
      <c r="F36" s="36">
        <v>2.68</v>
      </c>
      <c r="G36" s="37">
        <v>3.71</v>
      </c>
      <c r="H36" s="37">
        <v>4.68</v>
      </c>
      <c r="I36" s="37">
        <v>4.1399999999999997</v>
      </c>
      <c r="J36" s="38">
        <v>2.7</v>
      </c>
      <c r="K36" s="22"/>
      <c r="L36" s="22"/>
      <c r="M36" s="22"/>
      <c r="N36" s="22"/>
      <c r="O36" s="22"/>
      <c r="P36" s="22"/>
    </row>
    <row r="37" spans="1:16" ht="39" customHeight="1">
      <c r="A37" s="22"/>
      <c r="B37" s="35"/>
      <c r="C37" s="1145" t="s">
        <v>536</v>
      </c>
      <c r="D37" s="1146"/>
      <c r="E37" s="1147"/>
      <c r="F37" s="36">
        <v>0.82</v>
      </c>
      <c r="G37" s="37">
        <v>1.1399999999999999</v>
      </c>
      <c r="H37" s="37">
        <v>1.33</v>
      </c>
      <c r="I37" s="37">
        <v>1.31</v>
      </c>
      <c r="J37" s="38">
        <v>1.17</v>
      </c>
      <c r="K37" s="22"/>
      <c r="L37" s="22"/>
      <c r="M37" s="22"/>
      <c r="N37" s="22"/>
      <c r="O37" s="22"/>
      <c r="P37" s="22"/>
    </row>
    <row r="38" spans="1:16" ht="39" customHeight="1">
      <c r="A38" s="22"/>
      <c r="B38" s="35"/>
      <c r="C38" s="1145" t="s">
        <v>537</v>
      </c>
      <c r="D38" s="1146"/>
      <c r="E38" s="1147"/>
      <c r="F38" s="36">
        <v>0.32</v>
      </c>
      <c r="G38" s="37">
        <v>0.27</v>
      </c>
      <c r="H38" s="37">
        <v>0.13</v>
      </c>
      <c r="I38" s="37">
        <v>0.28999999999999998</v>
      </c>
      <c r="J38" s="38">
        <v>0.35</v>
      </c>
      <c r="K38" s="22"/>
      <c r="L38" s="22"/>
      <c r="M38" s="22"/>
      <c r="N38" s="22"/>
      <c r="O38" s="22"/>
      <c r="P38" s="22"/>
    </row>
    <row r="39" spans="1:16" ht="39" customHeight="1">
      <c r="A39" s="22"/>
      <c r="B39" s="35"/>
      <c r="C39" s="1145" t="s">
        <v>538</v>
      </c>
      <c r="D39" s="1146"/>
      <c r="E39" s="1147"/>
      <c r="F39" s="36">
        <v>0.13</v>
      </c>
      <c r="G39" s="37">
        <v>0.09</v>
      </c>
      <c r="H39" s="37">
        <v>0.06</v>
      </c>
      <c r="I39" s="37">
        <v>0.06</v>
      </c>
      <c r="J39" s="38">
        <v>0.11</v>
      </c>
      <c r="K39" s="22"/>
      <c r="L39" s="22"/>
      <c r="M39" s="22"/>
      <c r="N39" s="22"/>
      <c r="O39" s="22"/>
      <c r="P39" s="22"/>
    </row>
    <row r="40" spans="1:16" ht="39" customHeight="1">
      <c r="A40" s="22"/>
      <c r="B40" s="35"/>
      <c r="C40" s="1145" t="s">
        <v>539</v>
      </c>
      <c r="D40" s="1146"/>
      <c r="E40" s="1147"/>
      <c r="F40" s="36">
        <v>0.05</v>
      </c>
      <c r="G40" s="37">
        <v>0.05</v>
      </c>
      <c r="H40" s="37">
        <v>0.04</v>
      </c>
      <c r="I40" s="37">
        <v>0.04</v>
      </c>
      <c r="J40" s="38">
        <v>0.08</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541</v>
      </c>
      <c r="D43" s="1149"/>
      <c r="E43" s="1150"/>
      <c r="F43" s="41">
        <v>0</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902</v>
      </c>
      <c r="L45" s="60">
        <v>965</v>
      </c>
      <c r="M45" s="60">
        <v>976</v>
      </c>
      <c r="N45" s="60">
        <v>918</v>
      </c>
      <c r="O45" s="61">
        <v>881</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509</v>
      </c>
      <c r="L48" s="64">
        <v>617</v>
      </c>
      <c r="M48" s="64">
        <v>608</v>
      </c>
      <c r="N48" s="64">
        <v>604</v>
      </c>
      <c r="O48" s="65">
        <v>621</v>
      </c>
      <c r="P48" s="48"/>
      <c r="Q48" s="48"/>
      <c r="R48" s="48"/>
      <c r="S48" s="48"/>
      <c r="T48" s="48"/>
      <c r="U48" s="48"/>
    </row>
    <row r="49" spans="1:21" ht="30.75" customHeight="1">
      <c r="A49" s="48"/>
      <c r="B49" s="1163"/>
      <c r="C49" s="1164"/>
      <c r="D49" s="62"/>
      <c r="E49" s="1155" t="s">
        <v>16</v>
      </c>
      <c r="F49" s="1155"/>
      <c r="G49" s="1155"/>
      <c r="H49" s="1155"/>
      <c r="I49" s="1155"/>
      <c r="J49" s="1156"/>
      <c r="K49" s="63">
        <v>37</v>
      </c>
      <c r="L49" s="64">
        <v>31</v>
      </c>
      <c r="M49" s="64">
        <v>28</v>
      </c>
      <c r="N49" s="64">
        <v>25</v>
      </c>
      <c r="O49" s="65">
        <v>28</v>
      </c>
      <c r="P49" s="48"/>
      <c r="Q49" s="48"/>
      <c r="R49" s="48"/>
      <c r="S49" s="48"/>
      <c r="T49" s="48"/>
      <c r="U49" s="48"/>
    </row>
    <row r="50" spans="1:21" ht="30.75" customHeight="1">
      <c r="A50" s="48"/>
      <c r="B50" s="1163"/>
      <c r="C50" s="1164"/>
      <c r="D50" s="62"/>
      <c r="E50" s="1155" t="s">
        <v>17</v>
      </c>
      <c r="F50" s="1155"/>
      <c r="G50" s="1155"/>
      <c r="H50" s="1155"/>
      <c r="I50" s="1155"/>
      <c r="J50" s="1156"/>
      <c r="K50" s="63">
        <v>31</v>
      </c>
      <c r="L50" s="64">
        <v>30</v>
      </c>
      <c r="M50" s="64">
        <v>30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1070</v>
      </c>
      <c r="L52" s="64">
        <v>1110</v>
      </c>
      <c r="M52" s="64">
        <v>1112</v>
      </c>
      <c r="N52" s="64">
        <v>1124</v>
      </c>
      <c r="O52" s="65">
        <v>1157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409</v>
      </c>
      <c r="L53" s="69">
        <v>533</v>
      </c>
      <c r="M53" s="69">
        <v>530</v>
      </c>
      <c r="N53" s="69">
        <v>423</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2016-04-13T05:36:37Z</cp:lastPrinted>
  <dcterms:created xsi:type="dcterms:W3CDTF">2016-02-15T00:53:12Z</dcterms:created>
  <dcterms:modified xsi:type="dcterms:W3CDTF">2016-05-06T00:39:36Z</dcterms:modified>
  <cp:category/>
</cp:coreProperties>
</file>