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8\②財政運営\02決算\01財政状況資料集\04ＨＰ掲載用\"/>
    </mc:Choice>
  </mc:AlternateContent>
  <workbookProtection workbookPassword="979D" lockStructure="1"/>
  <bookViews>
    <workbookView xWindow="240" yWindow="120" windowWidth="14940" windowHeight="7815" tabRatio="64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AM36" i="9"/>
  <c r="C36" i="9"/>
  <c r="CO35" i="9"/>
  <c r="AM35" i="9"/>
  <c r="C34" i="9"/>
  <c r="U34" i="9" l="1"/>
  <c r="U35" i="9" s="1"/>
  <c r="U36" i="9" s="1"/>
  <c r="AM34" i="9"/>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s="1"/>
  <c r="BW35" i="9" l="1"/>
  <c r="BW36" i="9" s="1"/>
  <c r="BW37" i="9" s="1"/>
  <c r="BW38" i="9" s="1"/>
  <c r="BW39" i="9" s="1"/>
  <c r="CO34" i="9"/>
</calcChain>
</file>

<file path=xl/sharedStrings.xml><?xml version="1.0" encoding="utf-8"?>
<sst xmlns="http://schemas.openxmlformats.org/spreadsheetml/2006/main" count="990" uniqueCount="549">
  <si>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</si>
  <si>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</si>
  <si>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</si>
  <si>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</si>
  <si>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</si>
  <si>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</si>
  <si>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</si>
  <si>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</si>
  <si>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</si>
  <si>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</si>
  <si>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</si>
  <si>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</si>
  <si>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</si>
  <si>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</si>
  <si>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</si>
  <si>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</si>
  <si>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</si>
  <si>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</si>
  <si>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</si>
  <si>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</si>
  <si>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</si>
  <si>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</si>
  <si>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</si>
  <si>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</si>
  <si>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</si>
  <si>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</si>
  <si>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</si>
  <si>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</si>
  <si>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</si>
  <si>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</si>
  <si>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</si>
  <si>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</si>
  <si>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</si>
  <si>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</si>
  <si>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</si>
  <si>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</si>
  <si>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</si>
  <si>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</si>
  <si>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</si>
  <si>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</si>
  <si>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</si>
  <si>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</si>
  <si>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</si>
  <si>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</si>
  <si>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</si>
  <si>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</si>
  <si>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</si>
  <si>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</si>
  <si>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</si>
  <si>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</si>
  <si>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</si>
  <si>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</si>
  <si>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</si>
  <si>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</si>
  <si>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</si>
  <si>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</si>
  <si>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</si>
  <si>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</si>
  <si>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</si>
  <si>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</si>
  <si>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</si>
  <si>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</si>
  <si>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</si>
  <si>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</si>
  <si>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</si>
  <si>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</si>
  <si>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</si>
  <si>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</si>
  <si>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</si>
  <si>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</si>
  <si>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</si>
  <si>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</si>
  <si>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</si>
  <si>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</si>
  <si>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</si>
  <si>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</si>
  <si>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</si>
  <si>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</si>
  <si>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</si>
  <si>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</si>
  <si>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</si>
  <si>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那須烏山市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</si>
  <si>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</si>
  <si>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</si>
  <si>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</si>
  <si>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</si>
  <si>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</si>
  <si>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</si>
  <si>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</si>
  <si>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</si>
  <si>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</si>
  <si>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</si>
  <si>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</si>
  <si>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</si>
  <si>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</si>
  <si>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</si>
  <si>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</si>
  <si>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</si>
  <si>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</si>
  <si>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</si>
  <si>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</si>
  <si>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</si>
  <si>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</si>
  <si>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</si>
  <si>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</si>
  <si>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</si>
  <si>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</si>
  <si>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</si>
  <si>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</si>
  <si>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</si>
  <si>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</si>
  <si>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</si>
  <si>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</si>
  <si>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</si>
  <si>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</si>
  <si>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</si>
  <si>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</si>
  <si>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</si>
  <si>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</si>
  <si>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</si>
  <si>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</si>
  <si>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</si>
  <si>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</si>
  <si>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</si>
  <si>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</si>
  <si>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</si>
  <si>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</si>
  <si>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</si>
  <si>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</si>
  <si>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</si>
  <si>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</si>
  <si>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</si>
  <si>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</si>
  <si>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</si>
  <si>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</si>
  <si>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</si>
  <si>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</si>
  <si>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</si>
  <si>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</si>
  <si>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</si>
  <si>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</si>
  <si>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</si>
  <si>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</si>
  <si>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</si>
  <si>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</si>
  <si>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</si>
  <si>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</si>
  <si>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</si>
  <si>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</si>
  <si>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</si>
  <si>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</si>
  <si>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</si>
  <si>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</si>
  <si>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</si>
  <si>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</si>
  <si>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</si>
  <si>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</si>
  <si>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</si>
  <si>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</si>
  <si>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</si>
  <si>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</si>
  <si>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</si>
  <si>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</si>
  <si>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</si>
  <si>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</si>
  <si>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</si>
  <si>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</si>
  <si>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</si>
  <si>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</si>
  <si>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</si>
  <si>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</si>
  <si>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</si>
  <si>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</si>
  <si>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</si>
  <si>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</si>
  <si>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</si>
  <si>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</si>
  <si>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</si>
  <si>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</si>
  <si>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</si>
  <si>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</si>
  <si>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</si>
  <si>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</si>
  <si>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</si>
  <si>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</si>
  <si>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</si>
  <si>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</si>
  <si>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</si>
  <si>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</si>
  <si>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</si>
  <si>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</si>
  <si>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</si>
  <si>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栃木県那須烏山市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</si>
  <si>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</si>
  <si>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</si>
  <si>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</si>
  <si>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</si>
  <si>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</si>
  <si>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</si>
  <si>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</si>
  <si>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</si>
  <si>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</si>
  <si>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</si>
  <si>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</si>
  <si>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</si>
  <si>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</si>
  <si>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</si>
  <si>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</si>
  <si>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</si>
  <si>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</si>
  <si>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</si>
  <si>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</si>
  <si>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</si>
  <si>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</si>
  <si>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</si>
  <si>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</si>
  <si>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</si>
  <si>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</si>
  <si>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</si>
  <si>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</si>
  <si>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</si>
  <si>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</si>
  <si>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</si>
  <si>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</si>
  <si>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</si>
  <si>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</si>
  <si>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</si>
  <si>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</si>
  <si>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</si>
  <si>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</si>
  <si>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</si>
  <si>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</si>
  <si>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</si>
  <si>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</si>
  <si>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</si>
  <si>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</si>
  <si>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</si>
  <si>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</si>
  <si>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</si>
  <si>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</si>
  <si>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</si>
  <si>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</si>
  <si>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</si>
  <si>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</si>
  <si>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</si>
  <si>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</si>
  <si>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</si>
  <si>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</si>
  <si>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</si>
  <si>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</si>
  <si>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</si>
  <si>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</si>
  <si>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</si>
  <si>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</si>
  <si>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</si>
  <si>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</si>
  <si>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</si>
  <si>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</si>
  <si>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</si>
  <si>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</si>
  <si>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</si>
  <si>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</si>
  <si>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</si>
  <si>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</si>
  <si>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</si>
  <si>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</si>
  <si>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</si>
  <si>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</si>
  <si>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</si>
  <si>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</si>
  <si>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</si>
  <si>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</si>
  <si>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</si>
  <si>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</si>
  <si>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</si>
  <si>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</si>
  <si>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</si>
  <si>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</si>
  <si>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</si>
  <si>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</si>
  <si>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</si>
  <si>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</si>
  <si>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</si>
  <si>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</si>
  <si>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</si>
  <si>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</si>
  <si>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</si>
  <si>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</si>
  <si>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</si>
  <si>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</si>
  <si>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</si>
  <si>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</si>
  <si>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</si>
  <si>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</si>
  <si>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</si>
  <si>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</si>
  <si>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</si>
  <si>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</si>
  <si>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</si>
  <si>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</si>
  <si>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</si>
  <si>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</si>
  <si>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</si>
  <si>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</si>
  <si>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</si>
  <si>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</si>
  <si>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</si>
  <si>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</si>
  <si>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</si>
  <si>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</si>
  <si>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</si>
  <si>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</si>
  <si>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</si>
  <si>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</si>
  <si>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</si>
  <si>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</si>
  <si>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</si>
  <si>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</si>
  <si>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</si>
  <si>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</si>
  <si>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</si>
  <si>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</si>
  <si>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</si>
  <si>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</si>
  <si>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</si>
  <si>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</si>
  <si>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</si>
  <si>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</si>
  <si>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</si>
  <si>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</si>
  <si>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</si>
  <si>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</si>
  <si>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</si>
  <si>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</si>
  <si>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</si>
  <si>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</si>
  <si>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</si>
  <si>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</si>
  <si>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</si>
  <si>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</si>
  <si>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</si>
  <si>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</si>
  <si>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</si>
  <si>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栃木県那須烏山市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</si>
  <si>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</si>
  <si>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</si>
  <si>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</si>
  <si>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</si>
  <si>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</si>
  <si>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</si>
  <si>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</si>
  <si>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</si>
  <si>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</si>
  <si>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</si>
  <si>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</si>
  <si>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</si>
  <si>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</si>
  <si>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</si>
  <si>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</si>
  <si>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</si>
  <si>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</si>
  <si>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</si>
  <si>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</si>
  <si>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</si>
  <si>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熊田診療所特別会計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</si>
  <si>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</si>
  <si>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</si>
  <si>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</si>
  <si>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</si>
  <si>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</si>
  <si>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</si>
  <si>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</si>
  <si>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</si>
  <si>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</si>
  <si>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</si>
  <si>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</si>
  <si>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</si>
  <si>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</si>
  <si>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</si>
  <si>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</si>
  <si>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</si>
  <si>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</si>
  <si>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</si>
  <si>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</si>
  <si>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</si>
  <si>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</si>
  <si>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</si>
  <si>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</si>
  <si>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</si>
  <si>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</si>
  <si>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</si>
  <si>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</si>
  <si>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</si>
  <si>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</si>
  <si>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</si>
  <si>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</si>
  <si>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</si>
  <si>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</si>
  <si>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</si>
  <si>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</si>
  <si>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</si>
  <si>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</si>
  <si>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</si>
  <si>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</si>
  <si>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</si>
  <si>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</si>
  <si>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</si>
  <si>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</si>
  <si>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</si>
  <si>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</si>
  <si>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</si>
  <si>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</si>
  <si>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</si>
  <si>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</si>
  <si>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</si>
  <si>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</si>
  <si>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</si>
  <si>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</si>
  <si>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</si>
  <si>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</si>
  <si>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</si>
  <si>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</si>
  <si>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</si>
  <si>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</si>
  <si>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</si>
  <si>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</si>
  <si>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</si>
  <si>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</si>
  <si>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</si>
  <si>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</si>
  <si>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</si>
  <si>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</si>
  <si>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</si>
  <si>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</si>
  <si>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</si>
  <si>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</si>
  <si>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</si>
  <si>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</si>
  <si>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</si>
  <si>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</si>
  <si>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t>
    <phoneticPr fontId="5"/>
  </si>
  <si>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</si>
  <si>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</si>
  <si>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</si>
  <si>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</si>
  <si>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簡易水道事業特別会計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</si>
  <si>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</si>
  <si>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</si>
  <si>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</si>
  <si>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</si>
  <si>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</si>
  <si>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</si>
  <si>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</si>
  <si>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</si>
  <si>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</si>
  <si>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</si>
  <si>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</si>
  <si>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</si>
  <si>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</si>
  <si>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</si>
  <si>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</si>
  <si>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</si>
  <si>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</si>
  <si>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</si>
  <si>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</si>
  <si>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</si>
  <si>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</si>
  <si>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</si>
  <si>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</si>
  <si>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</si>
  <si>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</si>
  <si>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</si>
  <si>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</si>
  <si>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</si>
  <si>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</si>
  <si>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</si>
  <si>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</si>
  <si>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</si>
  <si>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</si>
  <si>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</si>
  <si>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</si>
  <si>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</si>
  <si>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</si>
  <si>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</si>
  <si>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</si>
  <si>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</si>
  <si>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</si>
  <si>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</si>
  <si>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</si>
  <si>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</si>
  <si>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</si>
  <si>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</si>
  <si>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</si>
  <si>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</si>
  <si>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</si>
  <si>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</si>
  <si>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</si>
  <si>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</si>
  <si>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</si>
  <si>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</si>
  <si>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</si>
  <si>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</si>
  <si>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</si>
  <si>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</si>
  <si>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</si>
  <si>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</si>
  <si>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</si>
  <si>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</si>
  <si>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</si>
  <si>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</si>
  <si>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</si>
  <si>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</si>
  <si>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</si>
  <si>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</si>
  <si>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</si>
  <si>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</si>
  <si>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</si>
  <si>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</si>
  <si>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</si>
  <si>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</si>
  <si>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</si>
  <si>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</si>
  <si>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</si>
  <si>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</si>
  <si>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0.16</t>
  </si>
  <si>
    <t>▲ 0.80</t>
  </si>
  <si>
    <t>▲ 5.86</t>
  </si>
  <si>
    <t>水道事業会計</t>
  </si>
  <si>
    <t>一般会計</t>
  </si>
  <si>
    <t>国民健康保険特別会計</t>
  </si>
  <si>
    <t>介護保険特別会計</t>
  </si>
  <si>
    <t>簡易水道事業特別会計</t>
  </si>
  <si>
    <t>下水道事業特別会計</t>
  </si>
  <si>
    <t>熊田診療所特別会計</t>
  </si>
  <si>
    <t>後期高齢者医療特別会計</t>
  </si>
  <si>
    <t>その他会計（赤字）</t>
  </si>
  <si>
    <t>その他会計（黒字）</t>
  </si>
  <si>
    <t>南那須地区広域行政事務組合（普通会計）</t>
    <rPh sb="0" eb="13">
      <t>コウイキ</t>
    </rPh>
    <rPh sb="14" eb="16">
      <t>フツウ</t>
    </rPh>
    <rPh sb="16" eb="18">
      <t>カイケイ</t>
    </rPh>
    <phoneticPr fontId="2"/>
  </si>
  <si>
    <t>-</t>
    <phoneticPr fontId="2"/>
  </si>
  <si>
    <t>南那須地区広域行政事務組合（病院会計）</t>
    <rPh sb="0" eb="13">
      <t>コウイキ</t>
    </rPh>
    <rPh sb="14" eb="16">
      <t>ビョウイン</t>
    </rPh>
    <rPh sb="16" eb="18">
      <t>カイケイ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</si>
  <si>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</si>
  <si>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t>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</si>
  <si>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</si>
  <si>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</si>
  <si>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</si>
  <si>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</si>
  <si>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那須烏山市農業公社</t>
    <rPh sb="0" eb="5">
      <t>ナス</t>
    </rPh>
    <rPh sb="5" eb="7">
      <t>ノウギョウ</t>
    </rPh>
    <rPh sb="7" eb="9">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</si>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</sst>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89888</c:v>
                </c:pt>
                <c:pt idx="1">
                  <c:v>82353</c:v>
                </c:pt>
                <c:pt idx="2">
                  <c:v>84054</c:v>
                </c:pt>
                <c:pt idx="3">
                  <c:v>42920</c:v>
                </c:pt>
                <c:pt idx="4">
                  <c:v>45251</c:v>
                </c:pt>
              </c:numCache>
            </c:numRef>
          </c:val>
          <c:smooth val="0"/>
        </c:ser>
        <c:dLbls>
          <c:showLegendKey val="0"/>
          <c:showVal val="0"/>
          <c:showCatName val="0"/>
          <c:showSerName val="0"/>
          <c:showPercent val="0"/>
          <c:showBubbleSize val="0"/>
        </c:dLbls>
        <c:marker val="1"/>
        <c:smooth val="0"/>
        <c:axId val="181440760"/>
        <c:axId val="222539448"/>
      </c:lineChart>
      <c:catAx>
        <c:axId val="181440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2539448"/>
        <c:crosses val="autoZero"/>
        <c:auto val="1"/>
        <c:lblAlgn val="ctr"/>
        <c:lblOffset val="100"/>
        <c:tickLblSkip val="1"/>
        <c:tickMarkSkip val="1"/>
        <c:noMultiLvlLbl val="0"/>
      </c:catAx>
      <c:valAx>
        <c:axId val="2225394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440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5.97</c:v>
                </c:pt>
                <c:pt idx="1">
                  <c:v>4.66</c:v>
                </c:pt>
                <c:pt idx="2">
                  <c:v>6.86</c:v>
                </c:pt>
                <c:pt idx="3">
                  <c:v>5.96</c:v>
                </c:pt>
                <c:pt idx="4">
                  <c:v>4.82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22.17</c:v>
                </c:pt>
                <c:pt idx="1">
                  <c:v>26.6</c:v>
                </c:pt>
                <c:pt idx="2">
                  <c:v>26.46</c:v>
                </c:pt>
                <c:pt idx="3">
                  <c:v>28.08</c:v>
                </c:pt>
                <c:pt idx="4">
                  <c:v>25.03</c:v>
                </c:pt>
              </c:numCache>
            </c:numRef>
          </c:val>
        </c:ser>
        <c:dLbls>
          <c:showLegendKey val="0"/>
          <c:showVal val="0"/>
          <c:showCatName val="0"/>
          <c:showSerName val="0"/>
          <c:showPercent val="0"/>
          <c:showBubbleSize val="0"/>
        </c:dLbls>
        <c:gapWidth val="250"/>
        <c:overlap val="100"/>
        <c:axId val="226116920"/>
        <c:axId val="222251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2.2200000000000002</c:v>
                </c:pt>
                <c:pt idx="1">
                  <c:v>0.63</c:v>
                </c:pt>
                <c:pt idx="2">
                  <c:v>-0.16</c:v>
                </c:pt>
                <c:pt idx="3">
                  <c:v>-0.8</c:v>
                </c:pt>
                <c:pt idx="4">
                  <c:v>-5.86</c:v>
                </c:pt>
              </c:numCache>
            </c:numRef>
          </c:val>
          <c:smooth val="0"/>
        </c:ser>
        <c:dLbls>
          <c:showLegendKey val="0"/>
          <c:showVal val="0"/>
          <c:showCatName val="0"/>
          <c:showSerName val="0"/>
          <c:showPercent val="0"/>
          <c:showBubbleSize val="0"/>
        </c:dLbls>
        <c:marker val="1"/>
        <c:smooth val="0"/>
        <c:axId val="226116920"/>
        <c:axId val="222251896"/>
      </c:lineChart>
      <c:catAx>
        <c:axId val="226116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2251896"/>
        <c:crosses val="autoZero"/>
        <c:auto val="1"/>
        <c:lblAlgn val="ctr"/>
        <c:lblOffset val="100"/>
        <c:tickLblSkip val="1"/>
        <c:tickMarkSkip val="1"/>
        <c:noMultiLvlLbl val="0"/>
      </c:catAx>
      <c:valAx>
        <c:axId val="222251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116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7.0000000000000007E-2</c:v>
                </c:pt>
                <c:pt idx="2">
                  <c:v>#N/A</c:v>
                </c:pt>
                <c:pt idx="3">
                  <c:v>0.02</c:v>
                </c:pt>
                <c:pt idx="4">
                  <c:v>#N/A</c:v>
                </c:pt>
                <c:pt idx="5">
                  <c:v>0.02</c:v>
                </c:pt>
                <c:pt idx="6">
                  <c:v>#N/A</c:v>
                </c:pt>
                <c:pt idx="7">
                  <c:v>0.03</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0.01</c:v>
                </c:pt>
                <c:pt idx="4">
                  <c:v>#N/A</c:v>
                </c:pt>
                <c:pt idx="5">
                  <c:v>0.04</c:v>
                </c:pt>
                <c:pt idx="6">
                  <c:v>#N/A</c:v>
                </c:pt>
                <c:pt idx="7">
                  <c:v>0.03</c:v>
                </c:pt>
                <c:pt idx="8">
                  <c:v>#N/A</c:v>
                </c:pt>
                <c:pt idx="9">
                  <c:v>7.0000000000000007E-2</c:v>
                </c:pt>
              </c:numCache>
            </c:numRef>
          </c:val>
        </c:ser>
        <c:ser>
          <c:idx val="3"/>
          <c:order val="3"/>
          <c:tx>
            <c:strRef>
              <c:f>データシート!$A$30</c:f>
              <c:strCache>
                <c:ptCount val="1"/>
                <c:pt idx="0">
                  <c:v>熊田診療所特別会計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0.08</c:v>
                </c:pt>
                <c:pt idx="2">
                  <c:v>#N/A</c:v>
                </c:pt>
                <c:pt idx="3">
                  <c:v>7.0000000000000007E-2</c:v>
                </c:pt>
                <c:pt idx="4">
                  <c:v>#N/A</c:v>
                </c:pt>
                <c:pt idx="5">
                  <c:v>0.11</c:v>
                </c:pt>
                <c:pt idx="6">
                  <c:v>#N/A</c:v>
                </c:pt>
                <c:pt idx="7">
                  <c:v>0.08</c:v>
                </c:pt>
                <c:pt idx="8">
                  <c:v>#N/A</c:v>
                </c:pt>
                <c:pt idx="9">
                  <c:v>0.11</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0.22</c:v>
                </c:pt>
                <c:pt idx="2">
                  <c:v>#N/A</c:v>
                </c:pt>
                <c:pt idx="3">
                  <c:v>0.21</c:v>
                </c:pt>
                <c:pt idx="4">
                  <c:v>#N/A</c:v>
                </c:pt>
                <c:pt idx="5">
                  <c:v>0.3</c:v>
                </c:pt>
                <c:pt idx="6">
                  <c:v>#N/A</c:v>
                </c:pt>
                <c:pt idx="7">
                  <c:v>0.3</c:v>
                </c:pt>
                <c:pt idx="8">
                  <c:v>#N/A</c:v>
                </c:pt>
                <c:pt idx="9">
                  <c:v>0.14000000000000001</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7.0000000000000007E-2</c:v>
                </c:pt>
                <c:pt idx="2">
                  <c:v>#N/A</c:v>
                </c:pt>
                <c:pt idx="3">
                  <c:v>0.14000000000000001</c:v>
                </c:pt>
                <c:pt idx="4">
                  <c:v>#N/A</c:v>
                </c:pt>
                <c:pt idx="5">
                  <c:v>0.15</c:v>
                </c:pt>
                <c:pt idx="6">
                  <c:v>#N/A</c:v>
                </c:pt>
                <c:pt idx="7">
                  <c:v>0.09</c:v>
                </c:pt>
                <c:pt idx="8">
                  <c:v>#N/A</c:v>
                </c:pt>
                <c:pt idx="9">
                  <c:v>0.19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0.71</c:v>
                </c:pt>
                <c:pt idx="2">
                  <c:v>#N/A</c:v>
                </c:pt>
                <c:pt idx="3">
                  <c:v>1.29</c:v>
                </c:pt>
                <c:pt idx="4">
                  <c:v>#N/A</c:v>
                </c:pt>
                <c:pt idx="5">
                  <c:v>1.04</c:v>
                </c:pt>
                <c:pt idx="6">
                  <c:v>#N/A</c:v>
                </c:pt>
                <c:pt idx="7">
                  <c:v>1.73</c:v>
                </c:pt>
                <c:pt idx="8">
                  <c:v>#N/A</c:v>
                </c:pt>
                <c:pt idx="9">
                  <c:v>0.99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c:v>
                </c:pt>
                <c:pt idx="2">
                  <c:v>#N/A</c:v>
                </c:pt>
                <c:pt idx="3">
                  <c:v>3.14</c:v>
                </c:pt>
                <c:pt idx="4">
                  <c:v>#N/A</c:v>
                </c:pt>
                <c:pt idx="5">
                  <c:v>3.97</c:v>
                </c:pt>
                <c:pt idx="6">
                  <c:v>#N/A</c:v>
                </c:pt>
                <c:pt idx="7">
                  <c:v>3.34</c:v>
                </c:pt>
                <c:pt idx="8">
                  <c:v>#N/A</c:v>
                </c:pt>
                <c:pt idx="9">
                  <c:v>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5.88</c:v>
                </c:pt>
                <c:pt idx="2">
                  <c:v>#N/A</c:v>
                </c:pt>
                <c:pt idx="3">
                  <c:v>4.58</c:v>
                </c:pt>
                <c:pt idx="4">
                  <c:v>#N/A</c:v>
                </c:pt>
                <c:pt idx="5">
                  <c:v>6.75</c:v>
                </c:pt>
                <c:pt idx="6">
                  <c:v>#N/A</c:v>
                </c:pt>
                <c:pt idx="7">
                  <c:v>5.87</c:v>
                </c:pt>
                <c:pt idx="8">
                  <c:v>#N/A</c:v>
                </c:pt>
                <c:pt idx="9">
                  <c:v>4.7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12.34</c:v>
                </c:pt>
                <c:pt idx="2">
                  <c:v>#N/A</c:v>
                </c:pt>
                <c:pt idx="3">
                  <c:v>12.23</c:v>
                </c:pt>
                <c:pt idx="4">
                  <c:v>#N/A</c:v>
                </c:pt>
                <c:pt idx="5">
                  <c:v>13.26</c:v>
                </c:pt>
                <c:pt idx="6">
                  <c:v>#N/A</c:v>
                </c:pt>
                <c:pt idx="7">
                  <c:v>12.16</c:v>
                </c:pt>
                <c:pt idx="8">
                  <c:v>#N/A</c:v>
                </c:pt>
                <c:pt idx="9">
                  <c:v>12.23</c:v>
                </c:pt>
              </c:numCache>
            </c:numRef>
          </c:val>
        </c:ser>
        <c:dLbls>
          <c:showLegendKey val="0"/>
          <c:showVal val="0"/>
          <c:showCatName val="0"/>
          <c:showSerName val="0"/>
          <c:showPercent val="0"/>
          <c:showBubbleSize val="0"/>
        </c:dLbls>
        <c:gapWidth val="150"/>
        <c:overlap val="100"/>
        <c:axId val="180608312"/>
        <c:axId val="178471496"/>
      </c:barChart>
      <c:catAx>
        <c:axId val="180608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471496"/>
        <c:crosses val="autoZero"/>
        <c:auto val="1"/>
        <c:lblAlgn val="ctr"/>
        <c:lblOffset val="100"/>
        <c:tickLblSkip val="1"/>
        <c:tickMarkSkip val="1"/>
        <c:noMultiLvlLbl val="0"/>
      </c:catAx>
      <c:valAx>
        <c:axId val="178471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608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1127</c:v>
                </c:pt>
                <c:pt idx="5">
                  <c:v>1150</c:v>
                </c:pt>
                <c:pt idx="8">
                  <c:v>1200</c:v>
                </c:pt>
                <c:pt idx="11">
                  <c:v>1254</c:v>
                </c:pt>
                <c:pt idx="14">
                  <c:v>1381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c:v>
                </c:pt>
                <c:pt idx="3">
                  <c:v>12</c:v>
                </c:pt>
                <c:pt idx="6">
                  <c:v>12</c:v>
                </c:pt>
                <c:pt idx="9">
                  <c:v>12</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227</c:v>
                </c:pt>
                <c:pt idx="3">
                  <c:v>216</c:v>
                </c:pt>
                <c:pt idx="6">
                  <c:v>209</c:v>
                </c:pt>
                <c:pt idx="9">
                  <c:v>242</c:v>
                </c:pt>
                <c:pt idx="12">
                  <c:v>216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272</c:v>
                </c:pt>
                <c:pt idx="3">
                  <c:v>279</c:v>
                </c:pt>
                <c:pt idx="6">
                  <c:v>263</c:v>
                </c:pt>
                <c:pt idx="9">
                  <c:v>267</c:v>
                </c:pt>
                <c:pt idx="12">
                  <c:v>252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1353</c:v>
                </c:pt>
                <c:pt idx="3">
                  <c:v>1324</c:v>
                </c:pt>
                <c:pt idx="6">
                  <c:v>1343</c:v>
                </c:pt>
                <c:pt idx="9">
                  <c:v>1352</c:v>
                </c:pt>
                <c:pt idx="12">
                  <c:v>1420</c:v>
                </c:pt>
              </c:numCache>
            </c:numRef>
          </c:val>
        </c:ser>
        <c:dLbls>
          <c:showLegendKey val="0"/>
          <c:showVal val="0"/>
          <c:showCatName val="0"/>
          <c:showSerName val="0"/>
          <c:showPercent val="0"/>
          <c:showBubbleSize val="0"/>
        </c:dLbls>
        <c:gapWidth val="100"/>
        <c:overlap val="100"/>
        <c:axId val="180364376"/>
        <c:axId val="178382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737</c:v>
                </c:pt>
                <c:pt idx="2">
                  <c:v>#N/A</c:v>
                </c:pt>
                <c:pt idx="3">
                  <c:v>#N/A</c:v>
                </c:pt>
                <c:pt idx="4">
                  <c:v>682</c:v>
                </c:pt>
                <c:pt idx="5">
                  <c:v>#N/A</c:v>
                </c:pt>
                <c:pt idx="6">
                  <c:v>#N/A</c:v>
                </c:pt>
                <c:pt idx="7">
                  <c:v>627</c:v>
                </c:pt>
                <c:pt idx="8">
                  <c:v>#N/A</c:v>
                </c:pt>
                <c:pt idx="9">
                  <c:v>#N/A</c:v>
                </c:pt>
                <c:pt idx="10">
                  <c:v>619</c:v>
                </c:pt>
                <c:pt idx="11">
                  <c:v>#N/A</c:v>
                </c:pt>
                <c:pt idx="12">
                  <c:v>#N/A</c:v>
                </c:pt>
                <c:pt idx="13">
                  <c:v>519</c:v>
                </c:pt>
                <c:pt idx="14">
                  <c:v>#N/A</c:v>
                </c:pt>
              </c:numCache>
            </c:numRef>
          </c:val>
          <c:smooth val="0"/>
        </c:ser>
        <c:dLbls>
          <c:showLegendKey val="0"/>
          <c:showVal val="0"/>
          <c:showCatName val="0"/>
          <c:showSerName val="0"/>
          <c:showPercent val="0"/>
          <c:showBubbleSize val="0"/>
        </c:dLbls>
        <c:marker val="1"/>
        <c:smooth val="0"/>
        <c:axId val="180364376"/>
        <c:axId val="178382536"/>
      </c:lineChart>
      <c:catAx>
        <c:axId val="180364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382536"/>
        <c:crosses val="autoZero"/>
        <c:auto val="1"/>
        <c:lblAlgn val="ctr"/>
        <c:lblOffset val="100"/>
        <c:tickLblSkip val="1"/>
        <c:tickMarkSkip val="1"/>
        <c:noMultiLvlLbl val="0"/>
      </c:catAx>
      <c:valAx>
        <c:axId val="178382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364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13383</c:v>
                </c:pt>
                <c:pt idx="5">
                  <c:v>14584</c:v>
                </c:pt>
                <c:pt idx="8">
                  <c:v>15168</c:v>
                </c:pt>
                <c:pt idx="11">
                  <c:v>15381</c:v>
                </c:pt>
                <c:pt idx="14">
                  <c:v>15113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29</c:v>
                </c:pt>
                <c:pt idx="5">
                  <c:v>30</c:v>
                </c:pt>
                <c:pt idx="8">
                  <c:v>54</c:v>
                </c:pt>
                <c:pt idx="11">
                  <c:v>37</c:v>
                </c:pt>
                <c:pt idx="14">
                  <c:v>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4112</c:v>
                </c:pt>
                <c:pt idx="5">
                  <c:v>4432</c:v>
                </c:pt>
                <c:pt idx="8">
                  <c:v>4695</c:v>
                </c:pt>
                <c:pt idx="11">
                  <c:v>5355</c:v>
                </c:pt>
                <c:pt idx="14">
                  <c:v>5410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3281</c:v>
                </c:pt>
                <c:pt idx="3">
                  <c:v>3262</c:v>
                </c:pt>
                <c:pt idx="6">
                  <c:v>3309</c:v>
                </c:pt>
                <c:pt idx="9">
                  <c:v>3318</c:v>
                </c:pt>
                <c:pt idx="12">
                  <c:v>3085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1710</c:v>
                </c:pt>
                <c:pt idx="3">
                  <c:v>1735</c:v>
                </c:pt>
                <c:pt idx="6">
                  <c:v>1735</c:v>
                </c:pt>
                <c:pt idx="9">
                  <c:v>1723</c:v>
                </c:pt>
                <c:pt idx="12">
                  <c:v>1604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4062</c:v>
                </c:pt>
                <c:pt idx="3">
                  <c:v>4025</c:v>
                </c:pt>
                <c:pt idx="6">
                  <c:v>3905</c:v>
                </c:pt>
                <c:pt idx="9">
                  <c:v>3698</c:v>
                </c:pt>
                <c:pt idx="12">
                  <c:v>3615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81</c:v>
                </c:pt>
                <c:pt idx="3">
                  <c:v>70</c:v>
                </c:pt>
                <c:pt idx="6">
                  <c:v>58</c:v>
                </c:pt>
                <c:pt idx="9">
                  <c:v>46</c:v>
                </c:pt>
                <c:pt idx="12">
                  <c:v>34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12691</c:v>
                </c:pt>
                <c:pt idx="3">
                  <c:v>13799</c:v>
                </c:pt>
                <c:pt idx="6">
                  <c:v>14818</c:v>
                </c:pt>
                <c:pt idx="9">
                  <c:v>15039</c:v>
                </c:pt>
                <c:pt idx="12">
                  <c:v>14448</c:v>
                </c:pt>
              </c:numCache>
            </c:numRef>
          </c:val>
        </c:ser>
        <c:dLbls>
          <c:showLegendKey val="0"/>
          <c:showVal val="0"/>
          <c:showCatName val="0"/>
          <c:showSerName val="0"/>
          <c:showPercent val="0"/>
          <c:showBubbleSize val="0"/>
        </c:dLbls>
        <c:gapWidth val="100"/>
        <c:overlap val="100"/>
        <c:axId val="224618896"/>
        <c:axId val="1790352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4301</c:v>
                </c:pt>
                <c:pt idx="2">
                  <c:v>#N/A</c:v>
                </c:pt>
                <c:pt idx="3">
                  <c:v>#N/A</c:v>
                </c:pt>
                <c:pt idx="4">
                  <c:v>3845</c:v>
                </c:pt>
                <c:pt idx="5">
                  <c:v>#N/A</c:v>
                </c:pt>
                <c:pt idx="6">
                  <c:v>#N/A</c:v>
                </c:pt>
                <c:pt idx="7">
                  <c:v>3909</c:v>
                </c:pt>
                <c:pt idx="8">
                  <c:v>#N/A</c:v>
                </c:pt>
                <c:pt idx="9">
                  <c:v>#N/A</c:v>
                </c:pt>
                <c:pt idx="10">
                  <c:v>3050</c:v>
                </c:pt>
                <c:pt idx="11">
                  <c:v>#N/A</c:v>
                </c:pt>
                <c:pt idx="12">
                  <c:v>#N/A</c:v>
                </c:pt>
                <c:pt idx="13">
                  <c:v>2241</c:v>
                </c:pt>
                <c:pt idx="14">
                  <c:v>#N/A</c:v>
                </c:pt>
              </c:numCache>
            </c:numRef>
          </c:val>
          <c:smooth val="0"/>
        </c:ser>
        <c:dLbls>
          <c:showLegendKey val="0"/>
          <c:showVal val="0"/>
          <c:showCatName val="0"/>
          <c:showSerName val="0"/>
          <c:showPercent val="0"/>
          <c:showBubbleSize val="0"/>
        </c:dLbls>
        <c:marker val="1"/>
        <c:smooth val="0"/>
        <c:axId val="224618896"/>
        <c:axId val="179035208"/>
      </c:lineChart>
      <c:catAx>
        <c:axId val="22461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9035208"/>
        <c:crosses val="autoZero"/>
        <c:auto val="1"/>
        <c:lblAlgn val="ctr"/>
        <c:lblOffset val="100"/>
        <c:tickLblSkip val="1"/>
        <c:tickMarkSkip val="1"/>
        <c:noMultiLvlLbl val="0"/>
      </c:catAx>
      <c:valAx>
        <c:axId val="179035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61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栃木県那須烏山市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28,509
28,249
174.35
12,344,620
11,915,599
400,714
8,308,185
14,447,637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人口減少、高齢化が進む本市では、自主財源の確保が重要な課題となっており、企業誘致事業や定住促進対策などにより</a:t>
          </a:r>
          <a:r>
            <a:rPr kumimoji="1" lang="ja-JP" altLang="en-US" sz="1100">
              <a:solidFill>
                <a:schemeClr val="dk1"/>
              </a:solidFill>
              <a:effectLst/>
              <a:latin typeface="+mn-lt"/>
              <a:ea typeface="+mn-ea"/>
              <a:cs typeface="+mn-cs"/>
            </a:rPr>
            <a:t>税収の増</a:t>
          </a:r>
          <a:r>
            <a:rPr kumimoji="1" lang="ja-JP" altLang="ja-JP" sz="1100">
              <a:solidFill>
                <a:schemeClr val="dk1"/>
              </a:solidFill>
              <a:effectLst/>
              <a:latin typeface="+mn-lt"/>
              <a:ea typeface="+mn-ea"/>
              <a:cs typeface="+mn-cs"/>
            </a:rPr>
            <a:t>に努め、</a:t>
          </a:r>
          <a:r>
            <a:rPr kumimoji="1" lang="ja-JP" altLang="en-US" sz="1100">
              <a:solidFill>
                <a:schemeClr val="dk1"/>
              </a:solidFill>
              <a:effectLst/>
              <a:latin typeface="+mn-lt"/>
              <a:ea typeface="+mn-ea"/>
              <a:cs typeface="+mn-cs"/>
            </a:rPr>
            <a:t>地方税の徴収強化等の取組を通じて自主財源の増加を図る。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また、</a:t>
          </a:r>
          <a:r>
            <a:rPr kumimoji="1" lang="ja-JP" altLang="ja-JP" sz="1100">
              <a:solidFill>
                <a:schemeClr val="dk1"/>
              </a:solidFill>
              <a:effectLst/>
              <a:latin typeface="+mn-lt"/>
              <a:ea typeface="+mn-ea"/>
              <a:cs typeface="+mn-cs"/>
            </a:rPr>
            <a:t>定員管理計画による人件費の抑制（平成２５年度から平成２９年度までの５年間で職員数を８％程度の削減）、公共施設の統廃合、指定管理者制度等による民間委託などの歳出削減を図り、財政基盤の強化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7" name="直線コネクタ 66"/>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51452</xdr:rowOff>
    </xdr:from>
    <xdr:ext cx="762000" cy="259045"/>
    <xdr:sp macro="" textlink="">
      <xdr:nvSpPr>
        <xdr:cNvPr id="68" name="財政力平均値テキスト"/>
        <xdr:cNvSpPr txBox="1"/>
      </xdr:nvSpPr>
      <xdr:spPr>
        <a:xfrm>
          <a:off x="5041900" y="708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0" name="直線コネクタ 69"/>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2" name="テキスト ボックス 71"/>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85725</xdr:rowOff>
    </xdr:from>
    <xdr:to>
      <xdr:col>4</xdr:col>
      <xdr:colOff>482600</xdr:colOff>
      <xdr:row>42</xdr:row>
      <xdr:rowOff>105833</xdr:rowOff>
    </xdr:to>
    <xdr:cxnSp macro="">
      <xdr:nvCxnSpPr>
        <xdr:cNvPr id="73" name="直線コネクタ 72"/>
        <xdr:cNvCxnSpPr/>
      </xdr:nvCxnSpPr>
      <xdr:spPr>
        <a:xfrm>
          <a:off x="2336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45508</xdr:rowOff>
    </xdr:from>
    <xdr:to>
      <xdr:col>3</xdr:col>
      <xdr:colOff>279400</xdr:colOff>
      <xdr:row>42</xdr:row>
      <xdr:rowOff>85725</xdr:rowOff>
    </xdr:to>
    <xdr:cxnSp macro="">
      <xdr:nvCxnSpPr>
        <xdr:cNvPr id="76" name="直線コネクタ 75"/>
        <xdr:cNvCxnSpPr/>
      </xdr:nvCxnSpPr>
      <xdr:spPr>
        <a:xfrm>
          <a:off x="1447800" y="72464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8" name="テキスト ボックス 77"/>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0" name="テキスト ボックス 79"/>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6" name="円/楕円 85"/>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7"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8" name="円/楕円 87"/>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89" name="テキスト ボックス 88"/>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0" name="円/楕円 89"/>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1" name="テキスト ボックス 90"/>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34925</xdr:rowOff>
    </xdr:from>
    <xdr:to>
      <xdr:col>3</xdr:col>
      <xdr:colOff>330200</xdr:colOff>
      <xdr:row>42</xdr:row>
      <xdr:rowOff>136525</xdr:rowOff>
    </xdr:to>
    <xdr:sp macro="" textlink="">
      <xdr:nvSpPr>
        <xdr:cNvPr id="92" name="円/楕円 91"/>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93" name="テキスト ボックス 92"/>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94" name="円/楕円 93"/>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106485</xdr:rowOff>
    </xdr:from>
    <xdr:ext cx="762000" cy="259045"/>
    <xdr:sp macro="" textlink="">
      <xdr:nvSpPr>
        <xdr:cNvPr id="95" name="テキスト ボックス 94"/>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経常収支比率は年々増加しており、平成２５年度決算と比較すると１</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５ポイント増加となった。</a:t>
          </a:r>
          <a:endParaRPr lang="en-US" altLang="ja-JP" sz="1100" b="0" i="0" u="none" strike="noStrike" baseline="0" smtClean="0">
            <a:solidFill>
              <a:schemeClr val="dk1"/>
            </a:solidFill>
            <a:latin typeface="+mn-lt"/>
            <a:ea typeface="+mn-ea"/>
            <a:cs typeface="+mn-cs"/>
          </a:endParaRPr>
        </a:p>
        <a:p>
          <a:r>
            <a:rPr lang="ja-JP" altLang="en-US" sz="1100" b="0" i="0" u="none" strike="noStrike" baseline="0" smtClean="0">
              <a:solidFill>
                <a:schemeClr val="dk1"/>
              </a:solidFill>
              <a:latin typeface="+mn-lt"/>
              <a:ea typeface="+mn-ea"/>
              <a:cs typeface="+mn-cs"/>
            </a:rPr>
            <a:t>これは歳入においては景気の低迷による地方税の減少、歳出においては義務的経費のうち、人件費、公債費及び他会計等への繰出金が増加したことによるものと考えられる。　</a:t>
          </a:r>
          <a:endParaRPr lang="en-US" altLang="ja-JP" sz="1100" b="0" i="0" u="none" strike="noStrike" baseline="0" smtClean="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類似団体平均を上回っている状況は続いているため、</a:t>
          </a:r>
          <a:r>
            <a:rPr lang="ja-JP" altLang="ja-JP" sz="1100" b="0" i="0" baseline="0">
              <a:solidFill>
                <a:schemeClr val="dk1"/>
              </a:solidFill>
              <a:effectLst/>
              <a:latin typeface="+mn-lt"/>
              <a:ea typeface="+mn-ea"/>
              <a:cs typeface="+mn-cs"/>
            </a:rPr>
            <a:t>今後も厳しい財政状況のなか、</a:t>
          </a:r>
          <a:r>
            <a:rPr lang="ja-JP" altLang="en-US" sz="1100" b="0" i="0" baseline="0">
              <a:solidFill>
                <a:schemeClr val="dk1"/>
              </a:solidFill>
              <a:effectLst/>
              <a:latin typeface="+mn-lt"/>
              <a:ea typeface="+mn-ea"/>
              <a:cs typeface="+mn-cs"/>
            </a:rPr>
            <a:t>行財政改革アクションプラン及び中長期財政計画</a:t>
          </a:r>
          <a:r>
            <a:rPr lang="ja-JP" altLang="ja-JP" sz="1100" b="0" i="0" baseline="0">
              <a:solidFill>
                <a:schemeClr val="dk1"/>
              </a:solidFill>
              <a:effectLst/>
              <a:latin typeface="+mn-lt"/>
              <a:ea typeface="+mn-ea"/>
              <a:cs typeface="+mn-cs"/>
            </a:rPr>
            <a:t>を着実に推進し、業務の効率化等により経常経費の削減に引き続き取り組むとともに、受益者負担の見直し等により特定財源を確保し、硬直化が進む財政構造の改善を図る。 </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47943</xdr:rowOff>
    </xdr:from>
    <xdr:to>
      <xdr:col>7</xdr:col>
      <xdr:colOff>152400</xdr:colOff>
      <xdr:row>63</xdr:row>
      <xdr:rowOff>138430</xdr:rowOff>
    </xdr:to>
    <xdr:cxnSp macro="">
      <xdr:nvCxnSpPr>
        <xdr:cNvPr id="126" name="直線コネクタ 125"/>
        <xdr:cNvCxnSpPr/>
      </xdr:nvCxnSpPr>
      <xdr:spPr>
        <a:xfrm>
          <a:off x="4114800" y="10849293"/>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28274</xdr:rowOff>
    </xdr:from>
    <xdr:ext cx="762000" cy="259045"/>
    <xdr:sp macro="" textlink="">
      <xdr:nvSpPr>
        <xdr:cNvPr id="127"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171132</xdr:rowOff>
    </xdr:from>
    <xdr:to>
      <xdr:col>6</xdr:col>
      <xdr:colOff>0</xdr:colOff>
      <xdr:row>63</xdr:row>
      <xdr:rowOff>47943</xdr:rowOff>
    </xdr:to>
    <xdr:cxnSp macro="">
      <xdr:nvCxnSpPr>
        <xdr:cNvPr id="129" name="直線コネクタ 128"/>
        <xdr:cNvCxnSpPr/>
      </xdr:nvCxnSpPr>
      <xdr:spPr>
        <a:xfrm>
          <a:off x="3225800" y="1080103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69232</xdr:rowOff>
    </xdr:from>
    <xdr:ext cx="736600" cy="259045"/>
    <xdr:sp macro="" textlink="">
      <xdr:nvSpPr>
        <xdr:cNvPr id="131" name="テキスト ボックス 130"/>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131445</xdr:rowOff>
    </xdr:from>
    <xdr:to>
      <xdr:col>4</xdr:col>
      <xdr:colOff>482600</xdr:colOff>
      <xdr:row>62</xdr:row>
      <xdr:rowOff>171132</xdr:rowOff>
    </xdr:to>
    <xdr:cxnSp macro="">
      <xdr:nvCxnSpPr>
        <xdr:cNvPr id="132" name="直線コネクタ 131"/>
        <xdr:cNvCxnSpPr/>
      </xdr:nvCxnSpPr>
      <xdr:spPr>
        <a:xfrm>
          <a:off x="2336800" y="10589895"/>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105427</xdr:rowOff>
    </xdr:from>
    <xdr:ext cx="762000" cy="259045"/>
    <xdr:sp macro="" textlink="">
      <xdr:nvSpPr>
        <xdr:cNvPr id="134" name="テキスト ボックス 133"/>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131445</xdr:rowOff>
    </xdr:from>
    <xdr:to>
      <xdr:col>3</xdr:col>
      <xdr:colOff>279400</xdr:colOff>
      <xdr:row>62</xdr:row>
      <xdr:rowOff>8255</xdr:rowOff>
    </xdr:to>
    <xdr:cxnSp macro="">
      <xdr:nvCxnSpPr>
        <xdr:cNvPr id="135" name="直線コネクタ 134"/>
        <xdr:cNvCxnSpPr/>
      </xdr:nvCxnSpPr>
      <xdr:spPr>
        <a:xfrm flipV="1">
          <a:off x="1447800" y="1058989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43832</xdr:rowOff>
    </xdr:from>
    <xdr:ext cx="762000" cy="259045"/>
    <xdr:sp macro="" textlink="">
      <xdr:nvSpPr>
        <xdr:cNvPr id="137" name="テキスト ボックス 136"/>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162259</xdr:rowOff>
    </xdr:from>
    <xdr:ext cx="762000" cy="259045"/>
    <xdr:sp macro="" textlink="">
      <xdr:nvSpPr>
        <xdr:cNvPr id="139" name="テキスト ボックス 138"/>
        <xdr:cNvSpPr txBox="1"/>
      </xdr:nvSpPr>
      <xdr:spPr>
        <a:xfrm>
          <a:off x="1066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45" name="円/楕円 144"/>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59707</xdr:rowOff>
    </xdr:from>
    <xdr:ext cx="762000" cy="259045"/>
    <xdr:sp macro="" textlink="">
      <xdr:nvSpPr>
        <xdr:cNvPr id="146"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168593</xdr:rowOff>
    </xdr:from>
    <xdr:to>
      <xdr:col>6</xdr:col>
      <xdr:colOff>50800</xdr:colOff>
      <xdr:row>63</xdr:row>
      <xdr:rowOff>98743</xdr:rowOff>
    </xdr:to>
    <xdr:sp macro="" textlink="">
      <xdr:nvSpPr>
        <xdr:cNvPr id="147" name="円/楕円 146"/>
        <xdr:cNvSpPr/>
      </xdr:nvSpPr>
      <xdr:spPr>
        <a:xfrm>
          <a:off x="4064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83520</xdr:rowOff>
    </xdr:from>
    <xdr:ext cx="736600" cy="259045"/>
    <xdr:sp macro="" textlink="">
      <xdr:nvSpPr>
        <xdr:cNvPr id="148" name="テキスト ボックス 147"/>
        <xdr:cNvSpPr txBox="1"/>
      </xdr:nvSpPr>
      <xdr:spPr>
        <a:xfrm>
          <a:off x="3733800" y="1088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120332</xdr:rowOff>
    </xdr:from>
    <xdr:to>
      <xdr:col>4</xdr:col>
      <xdr:colOff>533400</xdr:colOff>
      <xdr:row>63</xdr:row>
      <xdr:rowOff>50482</xdr:rowOff>
    </xdr:to>
    <xdr:sp macro="" textlink="">
      <xdr:nvSpPr>
        <xdr:cNvPr id="149" name="円/楕円 148"/>
        <xdr:cNvSpPr/>
      </xdr:nvSpPr>
      <xdr:spPr>
        <a:xfrm>
          <a:off x="3175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35259</xdr:rowOff>
    </xdr:from>
    <xdr:ext cx="762000" cy="259045"/>
    <xdr:sp macro="" textlink="">
      <xdr:nvSpPr>
        <xdr:cNvPr id="150" name="テキスト ボックス 149"/>
        <xdr:cNvSpPr txBox="1"/>
      </xdr:nvSpPr>
      <xdr:spPr>
        <a:xfrm>
          <a:off x="2844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80645</xdr:rowOff>
    </xdr:from>
    <xdr:to>
      <xdr:col>3</xdr:col>
      <xdr:colOff>330200</xdr:colOff>
      <xdr:row>62</xdr:row>
      <xdr:rowOff>10795</xdr:rowOff>
    </xdr:to>
    <xdr:sp macro="" textlink="">
      <xdr:nvSpPr>
        <xdr:cNvPr id="151" name="円/楕円 150"/>
        <xdr:cNvSpPr/>
      </xdr:nvSpPr>
      <xdr:spPr>
        <a:xfrm>
          <a:off x="2286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20972</xdr:rowOff>
    </xdr:from>
    <xdr:ext cx="762000" cy="259045"/>
    <xdr:sp macro="" textlink="">
      <xdr:nvSpPr>
        <xdr:cNvPr id="152" name="テキスト ボックス 151"/>
        <xdr:cNvSpPr txBox="1"/>
      </xdr:nvSpPr>
      <xdr:spPr>
        <a:xfrm>
          <a:off x="1955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128905</xdr:rowOff>
    </xdr:from>
    <xdr:to>
      <xdr:col>2</xdr:col>
      <xdr:colOff>127000</xdr:colOff>
      <xdr:row>62</xdr:row>
      <xdr:rowOff>59055</xdr:rowOff>
    </xdr:to>
    <xdr:sp macro="" textlink="">
      <xdr:nvSpPr>
        <xdr:cNvPr id="153" name="円/楕円 152"/>
        <xdr:cNvSpPr/>
      </xdr:nvSpPr>
      <xdr:spPr>
        <a:xfrm>
          <a:off x="1397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43832</xdr:rowOff>
    </xdr:from>
    <xdr:ext cx="762000" cy="259045"/>
    <xdr:sp macro="" textlink="">
      <xdr:nvSpPr>
        <xdr:cNvPr id="154" name="テキスト ボックス 153"/>
        <xdr:cNvSpPr txBox="1"/>
      </xdr:nvSpPr>
      <xdr:spPr>
        <a:xfrm>
          <a:off x="1066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[122,719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類似団体平均に比べ決算額が低くなっているのは、他団体と比較し人件費が低く抑えられていることによる。しかしながら、業務の民間委託が増えた要因等により、昨年度と比較して８</a:t>
          </a:r>
          <a:r>
            <a:rPr lang="en-US" altLang="ja-JP" sz="1100" b="0" i="0" u="none" strike="noStrike" baseline="0" smtClean="0">
              <a:solidFill>
                <a:schemeClr val="dk1"/>
              </a:solidFill>
              <a:latin typeface="+mn-lt"/>
              <a:ea typeface="+mn-ea"/>
              <a:cs typeface="+mn-cs"/>
            </a:rPr>
            <a:t>,</a:t>
          </a:r>
          <a:r>
            <a:rPr lang="ja-JP" altLang="en-US" sz="1100" b="0" i="0" u="none" strike="noStrike" baseline="0" smtClean="0">
              <a:solidFill>
                <a:schemeClr val="dk1"/>
              </a:solidFill>
              <a:latin typeface="+mn-lt"/>
              <a:ea typeface="+mn-ea"/>
              <a:cs typeface="+mn-cs"/>
            </a:rPr>
            <a:t>２００千円余の増となった。</a:t>
          </a:r>
        </a:p>
        <a:p>
          <a:r>
            <a:rPr lang="ja-JP" altLang="en-US" sz="1100" b="0" i="0" u="none" strike="noStrike" baseline="0" smtClean="0">
              <a:solidFill>
                <a:schemeClr val="dk1"/>
              </a:solidFill>
              <a:latin typeface="+mn-lt"/>
              <a:ea typeface="+mn-ea"/>
              <a:cs typeface="+mn-cs"/>
            </a:rPr>
            <a:t>　今後も定員管理計画において人員の削減を図っていくことから、人件費の削減が予想される一方、委託料の増による物件費の増も見込まれるため、経常経費を中心に物件費の抑制に努めていく。</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142728</xdr:rowOff>
    </xdr:from>
    <xdr:to>
      <xdr:col>7</xdr:col>
      <xdr:colOff>152400</xdr:colOff>
      <xdr:row>81</xdr:row>
      <xdr:rowOff>4584</xdr:rowOff>
    </xdr:to>
    <xdr:cxnSp macro="">
      <xdr:nvCxnSpPr>
        <xdr:cNvPr id="189" name="直線コネクタ 188"/>
        <xdr:cNvCxnSpPr/>
      </xdr:nvCxnSpPr>
      <xdr:spPr>
        <a:xfrm>
          <a:off x="4114800" y="13858728"/>
          <a:ext cx="838200" cy="3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42161</xdr:rowOff>
    </xdr:from>
    <xdr:ext cx="762000" cy="259045"/>
    <xdr:sp macro="" textlink="">
      <xdr:nvSpPr>
        <xdr:cNvPr id="190" name="人件費・物件費等の状況平均値テキスト"/>
        <xdr:cNvSpPr txBox="1"/>
      </xdr:nvSpPr>
      <xdr:spPr>
        <a:xfrm>
          <a:off x="5041900" y="13929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142728</xdr:rowOff>
    </xdr:from>
    <xdr:to>
      <xdr:col>6</xdr:col>
      <xdr:colOff>0</xdr:colOff>
      <xdr:row>80</xdr:row>
      <xdr:rowOff>166314</xdr:rowOff>
    </xdr:to>
    <xdr:cxnSp macro="">
      <xdr:nvCxnSpPr>
        <xdr:cNvPr id="192" name="直線コネクタ 191"/>
        <xdr:cNvCxnSpPr/>
      </xdr:nvCxnSpPr>
      <xdr:spPr>
        <a:xfrm flipV="1">
          <a:off x="3225800" y="13858728"/>
          <a:ext cx="889000" cy="2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142626</xdr:rowOff>
    </xdr:from>
    <xdr:ext cx="736600" cy="259045"/>
    <xdr:sp macro="" textlink="">
      <xdr:nvSpPr>
        <xdr:cNvPr id="194" name="テキスト ボックス 193"/>
        <xdr:cNvSpPr txBox="1"/>
      </xdr:nvSpPr>
      <xdr:spPr>
        <a:xfrm>
          <a:off x="3733800" y="14030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166314</xdr:rowOff>
    </xdr:from>
    <xdr:to>
      <xdr:col>4</xdr:col>
      <xdr:colOff>482600</xdr:colOff>
      <xdr:row>80</xdr:row>
      <xdr:rowOff>169391</xdr:rowOff>
    </xdr:to>
    <xdr:cxnSp macro="">
      <xdr:nvCxnSpPr>
        <xdr:cNvPr id="195" name="直線コネクタ 194"/>
        <xdr:cNvCxnSpPr/>
      </xdr:nvCxnSpPr>
      <xdr:spPr>
        <a:xfrm flipV="1">
          <a:off x="2336800" y="13882314"/>
          <a:ext cx="889000" cy="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121766</xdr:rowOff>
    </xdr:from>
    <xdr:ext cx="762000" cy="259045"/>
    <xdr:sp macro="" textlink="">
      <xdr:nvSpPr>
        <xdr:cNvPr id="197" name="テキスト ボックス 196"/>
        <xdr:cNvSpPr txBox="1"/>
      </xdr:nvSpPr>
      <xdr:spPr>
        <a:xfrm>
          <a:off x="2844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144376</xdr:rowOff>
    </xdr:from>
    <xdr:to>
      <xdr:col>3</xdr:col>
      <xdr:colOff>279400</xdr:colOff>
      <xdr:row>80</xdr:row>
      <xdr:rowOff>169391</xdr:rowOff>
    </xdr:to>
    <xdr:cxnSp macro="">
      <xdr:nvCxnSpPr>
        <xdr:cNvPr id="198" name="直線コネクタ 197"/>
        <xdr:cNvCxnSpPr/>
      </xdr:nvCxnSpPr>
      <xdr:spPr>
        <a:xfrm>
          <a:off x="1447800" y="13860376"/>
          <a:ext cx="8890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133907</xdr:rowOff>
    </xdr:from>
    <xdr:ext cx="762000" cy="259045"/>
    <xdr:sp macro="" textlink="">
      <xdr:nvSpPr>
        <xdr:cNvPr id="200" name="テキスト ボックス 199"/>
        <xdr:cNvSpPr txBox="1"/>
      </xdr:nvSpPr>
      <xdr:spPr>
        <a:xfrm>
          <a:off x="1955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129816</xdr:rowOff>
    </xdr:from>
    <xdr:ext cx="762000" cy="259045"/>
    <xdr:sp macro="" textlink="">
      <xdr:nvSpPr>
        <xdr:cNvPr id="202" name="テキスト ボックス 201"/>
        <xdr:cNvSpPr txBox="1"/>
      </xdr:nvSpPr>
      <xdr:spPr>
        <a:xfrm>
          <a:off x="1066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125234</xdr:rowOff>
    </xdr:from>
    <xdr:to>
      <xdr:col>7</xdr:col>
      <xdr:colOff>203200</xdr:colOff>
      <xdr:row>81</xdr:row>
      <xdr:rowOff>55384</xdr:rowOff>
    </xdr:to>
    <xdr:sp macro="" textlink="">
      <xdr:nvSpPr>
        <xdr:cNvPr id="208" name="円/楕円 207"/>
        <xdr:cNvSpPr/>
      </xdr:nvSpPr>
      <xdr:spPr>
        <a:xfrm>
          <a:off x="4902200" y="1384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46511</xdr:rowOff>
    </xdr:from>
    <xdr:ext cx="762000" cy="259045"/>
    <xdr:sp macro="" textlink="">
      <xdr:nvSpPr>
        <xdr:cNvPr id="209" name="人件費・物件費等の状況該当値テキスト"/>
        <xdr:cNvSpPr txBox="1"/>
      </xdr:nvSpPr>
      <xdr:spPr>
        <a:xfrm>
          <a:off x="5041900" y="1376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122,719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91928</xdr:rowOff>
    </xdr:from>
    <xdr:to>
      <xdr:col>6</xdr:col>
      <xdr:colOff>50800</xdr:colOff>
      <xdr:row>81</xdr:row>
      <xdr:rowOff>22078</xdr:rowOff>
    </xdr:to>
    <xdr:sp macro="" textlink="">
      <xdr:nvSpPr>
        <xdr:cNvPr id="210" name="円/楕円 209"/>
        <xdr:cNvSpPr/>
      </xdr:nvSpPr>
      <xdr:spPr>
        <a:xfrm>
          <a:off x="4064000" y="138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32255</xdr:rowOff>
    </xdr:from>
    <xdr:ext cx="736600" cy="259045"/>
    <xdr:sp macro="" textlink="">
      <xdr:nvSpPr>
        <xdr:cNvPr id="211" name="テキスト ボックス 210"/>
        <xdr:cNvSpPr txBox="1"/>
      </xdr:nvSpPr>
      <xdr:spPr>
        <a:xfrm>
          <a:off x="3733800" y="1357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114,437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115514</xdr:rowOff>
    </xdr:from>
    <xdr:to>
      <xdr:col>4</xdr:col>
      <xdr:colOff>533400</xdr:colOff>
      <xdr:row>81</xdr:row>
      <xdr:rowOff>45664</xdr:rowOff>
    </xdr:to>
    <xdr:sp macro="" textlink="">
      <xdr:nvSpPr>
        <xdr:cNvPr id="212" name="円/楕円 211"/>
        <xdr:cNvSpPr/>
      </xdr:nvSpPr>
      <xdr:spPr>
        <a:xfrm>
          <a:off x="3175000" y="1383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55841</xdr:rowOff>
    </xdr:from>
    <xdr:ext cx="762000" cy="259045"/>
    <xdr:sp macro="" textlink="">
      <xdr:nvSpPr>
        <xdr:cNvPr id="213" name="テキスト ボックス 212"/>
        <xdr:cNvSpPr txBox="1"/>
      </xdr:nvSpPr>
      <xdr:spPr>
        <a:xfrm>
          <a:off x="2844800" y="1360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120,302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118591</xdr:rowOff>
    </xdr:from>
    <xdr:to>
      <xdr:col>3</xdr:col>
      <xdr:colOff>330200</xdr:colOff>
      <xdr:row>81</xdr:row>
      <xdr:rowOff>48741</xdr:rowOff>
    </xdr:to>
    <xdr:sp macro="" textlink="">
      <xdr:nvSpPr>
        <xdr:cNvPr id="214" name="円/楕円 213"/>
        <xdr:cNvSpPr/>
      </xdr:nvSpPr>
      <xdr:spPr>
        <a:xfrm>
          <a:off x="2286000" y="1383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58918</xdr:rowOff>
    </xdr:from>
    <xdr:ext cx="762000" cy="259045"/>
    <xdr:sp macro="" textlink="">
      <xdr:nvSpPr>
        <xdr:cNvPr id="215" name="テキスト ボックス 214"/>
        <xdr:cNvSpPr txBox="1"/>
      </xdr:nvSpPr>
      <xdr:spPr>
        <a:xfrm>
          <a:off x="1955800" y="1360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121,067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93576</xdr:rowOff>
    </xdr:from>
    <xdr:to>
      <xdr:col>2</xdr:col>
      <xdr:colOff>127000</xdr:colOff>
      <xdr:row>81</xdr:row>
      <xdr:rowOff>23726</xdr:rowOff>
    </xdr:to>
    <xdr:sp macro="" textlink="">
      <xdr:nvSpPr>
        <xdr:cNvPr id="216" name="円/楕円 215"/>
        <xdr:cNvSpPr/>
      </xdr:nvSpPr>
      <xdr:spPr>
        <a:xfrm>
          <a:off x="1397000" y="1380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33903</xdr:rowOff>
    </xdr:from>
    <xdr:ext cx="762000" cy="259045"/>
    <xdr:sp macro="" textlink="">
      <xdr:nvSpPr>
        <xdr:cNvPr id="217" name="テキスト ボックス 216"/>
        <xdr:cNvSpPr txBox="1"/>
      </xdr:nvSpPr>
      <xdr:spPr>
        <a:xfrm>
          <a:off x="1066800" y="1357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０</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、全国市平均を</a:t>
          </a:r>
          <a:r>
            <a:rPr lang="ja-JP" altLang="en-US" sz="1100" b="0" i="0" baseline="0">
              <a:solidFill>
                <a:schemeClr val="dk1"/>
              </a:solidFill>
              <a:effectLst/>
              <a:latin typeface="+mn-lt"/>
              <a:ea typeface="+mn-ea"/>
              <a:cs typeface="+mn-cs"/>
            </a:rPr>
            <a:t>１</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上回る結果となったが、前年度より差は縮小している。</a:t>
          </a:r>
          <a:endParaRPr lang="ja-JP" altLang="ja-JP">
            <a:effectLst/>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これまでの人件費抑制の取組としては、</a:t>
          </a:r>
          <a:r>
            <a:rPr kumimoji="1" lang="ja-JP" altLang="ja-JP" sz="1100">
              <a:solidFill>
                <a:schemeClr val="dk1"/>
              </a:solidFill>
              <a:effectLst/>
              <a:latin typeface="+mn-lt"/>
              <a:ea typeface="+mn-ea"/>
              <a:cs typeface="+mn-cs"/>
            </a:rPr>
            <a:t>退職時の特別昇給の廃止、退職手当の引き下げ、特殊勤務手当、選挙時以外の管理職特別手当の廃止、給与制度の適正な運用</a:t>
          </a:r>
          <a:r>
            <a:rPr kumimoji="1" lang="ja-JP" altLang="en-US" sz="1100">
              <a:solidFill>
                <a:schemeClr val="dk1"/>
              </a:solidFill>
              <a:effectLst/>
              <a:latin typeface="+mn-lt"/>
              <a:ea typeface="+mn-ea"/>
              <a:cs typeface="+mn-cs"/>
            </a:rPr>
            <a:t>等により</a:t>
          </a:r>
          <a:r>
            <a:rPr kumimoji="1" lang="ja-JP" altLang="ja-JP" sz="1100">
              <a:solidFill>
                <a:schemeClr val="dk1"/>
              </a:solidFill>
              <a:effectLst/>
              <a:latin typeface="+mn-lt"/>
              <a:ea typeface="+mn-ea"/>
              <a:cs typeface="+mn-cs"/>
            </a:rPr>
            <a:t>人件費の削減に努めている</a:t>
          </a:r>
          <a:r>
            <a:rPr kumimoji="1" lang="ja-JP" altLang="en-US" sz="1100">
              <a:solidFill>
                <a:schemeClr val="dk1"/>
              </a:solidFill>
              <a:effectLst/>
              <a:latin typeface="+mn-lt"/>
              <a:ea typeface="+mn-ea"/>
              <a:cs typeface="+mn-cs"/>
            </a:rPr>
            <a:t>。</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a:t>
          </a:r>
          <a:r>
            <a:rPr lang="ja-JP" altLang="ja-JP" sz="1100">
              <a:solidFill>
                <a:schemeClr val="dk1"/>
              </a:solidFill>
              <a:effectLst/>
              <a:latin typeface="+mn-lt"/>
              <a:ea typeface="+mn-ea"/>
              <a:cs typeface="+mn-cs"/>
            </a:rPr>
            <a:t>国家公務員給与水準や本市の財政状況を踏まえ、</a:t>
          </a:r>
          <a:r>
            <a:rPr kumimoji="1" lang="ja-JP" altLang="ja-JP" sz="1100">
              <a:solidFill>
                <a:schemeClr val="dk1"/>
              </a:solidFill>
              <a:effectLst/>
              <a:latin typeface="+mn-lt"/>
              <a:ea typeface="+mn-ea"/>
              <a:cs typeface="+mn-cs"/>
            </a:rPr>
            <a:t>給与制度の見直しに取り組みながら、定員管理の適正化とあわせ</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総人件費の抑制に努めていく。</a:t>
          </a:r>
          <a:endParaRPr lang="ja-JP" altLang="ja-JP" sz="1400">
            <a:effectLst/>
          </a:endParaRPr>
        </a:p>
        <a:p>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33866</xdr:rowOff>
    </xdr:from>
    <xdr:to>
      <xdr:col>24</xdr:col>
      <xdr:colOff>558800</xdr:colOff>
      <xdr:row>86</xdr:row>
      <xdr:rowOff>69427</xdr:rowOff>
    </xdr:to>
    <xdr:cxnSp macro="">
      <xdr:nvCxnSpPr>
        <xdr:cNvPr id="246" name="直線コネクタ 245"/>
        <xdr:cNvCxnSpPr/>
      </xdr:nvCxnSpPr>
      <xdr:spPr>
        <a:xfrm flipV="1">
          <a:off x="17018000" y="1392131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41504</xdr:rowOff>
    </xdr:from>
    <xdr:ext cx="762000" cy="259045"/>
    <xdr:sp macro="" textlink="">
      <xdr:nvSpPr>
        <xdr:cNvPr id="247" name="給与水準   （国との比較）最小値テキスト"/>
        <xdr:cNvSpPr txBox="1"/>
      </xdr:nvSpPr>
      <xdr:spPr>
        <a:xfrm>
          <a:off x="17106900" y="1478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69427</xdr:rowOff>
    </xdr:from>
    <xdr:to>
      <xdr:col>24</xdr:col>
      <xdr:colOff>647700</xdr:colOff>
      <xdr:row>86</xdr:row>
      <xdr:rowOff>69427</xdr:rowOff>
    </xdr:to>
    <xdr:cxnSp macro="">
      <xdr:nvCxnSpPr>
        <xdr:cNvPr id="248" name="直線コネクタ 247"/>
        <xdr:cNvCxnSpPr/>
      </xdr:nvCxnSpPr>
      <xdr:spPr>
        <a:xfrm>
          <a:off x="16929100" y="1481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120243</xdr:rowOff>
    </xdr:from>
    <xdr:ext cx="762000" cy="259045"/>
    <xdr:sp macro="" textlink="">
      <xdr:nvSpPr>
        <xdr:cNvPr id="24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33866</xdr:rowOff>
    </xdr:from>
    <xdr:to>
      <xdr:col>24</xdr:col>
      <xdr:colOff>647700</xdr:colOff>
      <xdr:row>81</xdr:row>
      <xdr:rowOff>33866</xdr:rowOff>
    </xdr:to>
    <xdr:cxnSp macro="">
      <xdr:nvCxnSpPr>
        <xdr:cNvPr id="250" name="直線コネクタ 24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117263</xdr:rowOff>
    </xdr:from>
    <xdr:to>
      <xdr:col>24</xdr:col>
      <xdr:colOff>558800</xdr:colOff>
      <xdr:row>84</xdr:row>
      <xdr:rowOff>82550</xdr:rowOff>
    </xdr:to>
    <xdr:cxnSp macro="">
      <xdr:nvCxnSpPr>
        <xdr:cNvPr id="251" name="直線コネクタ 250"/>
        <xdr:cNvCxnSpPr/>
      </xdr:nvCxnSpPr>
      <xdr:spPr>
        <a:xfrm flipV="1">
          <a:off x="16179800" y="14347613"/>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46584</xdr:rowOff>
    </xdr:from>
    <xdr:ext cx="762000" cy="259045"/>
    <xdr:sp macro="" textlink="">
      <xdr:nvSpPr>
        <xdr:cNvPr id="252" name="給与水準   （国との比較）平均値テキスト"/>
        <xdr:cNvSpPr txBox="1"/>
      </xdr:nvSpPr>
      <xdr:spPr>
        <a:xfrm>
          <a:off x="17106900" y="14276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53" name="フローチャート : 判断 252"/>
        <xdr:cNvSpPr/>
      </xdr:nvSpPr>
      <xdr:spPr>
        <a:xfrm>
          <a:off x="169672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87</xdr:row>
      <xdr:rowOff>147320</xdr:rowOff>
    </xdr:to>
    <xdr:cxnSp macro="">
      <xdr:nvCxnSpPr>
        <xdr:cNvPr id="254" name="直線コネクタ 253"/>
        <xdr:cNvCxnSpPr/>
      </xdr:nvCxnSpPr>
      <xdr:spPr>
        <a:xfrm flipV="1">
          <a:off x="15290800" y="14484350"/>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55" name="フローチャート : 判断 254"/>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56" name="テキスト ボックス 255"/>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147320</xdr:rowOff>
    </xdr:from>
    <xdr:to>
      <xdr:col>22</xdr:col>
      <xdr:colOff>203200</xdr:colOff>
      <xdr:row>88</xdr:row>
      <xdr:rowOff>40216</xdr:rowOff>
    </xdr:to>
    <xdr:cxnSp macro="">
      <xdr:nvCxnSpPr>
        <xdr:cNvPr id="257" name="直線コネクタ 256"/>
        <xdr:cNvCxnSpPr/>
      </xdr:nvCxnSpPr>
      <xdr:spPr>
        <a:xfrm flipV="1">
          <a:off x="14401800" y="1506347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24130</xdr:rowOff>
    </xdr:from>
    <xdr:to>
      <xdr:col>22</xdr:col>
      <xdr:colOff>254000</xdr:colOff>
      <xdr:row>87</xdr:row>
      <xdr:rowOff>125730</xdr:rowOff>
    </xdr:to>
    <xdr:sp macro="" textlink="">
      <xdr:nvSpPr>
        <xdr:cNvPr id="258" name="フローチャート : 判断 257"/>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135907</xdr:rowOff>
    </xdr:from>
    <xdr:ext cx="762000" cy="259045"/>
    <xdr:sp macro="" textlink="">
      <xdr:nvSpPr>
        <xdr:cNvPr id="259" name="テキスト ボックス 258"/>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18204</xdr:rowOff>
    </xdr:from>
    <xdr:to>
      <xdr:col>21</xdr:col>
      <xdr:colOff>0</xdr:colOff>
      <xdr:row>88</xdr:row>
      <xdr:rowOff>40216</xdr:rowOff>
    </xdr:to>
    <xdr:cxnSp macro="">
      <xdr:nvCxnSpPr>
        <xdr:cNvPr id="260" name="直線コネクタ 259"/>
        <xdr:cNvCxnSpPr/>
      </xdr:nvCxnSpPr>
      <xdr:spPr>
        <a:xfrm>
          <a:off x="13512800" y="14420004"/>
          <a:ext cx="889000" cy="70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24130</xdr:rowOff>
    </xdr:from>
    <xdr:to>
      <xdr:col>21</xdr:col>
      <xdr:colOff>50800</xdr:colOff>
      <xdr:row>87</xdr:row>
      <xdr:rowOff>125730</xdr:rowOff>
    </xdr:to>
    <xdr:sp macro="" textlink="">
      <xdr:nvSpPr>
        <xdr:cNvPr id="261" name="フローチャート : 判断 260"/>
        <xdr:cNvSpPr/>
      </xdr:nvSpPr>
      <xdr:spPr>
        <a:xfrm>
          <a:off x="14351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135907</xdr:rowOff>
    </xdr:from>
    <xdr:ext cx="762000" cy="259045"/>
    <xdr:sp macro="" textlink="">
      <xdr:nvSpPr>
        <xdr:cNvPr id="262" name="テキスト ボックス 261"/>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10161</xdr:rowOff>
    </xdr:from>
    <xdr:to>
      <xdr:col>19</xdr:col>
      <xdr:colOff>533400</xdr:colOff>
      <xdr:row>83</xdr:row>
      <xdr:rowOff>111761</xdr:rowOff>
    </xdr:to>
    <xdr:sp macro="" textlink="">
      <xdr:nvSpPr>
        <xdr:cNvPr id="263" name="フローチャート : 判断 262"/>
        <xdr:cNvSpPr/>
      </xdr:nvSpPr>
      <xdr:spPr>
        <a:xfrm>
          <a:off x="134620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121938</xdr:rowOff>
    </xdr:from>
    <xdr:ext cx="762000" cy="259045"/>
    <xdr:sp macro="" textlink="">
      <xdr:nvSpPr>
        <xdr:cNvPr id="264" name="テキスト ボックス 263"/>
        <xdr:cNvSpPr txBox="1"/>
      </xdr:nvSpPr>
      <xdr:spPr>
        <a:xfrm>
          <a:off x="13131800" y="1400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70" name="円/楕円 269"/>
        <xdr:cNvSpPr/>
      </xdr:nvSpPr>
      <xdr:spPr>
        <a:xfrm>
          <a:off x="169672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82990</xdr:rowOff>
    </xdr:from>
    <xdr:ext cx="762000" cy="259045"/>
    <xdr:sp macro="" textlink="">
      <xdr:nvSpPr>
        <xdr:cNvPr id="271" name="給与水準   （国との比較）該当値テキスト"/>
        <xdr:cNvSpPr txBox="1"/>
      </xdr:nvSpPr>
      <xdr:spPr>
        <a:xfrm>
          <a:off x="17106900" y="1414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2" name="円/楕円 271"/>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118127</xdr:rowOff>
    </xdr:from>
    <xdr:ext cx="736600" cy="259045"/>
    <xdr:sp macro="" textlink="">
      <xdr:nvSpPr>
        <xdr:cNvPr id="273" name="テキスト ボックス 272"/>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96520</xdr:rowOff>
    </xdr:from>
    <xdr:to>
      <xdr:col>22</xdr:col>
      <xdr:colOff>254000</xdr:colOff>
      <xdr:row>88</xdr:row>
      <xdr:rowOff>26670</xdr:rowOff>
    </xdr:to>
    <xdr:sp macro="" textlink="">
      <xdr:nvSpPr>
        <xdr:cNvPr id="274" name="円/楕円 273"/>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11447</xdr:rowOff>
    </xdr:from>
    <xdr:ext cx="762000" cy="259045"/>
    <xdr:sp macro="" textlink="">
      <xdr:nvSpPr>
        <xdr:cNvPr id="275" name="テキスト ボックス 274"/>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160866</xdr:rowOff>
    </xdr:from>
    <xdr:to>
      <xdr:col>21</xdr:col>
      <xdr:colOff>50800</xdr:colOff>
      <xdr:row>88</xdr:row>
      <xdr:rowOff>91016</xdr:rowOff>
    </xdr:to>
    <xdr:sp macro="" textlink="">
      <xdr:nvSpPr>
        <xdr:cNvPr id="276" name="円/楕円 275"/>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75793</xdr:rowOff>
    </xdr:from>
    <xdr:ext cx="762000" cy="259045"/>
    <xdr:sp macro="" textlink="">
      <xdr:nvSpPr>
        <xdr:cNvPr id="277" name="テキスト ボックス 276"/>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138854</xdr:rowOff>
    </xdr:from>
    <xdr:to>
      <xdr:col>19</xdr:col>
      <xdr:colOff>533400</xdr:colOff>
      <xdr:row>84</xdr:row>
      <xdr:rowOff>69004</xdr:rowOff>
    </xdr:to>
    <xdr:sp macro="" textlink="">
      <xdr:nvSpPr>
        <xdr:cNvPr id="278" name="円/楕円 277"/>
        <xdr:cNvSpPr/>
      </xdr:nvSpPr>
      <xdr:spPr>
        <a:xfrm>
          <a:off x="13462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53781</xdr:rowOff>
    </xdr:from>
    <xdr:ext cx="762000" cy="259045"/>
    <xdr:sp macro="" textlink="">
      <xdr:nvSpPr>
        <xdr:cNvPr id="279" name="テキスト ボックス 278"/>
        <xdr:cNvSpPr txBox="1"/>
      </xdr:nvSpPr>
      <xdr:spPr>
        <a:xfrm>
          <a:off x="13131800" y="1445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定員管理適正化により、退職者数に対し、新規採用数の抑制を図っており、類似団体の平均値を下回っている。</a:t>
          </a:r>
          <a:endParaRPr lang="ja-JP" altLang="ja-JP" sz="1400">
            <a:effectLst/>
          </a:endParaRPr>
        </a:p>
        <a:p>
          <a:r>
            <a:rPr kumimoji="1" lang="ja-JP" altLang="ja-JP" sz="1100">
              <a:solidFill>
                <a:schemeClr val="dk1"/>
              </a:solidFill>
              <a:effectLst/>
              <a:latin typeface="+mn-lt"/>
              <a:ea typeface="+mn-ea"/>
              <a:cs typeface="+mn-cs"/>
            </a:rPr>
            <a:t>　今後も定員管理計画に沿って、組織や事務事業の見直しを進め、今後の行政需要に対応できる効率的な組織運営に向け、職員数の適正化を図っていく。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6" name="直線コネクタ 295"/>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7" name="テキスト ボックス 296"/>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298" name="直線コネクタ 297"/>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299" name="テキスト ボックス 298"/>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0" name="直線コネクタ 299"/>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1" name="テキスト ボックス 300"/>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4" name="直線コネクタ 303"/>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5" name="テキスト ボックス 304"/>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6" name="直線コネクタ 30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7" name="テキスト ボックス 30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08" name="直線コネクタ 307"/>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09" name="テキスト ボックス 308"/>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3" name="直線コネクタ 312"/>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4"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5" name="直線コネクタ 314"/>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6"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7" name="直線コネクタ 316"/>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7779</xdr:rowOff>
    </xdr:from>
    <xdr:to>
      <xdr:col>24</xdr:col>
      <xdr:colOff>558800</xdr:colOff>
      <xdr:row>61</xdr:row>
      <xdr:rowOff>28893</xdr:rowOff>
    </xdr:to>
    <xdr:cxnSp macro="">
      <xdr:nvCxnSpPr>
        <xdr:cNvPr id="318" name="直線コネクタ 317"/>
        <xdr:cNvCxnSpPr/>
      </xdr:nvCxnSpPr>
      <xdr:spPr>
        <a:xfrm flipV="1">
          <a:off x="16179800" y="10466229"/>
          <a:ext cx="8382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126620</xdr:rowOff>
    </xdr:from>
    <xdr:ext cx="762000" cy="259045"/>
    <xdr:sp macro="" textlink="">
      <xdr:nvSpPr>
        <xdr:cNvPr id="319" name="定員管理の状況平均値テキスト"/>
        <xdr:cNvSpPr txBox="1"/>
      </xdr:nvSpPr>
      <xdr:spPr>
        <a:xfrm>
          <a:off x="17106900" y="10585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0" name="フローチャート : 判断 319"/>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25876</xdr:rowOff>
    </xdr:from>
    <xdr:to>
      <xdr:col>23</xdr:col>
      <xdr:colOff>406400</xdr:colOff>
      <xdr:row>61</xdr:row>
      <xdr:rowOff>28893</xdr:rowOff>
    </xdr:to>
    <xdr:cxnSp macro="">
      <xdr:nvCxnSpPr>
        <xdr:cNvPr id="321" name="直線コネクタ 320"/>
        <xdr:cNvCxnSpPr/>
      </xdr:nvCxnSpPr>
      <xdr:spPr>
        <a:xfrm>
          <a:off x="15290800" y="10484326"/>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2" name="フローチャート : 判断 321"/>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58914</xdr:rowOff>
    </xdr:from>
    <xdr:ext cx="736600" cy="259045"/>
    <xdr:sp macro="" textlink="">
      <xdr:nvSpPr>
        <xdr:cNvPr id="323" name="テキスト ボックス 322"/>
        <xdr:cNvSpPr txBox="1"/>
      </xdr:nvSpPr>
      <xdr:spPr>
        <a:xfrm>
          <a:off x="15798800" y="10688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25876</xdr:rowOff>
    </xdr:from>
    <xdr:to>
      <xdr:col>22</xdr:col>
      <xdr:colOff>203200</xdr:colOff>
      <xdr:row>61</xdr:row>
      <xdr:rowOff>69612</xdr:rowOff>
    </xdr:to>
    <xdr:cxnSp macro="">
      <xdr:nvCxnSpPr>
        <xdr:cNvPr id="324" name="直線コネクタ 323"/>
        <xdr:cNvCxnSpPr/>
      </xdr:nvCxnSpPr>
      <xdr:spPr>
        <a:xfrm flipV="1">
          <a:off x="14401800" y="10484326"/>
          <a:ext cx="889000" cy="4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5" name="フローチャート : 判断 324"/>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69470</xdr:rowOff>
    </xdr:from>
    <xdr:ext cx="762000" cy="259045"/>
    <xdr:sp macro="" textlink="">
      <xdr:nvSpPr>
        <xdr:cNvPr id="326" name="テキスト ボックス 325"/>
        <xdr:cNvSpPr txBox="1"/>
      </xdr:nvSpPr>
      <xdr:spPr>
        <a:xfrm>
          <a:off x="14909800" y="1069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69612</xdr:rowOff>
    </xdr:from>
    <xdr:to>
      <xdr:col>21</xdr:col>
      <xdr:colOff>0</xdr:colOff>
      <xdr:row>61</xdr:row>
      <xdr:rowOff>105807</xdr:rowOff>
    </xdr:to>
    <xdr:cxnSp macro="">
      <xdr:nvCxnSpPr>
        <xdr:cNvPr id="327" name="直線コネクタ 326"/>
        <xdr:cNvCxnSpPr/>
      </xdr:nvCxnSpPr>
      <xdr:spPr>
        <a:xfrm flipV="1">
          <a:off x="13512800" y="1052806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28" name="フローチャート : 判断 327"/>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29" name="テキスト ボックス 328"/>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0" name="フローチャート : 判断 329"/>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162974</xdr:rowOff>
    </xdr:from>
    <xdr:ext cx="762000" cy="259045"/>
    <xdr:sp macro="" textlink="">
      <xdr:nvSpPr>
        <xdr:cNvPr id="331" name="テキスト ボックス 330"/>
        <xdr:cNvSpPr txBox="1"/>
      </xdr:nvSpPr>
      <xdr:spPr>
        <a:xfrm>
          <a:off x="13131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128429</xdr:rowOff>
    </xdr:from>
    <xdr:to>
      <xdr:col>24</xdr:col>
      <xdr:colOff>609600</xdr:colOff>
      <xdr:row>61</xdr:row>
      <xdr:rowOff>58579</xdr:rowOff>
    </xdr:to>
    <xdr:sp macro="" textlink="">
      <xdr:nvSpPr>
        <xdr:cNvPr id="337" name="円/楕円 336"/>
        <xdr:cNvSpPr/>
      </xdr:nvSpPr>
      <xdr:spPr>
        <a:xfrm>
          <a:off x="16967200" y="104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144956</xdr:rowOff>
    </xdr:from>
    <xdr:ext cx="762000" cy="259045"/>
    <xdr:sp macro="" textlink="">
      <xdr:nvSpPr>
        <xdr:cNvPr id="338" name="定員管理の状況該当値テキスト"/>
        <xdr:cNvSpPr txBox="1"/>
      </xdr:nvSpPr>
      <xdr:spPr>
        <a:xfrm>
          <a:off x="17106900" y="1026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149543</xdr:rowOff>
    </xdr:from>
    <xdr:to>
      <xdr:col>23</xdr:col>
      <xdr:colOff>457200</xdr:colOff>
      <xdr:row>61</xdr:row>
      <xdr:rowOff>79693</xdr:rowOff>
    </xdr:to>
    <xdr:sp macro="" textlink="">
      <xdr:nvSpPr>
        <xdr:cNvPr id="339" name="円/楕円 338"/>
        <xdr:cNvSpPr/>
      </xdr:nvSpPr>
      <xdr:spPr>
        <a:xfrm>
          <a:off x="16129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89870</xdr:rowOff>
    </xdr:from>
    <xdr:ext cx="736600" cy="259045"/>
    <xdr:sp macro="" textlink="">
      <xdr:nvSpPr>
        <xdr:cNvPr id="340" name="テキスト ボックス 339"/>
        <xdr:cNvSpPr txBox="1"/>
      </xdr:nvSpPr>
      <xdr:spPr>
        <a:xfrm>
          <a:off x="15798800" y="1020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146526</xdr:rowOff>
    </xdr:from>
    <xdr:to>
      <xdr:col>22</xdr:col>
      <xdr:colOff>254000</xdr:colOff>
      <xdr:row>61</xdr:row>
      <xdr:rowOff>76676</xdr:rowOff>
    </xdr:to>
    <xdr:sp macro="" textlink="">
      <xdr:nvSpPr>
        <xdr:cNvPr id="341" name="円/楕円 340"/>
        <xdr:cNvSpPr/>
      </xdr:nvSpPr>
      <xdr:spPr>
        <a:xfrm>
          <a:off x="15240000" y="104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86853</xdr:rowOff>
    </xdr:from>
    <xdr:ext cx="762000" cy="259045"/>
    <xdr:sp macro="" textlink="">
      <xdr:nvSpPr>
        <xdr:cNvPr id="342" name="テキスト ボックス 341"/>
        <xdr:cNvSpPr txBox="1"/>
      </xdr:nvSpPr>
      <xdr:spPr>
        <a:xfrm>
          <a:off x="14909800" y="1020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18812</xdr:rowOff>
    </xdr:from>
    <xdr:to>
      <xdr:col>21</xdr:col>
      <xdr:colOff>50800</xdr:colOff>
      <xdr:row>61</xdr:row>
      <xdr:rowOff>120412</xdr:rowOff>
    </xdr:to>
    <xdr:sp macro="" textlink="">
      <xdr:nvSpPr>
        <xdr:cNvPr id="343" name="円/楕円 342"/>
        <xdr:cNvSpPr/>
      </xdr:nvSpPr>
      <xdr:spPr>
        <a:xfrm>
          <a:off x="14351000" y="1047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130589</xdr:rowOff>
    </xdr:from>
    <xdr:ext cx="762000" cy="259045"/>
    <xdr:sp macro="" textlink="">
      <xdr:nvSpPr>
        <xdr:cNvPr id="344" name="テキスト ボックス 343"/>
        <xdr:cNvSpPr txBox="1"/>
      </xdr:nvSpPr>
      <xdr:spPr>
        <a:xfrm>
          <a:off x="14020800" y="1024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55007</xdr:rowOff>
    </xdr:from>
    <xdr:to>
      <xdr:col>19</xdr:col>
      <xdr:colOff>533400</xdr:colOff>
      <xdr:row>61</xdr:row>
      <xdr:rowOff>156607</xdr:rowOff>
    </xdr:to>
    <xdr:sp macro="" textlink="">
      <xdr:nvSpPr>
        <xdr:cNvPr id="345" name="円/楕円 344"/>
        <xdr:cNvSpPr/>
      </xdr:nvSpPr>
      <xdr:spPr>
        <a:xfrm>
          <a:off x="13462000" y="1051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166784</xdr:rowOff>
    </xdr:from>
    <xdr:ext cx="762000" cy="259045"/>
    <xdr:sp macro="" textlink="">
      <xdr:nvSpPr>
        <xdr:cNvPr id="346" name="テキスト ボックス 345"/>
        <xdr:cNvSpPr txBox="1"/>
      </xdr:nvSpPr>
      <xdr:spPr>
        <a:xfrm>
          <a:off x="13131800" y="1028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実質公債費比率については、平成１７年度策定の行財政集中改革プラン（平成１７～平成２１年度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り地方債の発行を償還額以内としたため、償還額が減少したこと、また、地方債の発行を普通交付税措置の比率が大きい辺地対策債や合併特例債及び臨時財政対策債としたため、交付税算入額が増加し、年々減少傾向にあり、類似団体の平均値を下回っ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5" name="直線コネクタ 374"/>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78"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79" name="直線コネクタ 378"/>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169756</xdr:rowOff>
    </xdr:from>
    <xdr:to>
      <xdr:col>24</xdr:col>
      <xdr:colOff>558800</xdr:colOff>
      <xdr:row>40</xdr:row>
      <xdr:rowOff>46567</xdr:rowOff>
    </xdr:to>
    <xdr:cxnSp macro="">
      <xdr:nvCxnSpPr>
        <xdr:cNvPr id="380" name="直線コネクタ 379"/>
        <xdr:cNvCxnSpPr/>
      </xdr:nvCxnSpPr>
      <xdr:spPr>
        <a:xfrm flipV="1">
          <a:off x="16179800" y="685630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80450</xdr:rowOff>
    </xdr:from>
    <xdr:ext cx="762000" cy="259045"/>
    <xdr:sp macro="" textlink="">
      <xdr:nvSpPr>
        <xdr:cNvPr id="381"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2" name="フローチャート : 判断 381"/>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46567</xdr:rowOff>
    </xdr:from>
    <xdr:to>
      <xdr:col>23</xdr:col>
      <xdr:colOff>406400</xdr:colOff>
      <xdr:row>40</xdr:row>
      <xdr:rowOff>78740</xdr:rowOff>
    </xdr:to>
    <xdr:cxnSp macro="">
      <xdr:nvCxnSpPr>
        <xdr:cNvPr id="383" name="直線コネクタ 382"/>
        <xdr:cNvCxnSpPr/>
      </xdr:nvCxnSpPr>
      <xdr:spPr>
        <a:xfrm flipV="1">
          <a:off x="15290800" y="69045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4" name="フローチャート : 判断 38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385" name="テキスト ボックス 384"/>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40</xdr:row>
      <xdr:rowOff>159173</xdr:rowOff>
    </xdr:to>
    <xdr:cxnSp macro="">
      <xdr:nvCxnSpPr>
        <xdr:cNvPr id="386" name="直線コネクタ 385"/>
        <xdr:cNvCxnSpPr/>
      </xdr:nvCxnSpPr>
      <xdr:spPr>
        <a:xfrm flipV="1">
          <a:off x="14401800" y="69367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7" name="フローチャート : 判断 386"/>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88" name="テキスト ボックス 387"/>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159173</xdr:rowOff>
    </xdr:from>
    <xdr:to>
      <xdr:col>21</xdr:col>
      <xdr:colOff>0</xdr:colOff>
      <xdr:row>41</xdr:row>
      <xdr:rowOff>76200</xdr:rowOff>
    </xdr:to>
    <xdr:cxnSp macro="">
      <xdr:nvCxnSpPr>
        <xdr:cNvPr id="389" name="直線コネクタ 388"/>
        <xdr:cNvCxnSpPr/>
      </xdr:nvCxnSpPr>
      <xdr:spPr>
        <a:xfrm flipV="1">
          <a:off x="13512800" y="70171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0" name="フローチャート : 判断 389"/>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101194</xdr:rowOff>
    </xdr:from>
    <xdr:ext cx="762000" cy="259045"/>
    <xdr:sp macro="" textlink="">
      <xdr:nvSpPr>
        <xdr:cNvPr id="391" name="テキスト ボックス 390"/>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2" name="フローチャート : 判断 391"/>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93" name="テキスト ボックス 392"/>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118956</xdr:rowOff>
    </xdr:from>
    <xdr:to>
      <xdr:col>24</xdr:col>
      <xdr:colOff>609600</xdr:colOff>
      <xdr:row>40</xdr:row>
      <xdr:rowOff>49106</xdr:rowOff>
    </xdr:to>
    <xdr:sp macro="" textlink="">
      <xdr:nvSpPr>
        <xdr:cNvPr id="399" name="円/楕円 398"/>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135483</xdr:rowOff>
    </xdr:from>
    <xdr:ext cx="762000" cy="259045"/>
    <xdr:sp macro="" textlink="">
      <xdr:nvSpPr>
        <xdr:cNvPr id="400"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167217</xdr:rowOff>
    </xdr:from>
    <xdr:to>
      <xdr:col>23</xdr:col>
      <xdr:colOff>457200</xdr:colOff>
      <xdr:row>40</xdr:row>
      <xdr:rowOff>97367</xdr:rowOff>
    </xdr:to>
    <xdr:sp macro="" textlink="">
      <xdr:nvSpPr>
        <xdr:cNvPr id="401" name="円/楕円 400"/>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107544</xdr:rowOff>
    </xdr:from>
    <xdr:ext cx="736600" cy="259045"/>
    <xdr:sp macro="" textlink="">
      <xdr:nvSpPr>
        <xdr:cNvPr id="402" name="テキスト ボックス 401"/>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403" name="円/楕円 402"/>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139717</xdr:rowOff>
    </xdr:from>
    <xdr:ext cx="762000" cy="259045"/>
    <xdr:sp macro="" textlink="">
      <xdr:nvSpPr>
        <xdr:cNvPr id="404" name="テキスト ボックス 403"/>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108373</xdr:rowOff>
    </xdr:from>
    <xdr:to>
      <xdr:col>21</xdr:col>
      <xdr:colOff>50800</xdr:colOff>
      <xdr:row>41</xdr:row>
      <xdr:rowOff>38523</xdr:rowOff>
    </xdr:to>
    <xdr:sp macro="" textlink="">
      <xdr:nvSpPr>
        <xdr:cNvPr id="405" name="円/楕円 404"/>
        <xdr:cNvSpPr/>
      </xdr:nvSpPr>
      <xdr:spPr>
        <a:xfrm>
          <a:off x="14351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48700</xdr:rowOff>
    </xdr:from>
    <xdr:ext cx="762000" cy="259045"/>
    <xdr:sp macro="" textlink="">
      <xdr:nvSpPr>
        <xdr:cNvPr id="406" name="テキスト ボックス 405"/>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07" name="円/楕円 406"/>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408" name="テキスト ボックス 407"/>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ついては、平成１７年度策定の行財政集中改革プラン（平成１７～平成２１年度）により地方債発行を償還額以内としたため年々減少傾向にある。また、未利用地の売却や余剰金の財政調整基金への積立により、充当可能金の増額が要因となっている。</a:t>
          </a:r>
          <a:endParaRPr lang="ja-JP" altLang="ja-JP" sz="1400">
            <a:effectLst/>
          </a:endParaRPr>
        </a:p>
        <a:p>
          <a:r>
            <a:rPr kumimoji="1" lang="ja-JP" altLang="ja-JP" sz="1100">
              <a:solidFill>
                <a:schemeClr val="dk1"/>
              </a:solidFill>
              <a:effectLst/>
              <a:latin typeface="+mn-lt"/>
              <a:ea typeface="+mn-ea"/>
              <a:cs typeface="+mn-cs"/>
            </a:rPr>
            <a:t>　平成２５年３月に策定した中長期財政計画を基準とし、引き続き将来負担比率の抑制に努め、財政の健全化を図っていく。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7" name="直線コネクタ 436"/>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38"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39" name="直線コネクタ 438"/>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58716</xdr:rowOff>
    </xdr:from>
    <xdr:to>
      <xdr:col>24</xdr:col>
      <xdr:colOff>558800</xdr:colOff>
      <xdr:row>15</xdr:row>
      <xdr:rowOff>147997</xdr:rowOff>
    </xdr:to>
    <xdr:cxnSp macro="">
      <xdr:nvCxnSpPr>
        <xdr:cNvPr id="442" name="直線コネクタ 441"/>
        <xdr:cNvCxnSpPr/>
      </xdr:nvCxnSpPr>
      <xdr:spPr>
        <a:xfrm flipV="1">
          <a:off x="16179800" y="2630466"/>
          <a:ext cx="8382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111100</xdr:rowOff>
    </xdr:from>
    <xdr:ext cx="762000" cy="259045"/>
    <xdr:sp macro="" textlink="">
      <xdr:nvSpPr>
        <xdr:cNvPr id="443" name="将来負担の状況平均値テキスト"/>
        <xdr:cNvSpPr txBox="1"/>
      </xdr:nvSpPr>
      <xdr:spPr>
        <a:xfrm>
          <a:off x="17106900" y="2682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4" name="フローチャート : 判断 443"/>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147997</xdr:rowOff>
    </xdr:from>
    <xdr:to>
      <xdr:col>23</xdr:col>
      <xdr:colOff>406400</xdr:colOff>
      <xdr:row>16</xdr:row>
      <xdr:rowOff>75480</xdr:rowOff>
    </xdr:to>
    <xdr:cxnSp macro="">
      <xdr:nvCxnSpPr>
        <xdr:cNvPr id="445" name="直線コネクタ 444"/>
        <xdr:cNvCxnSpPr/>
      </xdr:nvCxnSpPr>
      <xdr:spPr>
        <a:xfrm flipV="1">
          <a:off x="15290800" y="2719747"/>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6" name="フローチャート : 判断 445"/>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87732</xdr:rowOff>
    </xdr:from>
    <xdr:ext cx="736600" cy="259045"/>
    <xdr:sp macro="" textlink="">
      <xdr:nvSpPr>
        <xdr:cNvPr id="447" name="テキスト ボックス 446"/>
        <xdr:cNvSpPr txBox="1"/>
      </xdr:nvSpPr>
      <xdr:spPr>
        <a:xfrm>
          <a:off x="15798800" y="283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58589</xdr:rowOff>
    </xdr:from>
    <xdr:to>
      <xdr:col>22</xdr:col>
      <xdr:colOff>203200</xdr:colOff>
      <xdr:row>16</xdr:row>
      <xdr:rowOff>75480</xdr:rowOff>
    </xdr:to>
    <xdr:cxnSp macro="">
      <xdr:nvCxnSpPr>
        <xdr:cNvPr id="448" name="直線コネクタ 447"/>
        <xdr:cNvCxnSpPr/>
      </xdr:nvCxnSpPr>
      <xdr:spPr>
        <a:xfrm>
          <a:off x="14401800" y="280178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49" name="フローチャート : 判断 448"/>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11193</xdr:rowOff>
    </xdr:from>
    <xdr:ext cx="762000" cy="259045"/>
    <xdr:sp macro="" textlink="">
      <xdr:nvSpPr>
        <xdr:cNvPr id="450" name="テキスト ボックス 449"/>
        <xdr:cNvSpPr txBox="1"/>
      </xdr:nvSpPr>
      <xdr:spPr>
        <a:xfrm>
          <a:off x="14909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58589</xdr:rowOff>
    </xdr:from>
    <xdr:to>
      <xdr:col>21</xdr:col>
      <xdr:colOff>0</xdr:colOff>
      <xdr:row>16</xdr:row>
      <xdr:rowOff>95589</xdr:rowOff>
    </xdr:to>
    <xdr:cxnSp macro="">
      <xdr:nvCxnSpPr>
        <xdr:cNvPr id="451" name="直線コネクタ 450"/>
        <xdr:cNvCxnSpPr/>
      </xdr:nvCxnSpPr>
      <xdr:spPr>
        <a:xfrm flipV="1">
          <a:off x="13512800" y="2801789"/>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2" name="フローチャート : 判断 451"/>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102083</xdr:rowOff>
    </xdr:from>
    <xdr:ext cx="762000" cy="259045"/>
    <xdr:sp macro="" textlink="">
      <xdr:nvSpPr>
        <xdr:cNvPr id="453" name="テキスト ボックス 452"/>
        <xdr:cNvSpPr txBox="1"/>
      </xdr:nvSpPr>
      <xdr:spPr>
        <a:xfrm>
          <a:off x="14020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4" name="フローチャート : 判断 453"/>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73804</xdr:rowOff>
    </xdr:from>
    <xdr:ext cx="762000" cy="259045"/>
    <xdr:sp macro="" textlink="">
      <xdr:nvSpPr>
        <xdr:cNvPr id="455" name="テキスト ボックス 454"/>
        <xdr:cNvSpPr txBox="1"/>
      </xdr:nvSpPr>
      <xdr:spPr>
        <a:xfrm>
          <a:off x="13131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7916</xdr:rowOff>
    </xdr:from>
    <xdr:to>
      <xdr:col>24</xdr:col>
      <xdr:colOff>609600</xdr:colOff>
      <xdr:row>15</xdr:row>
      <xdr:rowOff>109516</xdr:rowOff>
    </xdr:to>
    <xdr:sp macro="" textlink="">
      <xdr:nvSpPr>
        <xdr:cNvPr id="461" name="円/楕円 460"/>
        <xdr:cNvSpPr/>
      </xdr:nvSpPr>
      <xdr:spPr>
        <a:xfrm>
          <a:off x="16967200" y="257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24443</xdr:rowOff>
    </xdr:from>
    <xdr:ext cx="762000" cy="259045"/>
    <xdr:sp macro="" textlink="">
      <xdr:nvSpPr>
        <xdr:cNvPr id="462" name="将来負担の状況該当値テキスト"/>
        <xdr:cNvSpPr txBox="1"/>
      </xdr:nvSpPr>
      <xdr:spPr>
        <a:xfrm>
          <a:off x="17106900" y="242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97197</xdr:rowOff>
    </xdr:from>
    <xdr:to>
      <xdr:col>23</xdr:col>
      <xdr:colOff>457200</xdr:colOff>
      <xdr:row>16</xdr:row>
      <xdr:rowOff>27347</xdr:rowOff>
    </xdr:to>
    <xdr:sp macro="" textlink="">
      <xdr:nvSpPr>
        <xdr:cNvPr id="463" name="円/楕円 462"/>
        <xdr:cNvSpPr/>
      </xdr:nvSpPr>
      <xdr:spPr>
        <a:xfrm>
          <a:off x="16129000" y="266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37524</xdr:rowOff>
    </xdr:from>
    <xdr:ext cx="736600" cy="259045"/>
    <xdr:sp macro="" textlink="">
      <xdr:nvSpPr>
        <xdr:cNvPr id="464" name="テキスト ボックス 463"/>
        <xdr:cNvSpPr txBox="1"/>
      </xdr:nvSpPr>
      <xdr:spPr>
        <a:xfrm>
          <a:off x="15798800" y="2437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24680</xdr:rowOff>
    </xdr:from>
    <xdr:to>
      <xdr:col>22</xdr:col>
      <xdr:colOff>254000</xdr:colOff>
      <xdr:row>16</xdr:row>
      <xdr:rowOff>126280</xdr:rowOff>
    </xdr:to>
    <xdr:sp macro="" textlink="">
      <xdr:nvSpPr>
        <xdr:cNvPr id="465" name="円/楕円 464"/>
        <xdr:cNvSpPr/>
      </xdr:nvSpPr>
      <xdr:spPr>
        <a:xfrm>
          <a:off x="15240000" y="27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136457</xdr:rowOff>
    </xdr:from>
    <xdr:ext cx="762000" cy="259045"/>
    <xdr:sp macro="" textlink="">
      <xdr:nvSpPr>
        <xdr:cNvPr id="466" name="テキスト ボックス 465"/>
        <xdr:cNvSpPr txBox="1"/>
      </xdr:nvSpPr>
      <xdr:spPr>
        <a:xfrm>
          <a:off x="14909800" y="25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7789</xdr:rowOff>
    </xdr:from>
    <xdr:to>
      <xdr:col>21</xdr:col>
      <xdr:colOff>50800</xdr:colOff>
      <xdr:row>16</xdr:row>
      <xdr:rowOff>109389</xdr:rowOff>
    </xdr:to>
    <xdr:sp macro="" textlink="">
      <xdr:nvSpPr>
        <xdr:cNvPr id="467" name="円/楕円 466"/>
        <xdr:cNvSpPr/>
      </xdr:nvSpPr>
      <xdr:spPr>
        <a:xfrm>
          <a:off x="14351000" y="275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119566</xdr:rowOff>
    </xdr:from>
    <xdr:ext cx="762000" cy="259045"/>
    <xdr:sp macro="" textlink="">
      <xdr:nvSpPr>
        <xdr:cNvPr id="468" name="テキスト ボックス 467"/>
        <xdr:cNvSpPr txBox="1"/>
      </xdr:nvSpPr>
      <xdr:spPr>
        <a:xfrm>
          <a:off x="14020800" y="251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69" name="円/楕円 468"/>
        <xdr:cNvSpPr/>
      </xdr:nvSpPr>
      <xdr:spPr>
        <a:xfrm>
          <a:off x="13462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70" name="テキスト ボックス 469"/>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栃木県那須烏山市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28,509
28,249
174.35
12,344,620
11,915,599
400,714
8,308,185
14,447,637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0" lang="ja-JP" altLang="en-US" sz="1100" b="0" i="0" u="none" strike="noStrike" baseline="0" smtClean="0">
              <a:solidFill>
                <a:schemeClr val="dk1"/>
              </a:solidFill>
              <a:effectLst/>
              <a:latin typeface="+mn-lt"/>
              <a:ea typeface="+mn-ea"/>
              <a:cs typeface="+mn-cs"/>
            </a:rPr>
            <a:t>平成２６年度</a:t>
          </a:r>
          <a:r>
            <a:rPr lang="ja-JP" altLang="en-US" sz="1100" b="0" i="0" u="none" strike="noStrike" baseline="0" smtClean="0">
              <a:solidFill>
                <a:schemeClr val="dk1"/>
              </a:solidFill>
              <a:latin typeface="+mn-lt"/>
              <a:ea typeface="+mn-ea"/>
              <a:cs typeface="+mn-cs"/>
            </a:rPr>
            <a:t>は前年度比０．３％増加し２３．２％となった。計画的な職員採用により、近年は２０％台を推移している。また、類似団体平均と比較しても低い水準で推移してきており、</a:t>
          </a:r>
          <a:r>
            <a:rPr kumimoji="1" lang="ja-JP" altLang="ja-JP" sz="1100">
              <a:solidFill>
                <a:schemeClr val="dk1"/>
              </a:solidFill>
              <a:effectLst/>
              <a:latin typeface="+mn-lt"/>
              <a:ea typeface="+mn-ea"/>
              <a:cs typeface="+mn-cs"/>
            </a:rPr>
            <a:t>今後も平成２５年２月に策定した定員管理計画に基づき、施設の統廃合や指定管理者制度の導入を進めながら、平成２４年度から平成２９年度までに職員数を１３％程度削減を図り、人件費の抑制に努める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113393</xdr:rowOff>
    </xdr:from>
    <xdr:to>
      <xdr:col>7</xdr:col>
      <xdr:colOff>15875</xdr:colOff>
      <xdr:row>37</xdr:row>
      <xdr:rowOff>146050</xdr:rowOff>
    </xdr:to>
    <xdr:cxnSp macro="">
      <xdr:nvCxnSpPr>
        <xdr:cNvPr id="66" name="直線コネクタ 65"/>
        <xdr:cNvCxnSpPr/>
      </xdr:nvCxnSpPr>
      <xdr:spPr>
        <a:xfrm>
          <a:off x="3987800" y="64570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113393</xdr:rowOff>
    </xdr:from>
    <xdr:to>
      <xdr:col>5</xdr:col>
      <xdr:colOff>549275</xdr:colOff>
      <xdr:row>38</xdr:row>
      <xdr:rowOff>170543</xdr:rowOff>
    </xdr:to>
    <xdr:cxnSp macro="">
      <xdr:nvCxnSpPr>
        <xdr:cNvPr id="69" name="直線コネクタ 68"/>
        <xdr:cNvCxnSpPr/>
      </xdr:nvCxnSpPr>
      <xdr:spPr>
        <a:xfrm flipV="1">
          <a:off x="3098800" y="64570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1" name="テキスト ボックス 70"/>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170543</xdr:rowOff>
    </xdr:from>
    <xdr:to>
      <xdr:col>4</xdr:col>
      <xdr:colOff>346075</xdr:colOff>
      <xdr:row>39</xdr:row>
      <xdr:rowOff>97065</xdr:rowOff>
    </xdr:to>
    <xdr:cxnSp macro="">
      <xdr:nvCxnSpPr>
        <xdr:cNvPr id="72" name="直線コネクタ 71"/>
        <xdr:cNvCxnSpPr/>
      </xdr:nvCxnSpPr>
      <xdr:spPr>
        <a:xfrm flipV="1">
          <a:off x="2209800" y="6685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4" name="テキスト ボックス 73"/>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53522</xdr:rowOff>
    </xdr:from>
    <xdr:to>
      <xdr:col>3</xdr:col>
      <xdr:colOff>142875</xdr:colOff>
      <xdr:row>39</xdr:row>
      <xdr:rowOff>97065</xdr:rowOff>
    </xdr:to>
    <xdr:cxnSp macro="">
      <xdr:nvCxnSpPr>
        <xdr:cNvPr id="75" name="直線コネクタ 74"/>
        <xdr:cNvCxnSpPr/>
      </xdr:nvCxnSpPr>
      <xdr:spPr>
        <a:xfrm>
          <a:off x="1320800" y="67400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5641</xdr:rowOff>
    </xdr:from>
    <xdr:ext cx="762000" cy="259045"/>
    <xdr:sp macro="" textlink="">
      <xdr:nvSpPr>
        <xdr:cNvPr id="77" name="テキスト ボックス 76"/>
        <xdr:cNvSpPr txBox="1"/>
      </xdr:nvSpPr>
      <xdr:spPr>
        <a:xfrm>
          <a:off x="1828800" y="63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79" name="テキスト ボックス 78"/>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5" name="円/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111777</xdr:rowOff>
    </xdr:from>
    <xdr:ext cx="762000" cy="259045"/>
    <xdr:sp macro="" textlink="">
      <xdr:nvSpPr>
        <xdr:cNvPr id="86" name="人件費該当値テキスト"/>
        <xdr:cNvSpPr txBox="1"/>
      </xdr:nvSpPr>
      <xdr:spPr>
        <a:xfrm>
          <a:off x="49149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62593</xdr:rowOff>
    </xdr:from>
    <xdr:to>
      <xdr:col>5</xdr:col>
      <xdr:colOff>600075</xdr:colOff>
      <xdr:row>37</xdr:row>
      <xdr:rowOff>164193</xdr:rowOff>
    </xdr:to>
    <xdr:sp macro="" textlink="">
      <xdr:nvSpPr>
        <xdr:cNvPr id="87" name="円/楕円 86"/>
        <xdr:cNvSpPr/>
      </xdr:nvSpPr>
      <xdr:spPr>
        <a:xfrm>
          <a:off x="3937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2920</xdr:rowOff>
    </xdr:from>
    <xdr:ext cx="736600" cy="259045"/>
    <xdr:sp macro="" textlink="">
      <xdr:nvSpPr>
        <xdr:cNvPr id="88" name="テキスト ボックス 87"/>
        <xdr:cNvSpPr txBox="1"/>
      </xdr:nvSpPr>
      <xdr:spPr>
        <a:xfrm>
          <a:off x="3606800" y="617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119743</xdr:rowOff>
    </xdr:from>
    <xdr:to>
      <xdr:col>4</xdr:col>
      <xdr:colOff>396875</xdr:colOff>
      <xdr:row>39</xdr:row>
      <xdr:rowOff>49893</xdr:rowOff>
    </xdr:to>
    <xdr:sp macro="" textlink="">
      <xdr:nvSpPr>
        <xdr:cNvPr id="89" name="円/楕円 88"/>
        <xdr:cNvSpPr/>
      </xdr:nvSpPr>
      <xdr:spPr>
        <a:xfrm>
          <a:off x="3048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34670</xdr:rowOff>
    </xdr:from>
    <xdr:ext cx="762000" cy="259045"/>
    <xdr:sp macro="" textlink="">
      <xdr:nvSpPr>
        <xdr:cNvPr id="90" name="テキスト ボックス 89"/>
        <xdr:cNvSpPr txBox="1"/>
      </xdr:nvSpPr>
      <xdr:spPr>
        <a:xfrm>
          <a:off x="2717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46265</xdr:rowOff>
    </xdr:from>
    <xdr:to>
      <xdr:col>3</xdr:col>
      <xdr:colOff>193675</xdr:colOff>
      <xdr:row>39</xdr:row>
      <xdr:rowOff>147865</xdr:rowOff>
    </xdr:to>
    <xdr:sp macro="" textlink="">
      <xdr:nvSpPr>
        <xdr:cNvPr id="91" name="円/楕円 90"/>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132642</xdr:rowOff>
    </xdr:from>
    <xdr:ext cx="762000" cy="259045"/>
    <xdr:sp macro="" textlink="">
      <xdr:nvSpPr>
        <xdr:cNvPr id="92" name="テキスト ボックス 91"/>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2722</xdr:rowOff>
    </xdr:from>
    <xdr:to>
      <xdr:col>1</xdr:col>
      <xdr:colOff>676275</xdr:colOff>
      <xdr:row>39</xdr:row>
      <xdr:rowOff>104322</xdr:rowOff>
    </xdr:to>
    <xdr:sp macro="" textlink="">
      <xdr:nvSpPr>
        <xdr:cNvPr id="93" name="円/楕円 92"/>
        <xdr:cNvSpPr/>
      </xdr:nvSpPr>
      <xdr:spPr>
        <a:xfrm>
          <a:off x="1270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89099</xdr:rowOff>
    </xdr:from>
    <xdr:ext cx="762000" cy="259045"/>
    <xdr:sp macro="" textlink="">
      <xdr:nvSpPr>
        <xdr:cNvPr id="94" name="テキスト ボックス 93"/>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物件費については平成１７年度に策定した行財政集中改革プランにより削減に努めており、類似団体の平均値よりは低い数値にあるものの、年々増加の傾向にある。</a:t>
          </a:r>
          <a:endParaRPr lang="ja-JP" altLang="ja-JP" sz="1400">
            <a:effectLst/>
          </a:endParaRPr>
        </a:p>
        <a:p>
          <a:r>
            <a:rPr kumimoji="1" lang="ja-JP" altLang="ja-JP" sz="1100">
              <a:solidFill>
                <a:schemeClr val="dk1"/>
              </a:solidFill>
              <a:effectLst/>
              <a:latin typeface="+mn-lt"/>
              <a:ea typeface="+mn-ea"/>
              <a:cs typeface="+mn-cs"/>
            </a:rPr>
            <a:t>　今後は行財政集中改革プランにかわる行財政改革アクションプランに基づき、職員のコスト削減意識を徹底し、施設の統廃合やアウトソーシングを進めるなど、より一層の削減に努める。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34471</xdr:rowOff>
    </xdr:from>
    <xdr:to>
      <xdr:col>24</xdr:col>
      <xdr:colOff>31750</xdr:colOff>
      <xdr:row>16</xdr:row>
      <xdr:rowOff>34471</xdr:rowOff>
    </xdr:to>
    <xdr:cxnSp macro="">
      <xdr:nvCxnSpPr>
        <xdr:cNvPr id="129" name="直線コネクタ 128"/>
        <xdr:cNvCxnSpPr/>
      </xdr:nvCxnSpPr>
      <xdr:spPr>
        <a:xfrm>
          <a:off x="15671800" y="27776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64407</xdr:rowOff>
    </xdr:from>
    <xdr:to>
      <xdr:col>22</xdr:col>
      <xdr:colOff>565150</xdr:colOff>
      <xdr:row>16</xdr:row>
      <xdr:rowOff>34471</xdr:rowOff>
    </xdr:to>
    <xdr:cxnSp macro="">
      <xdr:nvCxnSpPr>
        <xdr:cNvPr id="132" name="直線コネクタ 131"/>
        <xdr:cNvCxnSpPr/>
      </xdr:nvCxnSpPr>
      <xdr:spPr>
        <a:xfrm>
          <a:off x="14782800" y="26361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58964</xdr:rowOff>
    </xdr:from>
    <xdr:to>
      <xdr:col>21</xdr:col>
      <xdr:colOff>361950</xdr:colOff>
      <xdr:row>15</xdr:row>
      <xdr:rowOff>64407</xdr:rowOff>
    </xdr:to>
    <xdr:cxnSp macro="">
      <xdr:nvCxnSpPr>
        <xdr:cNvPr id="135" name="直線コネクタ 134"/>
        <xdr:cNvCxnSpPr/>
      </xdr:nvCxnSpPr>
      <xdr:spPr>
        <a:xfrm>
          <a:off x="13893800" y="2287814"/>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58964</xdr:rowOff>
    </xdr:from>
    <xdr:to>
      <xdr:col>20</xdr:col>
      <xdr:colOff>158750</xdr:colOff>
      <xdr:row>13</xdr:row>
      <xdr:rowOff>135164</xdr:rowOff>
    </xdr:to>
    <xdr:cxnSp macro="">
      <xdr:nvCxnSpPr>
        <xdr:cNvPr id="138" name="直線コネクタ 137"/>
        <xdr:cNvCxnSpPr/>
      </xdr:nvCxnSpPr>
      <xdr:spPr>
        <a:xfrm flipV="1">
          <a:off x="13004800" y="22878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0" name="テキスト ボックス 139"/>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48" name="円/楕円 147"/>
        <xdr:cNvSpPr/>
      </xdr:nvSpPr>
      <xdr:spPr>
        <a:xfrm>
          <a:off x="164592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198</xdr:rowOff>
    </xdr:from>
    <xdr:ext cx="762000" cy="259045"/>
    <xdr:sp macro="" textlink="">
      <xdr:nvSpPr>
        <xdr:cNvPr id="149" name="物件費該当値テキスト"/>
        <xdr:cNvSpPr txBox="1"/>
      </xdr:nvSpPr>
      <xdr:spPr>
        <a:xfrm>
          <a:off x="165989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155121</xdr:rowOff>
    </xdr:from>
    <xdr:to>
      <xdr:col>22</xdr:col>
      <xdr:colOff>615950</xdr:colOff>
      <xdr:row>16</xdr:row>
      <xdr:rowOff>85271</xdr:rowOff>
    </xdr:to>
    <xdr:sp macro="" textlink="">
      <xdr:nvSpPr>
        <xdr:cNvPr id="150" name="円/楕円 149"/>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95448</xdr:rowOff>
    </xdr:from>
    <xdr:ext cx="736600" cy="259045"/>
    <xdr:sp macro="" textlink="">
      <xdr:nvSpPr>
        <xdr:cNvPr id="151" name="テキスト ボックス 150"/>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13607</xdr:rowOff>
    </xdr:from>
    <xdr:to>
      <xdr:col>21</xdr:col>
      <xdr:colOff>412750</xdr:colOff>
      <xdr:row>15</xdr:row>
      <xdr:rowOff>115207</xdr:rowOff>
    </xdr:to>
    <xdr:sp macro="" textlink="">
      <xdr:nvSpPr>
        <xdr:cNvPr id="152" name="円/楕円 151"/>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125384</xdr:rowOff>
    </xdr:from>
    <xdr:ext cx="762000" cy="259045"/>
    <xdr:sp macro="" textlink="">
      <xdr:nvSpPr>
        <xdr:cNvPr id="153" name="テキスト ボックス 152"/>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8164</xdr:rowOff>
    </xdr:from>
    <xdr:to>
      <xdr:col>20</xdr:col>
      <xdr:colOff>209550</xdr:colOff>
      <xdr:row>13</xdr:row>
      <xdr:rowOff>109764</xdr:rowOff>
    </xdr:to>
    <xdr:sp macro="" textlink="">
      <xdr:nvSpPr>
        <xdr:cNvPr id="154" name="円/楕円 153"/>
        <xdr:cNvSpPr/>
      </xdr:nvSpPr>
      <xdr:spPr>
        <a:xfrm>
          <a:off x="13843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119941</xdr:rowOff>
    </xdr:from>
    <xdr:ext cx="762000" cy="259045"/>
    <xdr:sp macro="" textlink="">
      <xdr:nvSpPr>
        <xdr:cNvPr id="155" name="テキスト ボックス 154"/>
        <xdr:cNvSpPr txBox="1"/>
      </xdr:nvSpPr>
      <xdr:spPr>
        <a:xfrm>
          <a:off x="13512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84364</xdr:rowOff>
    </xdr:from>
    <xdr:to>
      <xdr:col>19</xdr:col>
      <xdr:colOff>6350</xdr:colOff>
      <xdr:row>14</xdr:row>
      <xdr:rowOff>14514</xdr:rowOff>
    </xdr:to>
    <xdr:sp macro="" textlink="">
      <xdr:nvSpPr>
        <xdr:cNvPr id="156" name="円/楕円 155"/>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24691</xdr:rowOff>
    </xdr:from>
    <xdr:ext cx="762000" cy="259045"/>
    <xdr:sp macro="" textlink="">
      <xdr:nvSpPr>
        <xdr:cNvPr id="157" name="テキスト ボックス 156"/>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扶助費に係る経常収支比率は社会福祉費、児童福祉費等の扶助費は増加傾向にあり、類似団体を</a:t>
          </a:r>
          <a:r>
            <a:rPr kumimoji="1" lang="ja-JP" altLang="en-US" sz="1100">
              <a:solidFill>
                <a:schemeClr val="dk1"/>
              </a:solidFill>
              <a:effectLst/>
              <a:latin typeface="+mn-lt"/>
              <a:ea typeface="+mn-ea"/>
              <a:cs typeface="+mn-cs"/>
            </a:rPr>
            <a:t>０．２</a:t>
          </a:r>
          <a:r>
            <a:rPr kumimoji="1" lang="ja-JP" altLang="ja-JP" sz="1100">
              <a:solidFill>
                <a:schemeClr val="dk1"/>
              </a:solidFill>
              <a:effectLst/>
              <a:latin typeface="+mn-lt"/>
              <a:ea typeface="+mn-ea"/>
              <a:cs typeface="+mn-cs"/>
            </a:rPr>
            <a:t>ポイント上回</a:t>
          </a:r>
          <a:r>
            <a:rPr kumimoji="1" lang="ja-JP" altLang="en-US" sz="1100">
              <a:solidFill>
                <a:schemeClr val="dk1"/>
              </a:solidFill>
              <a:effectLst/>
              <a:latin typeface="+mn-lt"/>
              <a:ea typeface="+mn-ea"/>
              <a:cs typeface="+mn-cs"/>
            </a:rPr>
            <a:t>り、７．６％</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今後は、資格審査の適正化や単独事業の見直しを図るなど財政を圧迫することがないよう、可能な限り経費の削減に努める。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167822</xdr:rowOff>
    </xdr:to>
    <xdr:cxnSp macro="">
      <xdr:nvCxnSpPr>
        <xdr:cNvPr id="187" name="直線コネクタ 186"/>
        <xdr:cNvCxnSpPr/>
      </xdr:nvCxnSpPr>
      <xdr:spPr>
        <a:xfrm flipV="1">
          <a:off x="4826000" y="9107715"/>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88"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89" name="直線コネクタ 188"/>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90"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91" name="直線コネクタ 190"/>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135165</xdr:rowOff>
    </xdr:from>
    <xdr:to>
      <xdr:col>7</xdr:col>
      <xdr:colOff>15875</xdr:colOff>
      <xdr:row>56</xdr:row>
      <xdr:rowOff>12700</xdr:rowOff>
    </xdr:to>
    <xdr:cxnSp macro="">
      <xdr:nvCxnSpPr>
        <xdr:cNvPr id="192" name="直線コネクタ 191"/>
        <xdr:cNvCxnSpPr/>
      </xdr:nvCxnSpPr>
      <xdr:spPr>
        <a:xfrm>
          <a:off x="3987800" y="9564915"/>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3"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4" name="フローチャート : 判断 193"/>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135165</xdr:rowOff>
    </xdr:to>
    <xdr:cxnSp macro="">
      <xdr:nvCxnSpPr>
        <xdr:cNvPr id="195" name="直線コネクタ 194"/>
        <xdr:cNvCxnSpPr/>
      </xdr:nvCxnSpPr>
      <xdr:spPr>
        <a:xfrm>
          <a:off x="3098800" y="95159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6" name="フローチャート : 判断 195"/>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197" name="テキスト ボックス 196"/>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86178</xdr:rowOff>
    </xdr:to>
    <xdr:cxnSp macro="">
      <xdr:nvCxnSpPr>
        <xdr:cNvPr id="198" name="直線コネクタ 197"/>
        <xdr:cNvCxnSpPr/>
      </xdr:nvCxnSpPr>
      <xdr:spPr>
        <a:xfrm>
          <a:off x="2209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9" name="フローチャート : 判断 198"/>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200" name="テキスト ボックス 199"/>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37193</xdr:rowOff>
    </xdr:to>
    <xdr:cxnSp macro="">
      <xdr:nvCxnSpPr>
        <xdr:cNvPr id="201" name="直線コネクタ 200"/>
        <xdr:cNvCxnSpPr/>
      </xdr:nvCxnSpPr>
      <xdr:spPr>
        <a:xfrm>
          <a:off x="1320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2" name="フローチャート :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4" name="フローチャート : 判断 203"/>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5" name="テキスト ボックス 20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11" name="円/楕円 210"/>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12"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84365</xdr:rowOff>
    </xdr:from>
    <xdr:to>
      <xdr:col>5</xdr:col>
      <xdr:colOff>600075</xdr:colOff>
      <xdr:row>56</xdr:row>
      <xdr:rowOff>14515</xdr:rowOff>
    </xdr:to>
    <xdr:sp macro="" textlink="">
      <xdr:nvSpPr>
        <xdr:cNvPr id="213" name="円/楕円 212"/>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214" name="テキスト ボックス 213"/>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5" name="円/楕円 214"/>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6" name="テキスト ボックス 215"/>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7" name="円/楕円 216"/>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18" name="テキスト ボックス 217"/>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9" name="円/楕円 218"/>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20" name="テキスト ボックス 219"/>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その他の数値について、近年は１２％台を推移しているが、介護保険事業、下水道事業など、</a:t>
          </a:r>
          <a:r>
            <a:rPr kumimoji="1" lang="ja-JP" altLang="ja-JP" sz="1100">
              <a:solidFill>
                <a:schemeClr val="dk1"/>
              </a:solidFill>
              <a:effectLst/>
              <a:latin typeface="+mn-lt"/>
              <a:ea typeface="+mn-ea"/>
              <a:cs typeface="+mn-cs"/>
            </a:rPr>
            <a:t>他会計への繰出金の割合が大きいことが要因だと考えられる。特に国民健康保険事業会計は、基金を取り崩して</a:t>
          </a:r>
          <a:r>
            <a:rPr kumimoji="1" lang="ja-JP" altLang="en-US" sz="1100">
              <a:solidFill>
                <a:schemeClr val="dk1"/>
              </a:solidFill>
              <a:effectLst/>
              <a:latin typeface="+mn-lt"/>
              <a:ea typeface="+mn-ea"/>
              <a:cs typeface="+mn-cs"/>
            </a:rPr>
            <a:t>の運営となって</a:t>
          </a:r>
          <a:r>
            <a:rPr kumimoji="1" lang="ja-JP" altLang="ja-JP" sz="1100">
              <a:solidFill>
                <a:schemeClr val="dk1"/>
              </a:solidFill>
              <a:effectLst/>
              <a:latin typeface="+mn-lt"/>
              <a:ea typeface="+mn-ea"/>
              <a:cs typeface="+mn-cs"/>
            </a:rPr>
            <a:t>いるため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財政状況の悪化が懸念される。</a:t>
          </a:r>
          <a:endParaRPr lang="ja-JP" altLang="ja-JP" sz="1400">
            <a:effectLst/>
          </a:endParaRPr>
        </a:p>
        <a:p>
          <a:r>
            <a:rPr kumimoji="1" lang="ja-JP" altLang="ja-JP" sz="1100">
              <a:solidFill>
                <a:schemeClr val="dk1"/>
              </a:solidFill>
              <a:effectLst/>
              <a:latin typeface="+mn-lt"/>
              <a:ea typeface="+mn-ea"/>
              <a:cs typeface="+mn-cs"/>
            </a:rPr>
            <a:t>　今後は、公営企業会計はアウトソーシングを進め、経費を削減するとともに独立採算の原則に立ち返った運営の健全化を図り、国民健康保険事業等は保険料の適正化を図るなどにより普通会計の負担を減らしていくよう努め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8" name="直線コネクタ 247"/>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9"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50" name="直線コネクタ 249"/>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51"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2" name="直線コネクタ 251"/>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20320</xdr:rowOff>
    </xdr:from>
    <xdr:to>
      <xdr:col>24</xdr:col>
      <xdr:colOff>31750</xdr:colOff>
      <xdr:row>56</xdr:row>
      <xdr:rowOff>66040</xdr:rowOff>
    </xdr:to>
    <xdr:cxnSp macro="">
      <xdr:nvCxnSpPr>
        <xdr:cNvPr id="253" name="直線コネクタ 252"/>
        <xdr:cNvCxnSpPr/>
      </xdr:nvCxnSpPr>
      <xdr:spPr>
        <a:xfrm>
          <a:off x="15671800" y="96215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54"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5" name="フローチャート :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20320</xdr:rowOff>
    </xdr:from>
    <xdr:to>
      <xdr:col>22</xdr:col>
      <xdr:colOff>565150</xdr:colOff>
      <xdr:row>56</xdr:row>
      <xdr:rowOff>20320</xdr:rowOff>
    </xdr:to>
    <xdr:cxnSp macro="">
      <xdr:nvCxnSpPr>
        <xdr:cNvPr id="256" name="直線コネクタ 255"/>
        <xdr:cNvCxnSpPr/>
      </xdr:nvCxnSpPr>
      <xdr:spPr>
        <a:xfrm>
          <a:off x="14782800" y="962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7" name="フローチャート :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46990</xdr:rowOff>
    </xdr:from>
    <xdr:to>
      <xdr:col>21</xdr:col>
      <xdr:colOff>361950</xdr:colOff>
      <xdr:row>56</xdr:row>
      <xdr:rowOff>20320</xdr:rowOff>
    </xdr:to>
    <xdr:cxnSp macro="">
      <xdr:nvCxnSpPr>
        <xdr:cNvPr id="259" name="直線コネクタ 258"/>
        <xdr:cNvCxnSpPr/>
      </xdr:nvCxnSpPr>
      <xdr:spPr>
        <a:xfrm>
          <a:off x="13893800" y="9476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60" name="フローチャート : 判断 259"/>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61" name="テキスト ボックス 260"/>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56</xdr:row>
      <xdr:rowOff>20320</xdr:rowOff>
    </xdr:to>
    <xdr:cxnSp macro="">
      <xdr:nvCxnSpPr>
        <xdr:cNvPr id="262" name="直線コネクタ 261"/>
        <xdr:cNvCxnSpPr/>
      </xdr:nvCxnSpPr>
      <xdr:spPr>
        <a:xfrm flipV="1">
          <a:off x="13004800" y="9476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3" name="フローチャート : 判断 262"/>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4" name="テキスト ボックス 263"/>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72" name="円/楕円 271"/>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31767</xdr:rowOff>
    </xdr:from>
    <xdr:ext cx="762000" cy="259045"/>
    <xdr:sp macro="" textlink="">
      <xdr:nvSpPr>
        <xdr:cNvPr id="273"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140970</xdr:rowOff>
    </xdr:from>
    <xdr:to>
      <xdr:col>22</xdr:col>
      <xdr:colOff>615950</xdr:colOff>
      <xdr:row>56</xdr:row>
      <xdr:rowOff>71120</xdr:rowOff>
    </xdr:to>
    <xdr:sp macro="" textlink="">
      <xdr:nvSpPr>
        <xdr:cNvPr id="274" name="円/楕円 273"/>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81297</xdr:rowOff>
    </xdr:from>
    <xdr:ext cx="736600" cy="259045"/>
    <xdr:sp macro="" textlink="">
      <xdr:nvSpPr>
        <xdr:cNvPr id="275" name="テキスト ボックス 274"/>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140970</xdr:rowOff>
    </xdr:from>
    <xdr:to>
      <xdr:col>21</xdr:col>
      <xdr:colOff>412750</xdr:colOff>
      <xdr:row>56</xdr:row>
      <xdr:rowOff>71120</xdr:rowOff>
    </xdr:to>
    <xdr:sp macro="" textlink="">
      <xdr:nvSpPr>
        <xdr:cNvPr id="276" name="円/楕円 275"/>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81297</xdr:rowOff>
    </xdr:from>
    <xdr:ext cx="762000" cy="259045"/>
    <xdr:sp macro="" textlink="">
      <xdr:nvSpPr>
        <xdr:cNvPr id="277" name="テキスト ボックス 276"/>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167640</xdr:rowOff>
    </xdr:from>
    <xdr:to>
      <xdr:col>20</xdr:col>
      <xdr:colOff>209550</xdr:colOff>
      <xdr:row>55</xdr:row>
      <xdr:rowOff>97790</xdr:rowOff>
    </xdr:to>
    <xdr:sp macro="" textlink="">
      <xdr:nvSpPr>
        <xdr:cNvPr id="278" name="円/楕円 277"/>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107967</xdr:rowOff>
    </xdr:from>
    <xdr:ext cx="762000" cy="259045"/>
    <xdr:sp macro="" textlink="">
      <xdr:nvSpPr>
        <xdr:cNvPr id="279" name="テキスト ボックス 278"/>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140970</xdr:rowOff>
    </xdr:from>
    <xdr:to>
      <xdr:col>19</xdr:col>
      <xdr:colOff>6350</xdr:colOff>
      <xdr:row>56</xdr:row>
      <xdr:rowOff>71120</xdr:rowOff>
    </xdr:to>
    <xdr:sp macro="" textlink="">
      <xdr:nvSpPr>
        <xdr:cNvPr id="280" name="円/楕円 279"/>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81297</xdr:rowOff>
    </xdr:from>
    <xdr:ext cx="762000" cy="259045"/>
    <xdr:sp macro="" textlink="">
      <xdr:nvSpPr>
        <xdr:cNvPr id="281" name="テキスト ボックス 280"/>
        <xdr:cNvSpPr txBox="1"/>
      </xdr:nvSpPr>
      <xdr:spPr>
        <a:xfrm>
          <a:off x="12623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補助費等については、単独補助事業の見直し等を行い、経費の削減に努めているが、広域行政事務組合への負担金が影響し、類似団体の平均値を大きく上回っている。</a:t>
          </a:r>
          <a:endParaRPr lang="ja-JP" altLang="ja-JP" sz="1400">
            <a:effectLst/>
          </a:endParaRPr>
        </a:p>
        <a:p>
          <a:r>
            <a:rPr kumimoji="1" lang="ja-JP" altLang="ja-JP" sz="1100">
              <a:solidFill>
                <a:schemeClr val="dk1"/>
              </a:solidFill>
              <a:effectLst/>
              <a:latin typeface="+mn-lt"/>
              <a:ea typeface="+mn-ea"/>
              <a:cs typeface="+mn-cs"/>
            </a:rPr>
            <a:t>　ごみ処理、し尿処理、消防業務、病院事業等、経常的な業務にかかる負担金であるため、今後も高率で推移することが予想されるが、負担金の精査を行うことで、可能な限り削減に努める。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9" name="直線コネクタ 308"/>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10"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11" name="直線コネクタ 310"/>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3" name="直線コネクタ 31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100330</xdr:rowOff>
    </xdr:from>
    <xdr:to>
      <xdr:col>24</xdr:col>
      <xdr:colOff>31750</xdr:colOff>
      <xdr:row>39</xdr:row>
      <xdr:rowOff>161290</xdr:rowOff>
    </xdr:to>
    <xdr:cxnSp macro="">
      <xdr:nvCxnSpPr>
        <xdr:cNvPr id="314" name="直線コネクタ 313"/>
        <xdr:cNvCxnSpPr/>
      </xdr:nvCxnSpPr>
      <xdr:spPr>
        <a:xfrm flipV="1">
          <a:off x="15671800" y="67868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104157</xdr:rowOff>
    </xdr:from>
    <xdr:ext cx="762000" cy="259045"/>
    <xdr:sp macro="" textlink="">
      <xdr:nvSpPr>
        <xdr:cNvPr id="315" name="補助費等平均値テキスト"/>
        <xdr:cNvSpPr txBox="1"/>
      </xdr:nvSpPr>
      <xdr:spPr>
        <a:xfrm>
          <a:off x="16598900" y="5933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6" name="フローチャート : 判断 315"/>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62230</xdr:rowOff>
    </xdr:from>
    <xdr:to>
      <xdr:col>22</xdr:col>
      <xdr:colOff>565150</xdr:colOff>
      <xdr:row>39</xdr:row>
      <xdr:rowOff>161290</xdr:rowOff>
    </xdr:to>
    <xdr:cxnSp macro="">
      <xdr:nvCxnSpPr>
        <xdr:cNvPr id="317" name="直線コネクタ 316"/>
        <xdr:cNvCxnSpPr/>
      </xdr:nvCxnSpPr>
      <xdr:spPr>
        <a:xfrm>
          <a:off x="14782800" y="6748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8" name="フローチャート : 判断 317"/>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35577</xdr:rowOff>
    </xdr:from>
    <xdr:ext cx="736600" cy="259045"/>
    <xdr:sp macro="" textlink="">
      <xdr:nvSpPr>
        <xdr:cNvPr id="319" name="テキスト ボックス 318"/>
        <xdr:cNvSpPr txBox="1"/>
      </xdr:nvSpPr>
      <xdr:spPr>
        <a:xfrm>
          <a:off x="15290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62230</xdr:rowOff>
    </xdr:from>
    <xdr:to>
      <xdr:col>21</xdr:col>
      <xdr:colOff>361950</xdr:colOff>
      <xdr:row>39</xdr:row>
      <xdr:rowOff>168910</xdr:rowOff>
    </xdr:to>
    <xdr:cxnSp macro="">
      <xdr:nvCxnSpPr>
        <xdr:cNvPr id="320" name="直線コネクタ 319"/>
        <xdr:cNvCxnSpPr/>
      </xdr:nvCxnSpPr>
      <xdr:spPr>
        <a:xfrm flipV="1">
          <a:off x="13893800" y="6748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21" name="フローチャート : 判断 320"/>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43197</xdr:rowOff>
    </xdr:from>
    <xdr:ext cx="762000" cy="259045"/>
    <xdr:sp macro="" textlink="">
      <xdr:nvSpPr>
        <xdr:cNvPr id="322" name="テキスト ボックス 321"/>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54610</xdr:rowOff>
    </xdr:from>
    <xdr:to>
      <xdr:col>20</xdr:col>
      <xdr:colOff>158750</xdr:colOff>
      <xdr:row>39</xdr:row>
      <xdr:rowOff>168910</xdr:rowOff>
    </xdr:to>
    <xdr:cxnSp macro="">
      <xdr:nvCxnSpPr>
        <xdr:cNvPr id="323" name="直線コネクタ 322"/>
        <xdr:cNvCxnSpPr/>
      </xdr:nvCxnSpPr>
      <xdr:spPr>
        <a:xfrm>
          <a:off x="13004800" y="6741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4" name="フローチャート : 判断 323"/>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25" name="テキスト ボックス 324"/>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6" name="フローチャート : 判断 325"/>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138447</xdr:rowOff>
    </xdr:from>
    <xdr:ext cx="762000" cy="259045"/>
    <xdr:sp macro="" textlink="">
      <xdr:nvSpPr>
        <xdr:cNvPr id="327" name="テキスト ボックス 326"/>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49530</xdr:rowOff>
    </xdr:from>
    <xdr:to>
      <xdr:col>24</xdr:col>
      <xdr:colOff>82550</xdr:colOff>
      <xdr:row>39</xdr:row>
      <xdr:rowOff>151130</xdr:rowOff>
    </xdr:to>
    <xdr:sp macro="" textlink="">
      <xdr:nvSpPr>
        <xdr:cNvPr id="333" name="円/楕円 332"/>
        <xdr:cNvSpPr/>
      </xdr:nvSpPr>
      <xdr:spPr>
        <a:xfrm>
          <a:off x="164592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21607</xdr:rowOff>
    </xdr:from>
    <xdr:ext cx="762000" cy="259045"/>
    <xdr:sp macro="" textlink="">
      <xdr:nvSpPr>
        <xdr:cNvPr id="334" name="補助費等該当値テキスト"/>
        <xdr:cNvSpPr txBox="1"/>
      </xdr:nvSpPr>
      <xdr:spPr>
        <a:xfrm>
          <a:off x="165989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110490</xdr:rowOff>
    </xdr:from>
    <xdr:to>
      <xdr:col>22</xdr:col>
      <xdr:colOff>615950</xdr:colOff>
      <xdr:row>40</xdr:row>
      <xdr:rowOff>40640</xdr:rowOff>
    </xdr:to>
    <xdr:sp macro="" textlink="">
      <xdr:nvSpPr>
        <xdr:cNvPr id="335" name="円/楕円 334"/>
        <xdr:cNvSpPr/>
      </xdr:nvSpPr>
      <xdr:spPr>
        <a:xfrm>
          <a:off x="15621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25417</xdr:rowOff>
    </xdr:from>
    <xdr:ext cx="736600" cy="259045"/>
    <xdr:sp macro="" textlink="">
      <xdr:nvSpPr>
        <xdr:cNvPr id="336" name="テキスト ボックス 335"/>
        <xdr:cNvSpPr txBox="1"/>
      </xdr:nvSpPr>
      <xdr:spPr>
        <a:xfrm>
          <a:off x="15290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11430</xdr:rowOff>
    </xdr:from>
    <xdr:to>
      <xdr:col>21</xdr:col>
      <xdr:colOff>412750</xdr:colOff>
      <xdr:row>39</xdr:row>
      <xdr:rowOff>113030</xdr:rowOff>
    </xdr:to>
    <xdr:sp macro="" textlink="">
      <xdr:nvSpPr>
        <xdr:cNvPr id="337" name="円/楕円 336"/>
        <xdr:cNvSpPr/>
      </xdr:nvSpPr>
      <xdr:spPr>
        <a:xfrm>
          <a:off x="14732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97807</xdr:rowOff>
    </xdr:from>
    <xdr:ext cx="762000" cy="259045"/>
    <xdr:sp macro="" textlink="">
      <xdr:nvSpPr>
        <xdr:cNvPr id="338" name="テキスト ボックス 337"/>
        <xdr:cNvSpPr txBox="1"/>
      </xdr:nvSpPr>
      <xdr:spPr>
        <a:xfrm>
          <a:off x="14401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118110</xdr:rowOff>
    </xdr:from>
    <xdr:to>
      <xdr:col>20</xdr:col>
      <xdr:colOff>209550</xdr:colOff>
      <xdr:row>40</xdr:row>
      <xdr:rowOff>48260</xdr:rowOff>
    </xdr:to>
    <xdr:sp macro="" textlink="">
      <xdr:nvSpPr>
        <xdr:cNvPr id="339" name="円/楕円 338"/>
        <xdr:cNvSpPr/>
      </xdr:nvSpPr>
      <xdr:spPr>
        <a:xfrm>
          <a:off x="13843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33037</xdr:rowOff>
    </xdr:from>
    <xdr:ext cx="762000" cy="259045"/>
    <xdr:sp macro="" textlink="">
      <xdr:nvSpPr>
        <xdr:cNvPr id="340" name="テキスト ボックス 339"/>
        <xdr:cNvSpPr txBox="1"/>
      </xdr:nvSpPr>
      <xdr:spPr>
        <a:xfrm>
          <a:off x="13512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3810</xdr:rowOff>
    </xdr:from>
    <xdr:to>
      <xdr:col>19</xdr:col>
      <xdr:colOff>6350</xdr:colOff>
      <xdr:row>39</xdr:row>
      <xdr:rowOff>105410</xdr:rowOff>
    </xdr:to>
    <xdr:sp macro="" textlink="">
      <xdr:nvSpPr>
        <xdr:cNvPr id="341" name="円/楕円 340"/>
        <xdr:cNvSpPr/>
      </xdr:nvSpPr>
      <xdr:spPr>
        <a:xfrm>
          <a:off x="12954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90187</xdr:rowOff>
    </xdr:from>
    <xdr:ext cx="762000" cy="259045"/>
    <xdr:sp macro="" textlink="">
      <xdr:nvSpPr>
        <xdr:cNvPr id="342" name="テキスト ボックス 341"/>
        <xdr:cNvSpPr txBox="1"/>
      </xdr:nvSpPr>
      <xdr:spPr>
        <a:xfrm>
          <a:off x="12623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ついては、平成１７年度に策定した行財政集中改革プランにより地方債発行を償還額以内としたため償還額が減少したこと、また、平成１９年度からの補償金免除繰上償還制度の活用により低利なものへの借換の影響により年々減少しており、類似団体の平均値を大きく下回っている。</a:t>
          </a:r>
          <a:endParaRPr lang="ja-JP" altLang="ja-JP" sz="1400">
            <a:effectLst/>
          </a:endParaRPr>
        </a:p>
        <a:p>
          <a:r>
            <a:rPr kumimoji="1" lang="ja-JP" altLang="ja-JP" sz="1100">
              <a:solidFill>
                <a:schemeClr val="dk1"/>
              </a:solidFill>
              <a:effectLst/>
              <a:latin typeface="+mn-lt"/>
              <a:ea typeface="+mn-ea"/>
              <a:cs typeface="+mn-cs"/>
            </a:rPr>
            <a:t>　しかし、合併特例債の発行額が大きいことから数値が伸び、</a:t>
          </a:r>
          <a:r>
            <a:rPr kumimoji="1" lang="ja-JP" altLang="en-US" sz="1100">
              <a:solidFill>
                <a:schemeClr val="dk1"/>
              </a:solidFill>
              <a:effectLst/>
              <a:latin typeface="+mn-lt"/>
              <a:ea typeface="+mn-ea"/>
              <a:cs typeface="+mn-cs"/>
            </a:rPr>
            <a:t>平成２６年度は前年度から１．１ポイント増の１７．４％となった。今後も</a:t>
          </a:r>
          <a:r>
            <a:rPr kumimoji="1" lang="ja-JP" altLang="ja-JP" sz="1100">
              <a:solidFill>
                <a:schemeClr val="dk1"/>
              </a:solidFill>
              <a:effectLst/>
              <a:latin typeface="+mn-lt"/>
              <a:ea typeface="+mn-ea"/>
              <a:cs typeface="+mn-cs"/>
            </a:rPr>
            <a:t>平成２５年３月に作成した中長期財政計画を基準に、施設整備等については事業内容を精査し、安易に起債に頼ることのない健全な財政運営に努める。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7" name="直線コネクタ 366"/>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8"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9" name="直線コネクタ 368"/>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70"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71" name="直線コネクタ 370"/>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129287</xdr:rowOff>
    </xdr:from>
    <xdr:to>
      <xdr:col>7</xdr:col>
      <xdr:colOff>15875</xdr:colOff>
      <xdr:row>78</xdr:row>
      <xdr:rowOff>8128</xdr:rowOff>
    </xdr:to>
    <xdr:cxnSp macro="">
      <xdr:nvCxnSpPr>
        <xdr:cNvPr id="372" name="直線コネクタ 371"/>
        <xdr:cNvCxnSpPr/>
      </xdr:nvCxnSpPr>
      <xdr:spPr>
        <a:xfrm>
          <a:off x="3987800" y="13330937"/>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73"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4" name="フローチャート : 判断 373"/>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129287</xdr:rowOff>
    </xdr:from>
    <xdr:to>
      <xdr:col>5</xdr:col>
      <xdr:colOff>549275</xdr:colOff>
      <xdr:row>77</xdr:row>
      <xdr:rowOff>129287</xdr:rowOff>
    </xdr:to>
    <xdr:cxnSp macro="">
      <xdr:nvCxnSpPr>
        <xdr:cNvPr id="375" name="直線コネクタ 374"/>
        <xdr:cNvCxnSpPr/>
      </xdr:nvCxnSpPr>
      <xdr:spPr>
        <a:xfrm>
          <a:off x="3098800" y="13330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6" name="フローチャート : 判断 375"/>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7" name="テキスト ボックス 376"/>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110998</xdr:rowOff>
    </xdr:from>
    <xdr:to>
      <xdr:col>4</xdr:col>
      <xdr:colOff>346075</xdr:colOff>
      <xdr:row>77</xdr:row>
      <xdr:rowOff>129287</xdr:rowOff>
    </xdr:to>
    <xdr:cxnSp macro="">
      <xdr:nvCxnSpPr>
        <xdr:cNvPr id="378" name="直線コネクタ 377"/>
        <xdr:cNvCxnSpPr/>
      </xdr:nvCxnSpPr>
      <xdr:spPr>
        <a:xfrm>
          <a:off x="2209800" y="133126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9" name="フローチャート : 判断 378"/>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116857</xdr:rowOff>
    </xdr:from>
    <xdr:ext cx="762000" cy="259045"/>
    <xdr:sp macro="" textlink="">
      <xdr:nvSpPr>
        <xdr:cNvPr id="380" name="テキスト ボックス 379"/>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110998</xdr:rowOff>
    </xdr:from>
    <xdr:to>
      <xdr:col>3</xdr:col>
      <xdr:colOff>142875</xdr:colOff>
      <xdr:row>77</xdr:row>
      <xdr:rowOff>120142</xdr:rowOff>
    </xdr:to>
    <xdr:cxnSp macro="">
      <xdr:nvCxnSpPr>
        <xdr:cNvPr id="381" name="直線コネクタ 380"/>
        <xdr:cNvCxnSpPr/>
      </xdr:nvCxnSpPr>
      <xdr:spPr>
        <a:xfrm flipV="1">
          <a:off x="1320800" y="133126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2" name="フローチャート : 判断 381"/>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3" name="テキスト ボックス 382"/>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4" name="フローチャート : 判断 383"/>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85" name="テキスト ボックス 384"/>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91" name="円/楕円 390"/>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145305</xdr:rowOff>
    </xdr:from>
    <xdr:ext cx="762000" cy="259045"/>
    <xdr:sp macro="" textlink="">
      <xdr:nvSpPr>
        <xdr:cNvPr id="392" name="公債費該当値テキスト"/>
        <xdr:cNvSpPr txBox="1"/>
      </xdr:nvSpPr>
      <xdr:spPr>
        <a:xfrm>
          <a:off x="4914900" y="1317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78487</xdr:rowOff>
    </xdr:from>
    <xdr:to>
      <xdr:col>5</xdr:col>
      <xdr:colOff>600075</xdr:colOff>
      <xdr:row>78</xdr:row>
      <xdr:rowOff>8637</xdr:rowOff>
    </xdr:to>
    <xdr:sp macro="" textlink="">
      <xdr:nvSpPr>
        <xdr:cNvPr id="393" name="円/楕円 392"/>
        <xdr:cNvSpPr/>
      </xdr:nvSpPr>
      <xdr:spPr>
        <a:xfrm>
          <a:off x="3937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18814</xdr:rowOff>
    </xdr:from>
    <xdr:ext cx="736600" cy="259045"/>
    <xdr:sp macro="" textlink="">
      <xdr:nvSpPr>
        <xdr:cNvPr id="394" name="テキスト ボックス 393"/>
        <xdr:cNvSpPr txBox="1"/>
      </xdr:nvSpPr>
      <xdr:spPr>
        <a:xfrm>
          <a:off x="3606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78487</xdr:rowOff>
    </xdr:from>
    <xdr:to>
      <xdr:col>4</xdr:col>
      <xdr:colOff>396875</xdr:colOff>
      <xdr:row>78</xdr:row>
      <xdr:rowOff>8637</xdr:rowOff>
    </xdr:to>
    <xdr:sp macro="" textlink="">
      <xdr:nvSpPr>
        <xdr:cNvPr id="395" name="円/楕円 394"/>
        <xdr:cNvSpPr/>
      </xdr:nvSpPr>
      <xdr:spPr>
        <a:xfrm>
          <a:off x="3048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18814</xdr:rowOff>
    </xdr:from>
    <xdr:ext cx="762000" cy="259045"/>
    <xdr:sp macro="" textlink="">
      <xdr:nvSpPr>
        <xdr:cNvPr id="396" name="テキスト ボックス 395"/>
        <xdr:cNvSpPr txBox="1"/>
      </xdr:nvSpPr>
      <xdr:spPr>
        <a:xfrm>
          <a:off x="2717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60198</xdr:rowOff>
    </xdr:from>
    <xdr:to>
      <xdr:col>3</xdr:col>
      <xdr:colOff>193675</xdr:colOff>
      <xdr:row>77</xdr:row>
      <xdr:rowOff>161798</xdr:rowOff>
    </xdr:to>
    <xdr:sp macro="" textlink="">
      <xdr:nvSpPr>
        <xdr:cNvPr id="397" name="円/楕円 396"/>
        <xdr:cNvSpPr/>
      </xdr:nvSpPr>
      <xdr:spPr>
        <a:xfrm>
          <a:off x="2159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525</xdr:rowOff>
    </xdr:from>
    <xdr:ext cx="762000" cy="259045"/>
    <xdr:sp macro="" textlink="">
      <xdr:nvSpPr>
        <xdr:cNvPr id="398" name="テキスト ボックス 397"/>
        <xdr:cNvSpPr txBox="1"/>
      </xdr:nvSpPr>
      <xdr:spPr>
        <a:xfrm>
          <a:off x="1828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99" name="円/楕円 398"/>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400" name="テキスト ボックス 399"/>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公債費以外は類似団体</a:t>
          </a:r>
          <a:r>
            <a:rPr kumimoji="1" lang="ja-JP" altLang="en-US" sz="1100">
              <a:solidFill>
                <a:schemeClr val="dk1"/>
              </a:solidFill>
              <a:effectLst/>
              <a:latin typeface="+mn-lt"/>
              <a:ea typeface="+mn-ea"/>
              <a:cs typeface="+mn-cs"/>
            </a:rPr>
            <a:t>と比較して</a:t>
          </a:r>
          <a:r>
            <a:rPr kumimoji="1" lang="ja-JP" altLang="ja-JP" sz="1100">
              <a:solidFill>
                <a:schemeClr val="dk1"/>
              </a:solidFill>
              <a:effectLst/>
              <a:latin typeface="+mn-lt"/>
              <a:ea typeface="+mn-ea"/>
              <a:cs typeface="+mn-cs"/>
            </a:rPr>
            <a:t>平均値を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上回っており、補助費等項目にもあるとおり、広域行政事務組合への負担金が大きな要因と考えられる。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広域への負担金は、</a:t>
          </a:r>
          <a:r>
            <a:rPr kumimoji="1" lang="ja-JP" altLang="ja-JP" sz="1100">
              <a:solidFill>
                <a:schemeClr val="dk1"/>
              </a:solidFill>
              <a:effectLst/>
              <a:latin typeface="+mn-lt"/>
              <a:ea typeface="+mn-ea"/>
              <a:cs typeface="+mn-cs"/>
            </a:rPr>
            <a:t>ごみ処理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し尿処理、消防業務、病院事業等、経常的な業務にかかる負担金であるため、今後も高率で推移することが予想されるが、負担金の精査を行うことで、可能な限り削減に努める。</a:t>
          </a:r>
          <a:endParaRPr lang="ja-JP" altLang="ja-JP" sz="1400">
            <a:effectLst/>
          </a:endParaRPr>
        </a:p>
        <a:p>
          <a:r>
            <a:rPr kumimoji="1" lang="ja-JP" altLang="ja-JP" sz="1100">
              <a:solidFill>
                <a:schemeClr val="dk1"/>
              </a:solidFill>
              <a:effectLst/>
              <a:latin typeface="+mn-lt"/>
              <a:ea typeface="+mn-ea"/>
              <a:cs typeface="+mn-cs"/>
            </a:rPr>
            <a:t>　また、他の経費については、行財政集中改革プランにかわる行財政アクションプランに基づき、職員のコスト削減意識を徹底し、一層の削減に努める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8" name="直線コネクタ 427"/>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9"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0" name="直線コネクタ 429"/>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31"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2" name="直線コネクタ 431"/>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73661</xdr:rowOff>
    </xdr:from>
    <xdr:to>
      <xdr:col>24</xdr:col>
      <xdr:colOff>31750</xdr:colOff>
      <xdr:row>78</xdr:row>
      <xdr:rowOff>88900</xdr:rowOff>
    </xdr:to>
    <xdr:cxnSp macro="">
      <xdr:nvCxnSpPr>
        <xdr:cNvPr id="433" name="直線コネクタ 432"/>
        <xdr:cNvCxnSpPr/>
      </xdr:nvCxnSpPr>
      <xdr:spPr>
        <a:xfrm>
          <a:off x="15671800" y="134467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20338</xdr:rowOff>
    </xdr:from>
    <xdr:ext cx="762000" cy="259045"/>
    <xdr:sp macro="" textlink="">
      <xdr:nvSpPr>
        <xdr:cNvPr id="434"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5" name="フローチャート : 判断 434"/>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43180</xdr:rowOff>
    </xdr:from>
    <xdr:to>
      <xdr:col>22</xdr:col>
      <xdr:colOff>565150</xdr:colOff>
      <xdr:row>78</xdr:row>
      <xdr:rowOff>73661</xdr:rowOff>
    </xdr:to>
    <xdr:cxnSp macro="">
      <xdr:nvCxnSpPr>
        <xdr:cNvPr id="436" name="直線コネクタ 435"/>
        <xdr:cNvCxnSpPr/>
      </xdr:nvCxnSpPr>
      <xdr:spPr>
        <a:xfrm>
          <a:off x="14782800" y="13416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7" name="フローチャート : 判断 436"/>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77487</xdr:rowOff>
    </xdr:from>
    <xdr:ext cx="736600" cy="259045"/>
    <xdr:sp macro="" textlink="">
      <xdr:nvSpPr>
        <xdr:cNvPr id="438" name="テキスト ボックス 437"/>
        <xdr:cNvSpPr txBox="1"/>
      </xdr:nvSpPr>
      <xdr:spPr>
        <a:xfrm>
          <a:off x="15290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96520</xdr:rowOff>
    </xdr:from>
    <xdr:to>
      <xdr:col>21</xdr:col>
      <xdr:colOff>361950</xdr:colOff>
      <xdr:row>78</xdr:row>
      <xdr:rowOff>43180</xdr:rowOff>
    </xdr:to>
    <xdr:cxnSp macro="">
      <xdr:nvCxnSpPr>
        <xdr:cNvPr id="439" name="直線コネクタ 438"/>
        <xdr:cNvCxnSpPr/>
      </xdr:nvCxnSpPr>
      <xdr:spPr>
        <a:xfrm>
          <a:off x="13893800" y="1329817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40" name="フローチャート : 判断 439"/>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92727</xdr:rowOff>
    </xdr:from>
    <xdr:ext cx="762000" cy="259045"/>
    <xdr:sp macro="" textlink="">
      <xdr:nvSpPr>
        <xdr:cNvPr id="441" name="テキスト ボックス 440"/>
        <xdr:cNvSpPr txBox="1"/>
      </xdr:nvSpPr>
      <xdr:spPr>
        <a:xfrm>
          <a:off x="14401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96520</xdr:rowOff>
    </xdr:from>
    <xdr:to>
      <xdr:col>20</xdr:col>
      <xdr:colOff>158750</xdr:colOff>
      <xdr:row>77</xdr:row>
      <xdr:rowOff>119380</xdr:rowOff>
    </xdr:to>
    <xdr:cxnSp macro="">
      <xdr:nvCxnSpPr>
        <xdr:cNvPr id="442" name="直線コネクタ 441"/>
        <xdr:cNvCxnSpPr/>
      </xdr:nvCxnSpPr>
      <xdr:spPr>
        <a:xfrm flipV="1">
          <a:off x="13004800" y="13298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3" name="フローチャート : 判断 442"/>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44" name="テキスト ボックス 443"/>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5" name="フローチャート : 判断 444"/>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46" name="テキスト ボックス 445"/>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38100</xdr:rowOff>
    </xdr:from>
    <xdr:to>
      <xdr:col>24</xdr:col>
      <xdr:colOff>82550</xdr:colOff>
      <xdr:row>78</xdr:row>
      <xdr:rowOff>139700</xdr:rowOff>
    </xdr:to>
    <xdr:sp macro="" textlink="">
      <xdr:nvSpPr>
        <xdr:cNvPr id="452" name="円/楕円 451"/>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10177</xdr:rowOff>
    </xdr:from>
    <xdr:ext cx="762000" cy="259045"/>
    <xdr:sp macro="" textlink="">
      <xdr:nvSpPr>
        <xdr:cNvPr id="453" name="公債費以外該当値テキスト"/>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22861</xdr:rowOff>
    </xdr:from>
    <xdr:to>
      <xdr:col>22</xdr:col>
      <xdr:colOff>615950</xdr:colOff>
      <xdr:row>78</xdr:row>
      <xdr:rowOff>124461</xdr:rowOff>
    </xdr:to>
    <xdr:sp macro="" textlink="">
      <xdr:nvSpPr>
        <xdr:cNvPr id="454" name="円/楕円 453"/>
        <xdr:cNvSpPr/>
      </xdr:nvSpPr>
      <xdr:spPr>
        <a:xfrm>
          <a:off x="15621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109238</xdr:rowOff>
    </xdr:from>
    <xdr:ext cx="736600" cy="259045"/>
    <xdr:sp macro="" textlink="">
      <xdr:nvSpPr>
        <xdr:cNvPr id="455" name="テキスト ボックス 454"/>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163830</xdr:rowOff>
    </xdr:from>
    <xdr:to>
      <xdr:col>21</xdr:col>
      <xdr:colOff>412750</xdr:colOff>
      <xdr:row>78</xdr:row>
      <xdr:rowOff>93980</xdr:rowOff>
    </xdr:to>
    <xdr:sp macro="" textlink="">
      <xdr:nvSpPr>
        <xdr:cNvPr id="456" name="円/楕円 455"/>
        <xdr:cNvSpPr/>
      </xdr:nvSpPr>
      <xdr:spPr>
        <a:xfrm>
          <a:off x="14732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78757</xdr:rowOff>
    </xdr:from>
    <xdr:ext cx="762000" cy="259045"/>
    <xdr:sp macro="" textlink="">
      <xdr:nvSpPr>
        <xdr:cNvPr id="457" name="テキスト ボックス 456"/>
        <xdr:cNvSpPr txBox="1"/>
      </xdr:nvSpPr>
      <xdr:spPr>
        <a:xfrm>
          <a:off x="14401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45720</xdr:rowOff>
    </xdr:from>
    <xdr:to>
      <xdr:col>20</xdr:col>
      <xdr:colOff>209550</xdr:colOff>
      <xdr:row>77</xdr:row>
      <xdr:rowOff>147320</xdr:rowOff>
    </xdr:to>
    <xdr:sp macro="" textlink="">
      <xdr:nvSpPr>
        <xdr:cNvPr id="458" name="円/楕円 457"/>
        <xdr:cNvSpPr/>
      </xdr:nvSpPr>
      <xdr:spPr>
        <a:xfrm>
          <a:off x="13843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132097</xdr:rowOff>
    </xdr:from>
    <xdr:ext cx="762000" cy="259045"/>
    <xdr:sp macro="" textlink="">
      <xdr:nvSpPr>
        <xdr:cNvPr id="459" name="テキスト ボックス 458"/>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68580</xdr:rowOff>
    </xdr:from>
    <xdr:to>
      <xdr:col>19</xdr:col>
      <xdr:colOff>6350</xdr:colOff>
      <xdr:row>77</xdr:row>
      <xdr:rowOff>170180</xdr:rowOff>
    </xdr:to>
    <xdr:sp macro="" textlink="">
      <xdr:nvSpPr>
        <xdr:cNvPr id="460" name="円/楕円 459"/>
        <xdr:cNvSpPr/>
      </xdr:nvSpPr>
      <xdr:spPr>
        <a:xfrm>
          <a:off x="12954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154957</xdr:rowOff>
    </xdr:from>
    <xdr:ext cx="762000" cy="259045"/>
    <xdr:sp macro="" textlink="">
      <xdr:nvSpPr>
        <xdr:cNvPr id="461" name="テキスト ボックス 460"/>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栃木県那須烏山市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11805</xdr:rowOff>
    </xdr:from>
    <xdr:to>
      <xdr:col>4</xdr:col>
      <xdr:colOff>1117600</xdr:colOff>
      <xdr:row>17</xdr:row>
      <xdr:rowOff>33822</xdr:rowOff>
    </xdr:to>
    <xdr:cxnSp macro="">
      <xdr:nvCxnSpPr>
        <xdr:cNvPr id="54" name="直線コネクタ 53"/>
        <xdr:cNvCxnSpPr/>
      </xdr:nvCxnSpPr>
      <xdr:spPr bwMode="auto">
        <a:xfrm>
          <a:off x="5003800" y="2974080"/>
          <a:ext cx="647700" cy="22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60413</xdr:rowOff>
    </xdr:from>
    <xdr:ext cx="762000" cy="259045"/>
    <xdr:sp macro="" textlink="">
      <xdr:nvSpPr>
        <xdr:cNvPr id="55" name="人口1人当たり決算額の推移平均値テキスト130"/>
        <xdr:cNvSpPr txBox="1"/>
      </xdr:nvSpPr>
      <xdr:spPr>
        <a:xfrm>
          <a:off x="5740400" y="2679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104073</xdr:rowOff>
    </xdr:from>
    <xdr:to>
      <xdr:col>4</xdr:col>
      <xdr:colOff>469900</xdr:colOff>
      <xdr:row>17</xdr:row>
      <xdr:rowOff>11805</xdr:rowOff>
    </xdr:to>
    <xdr:cxnSp macro="">
      <xdr:nvCxnSpPr>
        <xdr:cNvPr id="57" name="直線コネクタ 56"/>
        <xdr:cNvCxnSpPr/>
      </xdr:nvCxnSpPr>
      <xdr:spPr bwMode="auto">
        <a:xfrm>
          <a:off x="4305300" y="2894898"/>
          <a:ext cx="698500" cy="79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22818</xdr:rowOff>
    </xdr:from>
    <xdr:ext cx="736600" cy="259045"/>
    <xdr:sp macro="" textlink="">
      <xdr:nvSpPr>
        <xdr:cNvPr id="59" name="テキスト ボックス 58"/>
        <xdr:cNvSpPr txBox="1"/>
      </xdr:nvSpPr>
      <xdr:spPr>
        <a:xfrm>
          <a:off x="4622800" y="264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71455</xdr:rowOff>
    </xdr:from>
    <xdr:to>
      <xdr:col>3</xdr:col>
      <xdr:colOff>904875</xdr:colOff>
      <xdr:row>16</xdr:row>
      <xdr:rowOff>104073</xdr:rowOff>
    </xdr:to>
    <xdr:cxnSp macro="">
      <xdr:nvCxnSpPr>
        <xdr:cNvPr id="60" name="直線コネクタ 59"/>
        <xdr:cNvCxnSpPr/>
      </xdr:nvCxnSpPr>
      <xdr:spPr bwMode="auto">
        <a:xfrm>
          <a:off x="3606800" y="2862280"/>
          <a:ext cx="698500" cy="32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161264</xdr:rowOff>
    </xdr:from>
    <xdr:ext cx="762000" cy="259045"/>
    <xdr:sp macro="" textlink="">
      <xdr:nvSpPr>
        <xdr:cNvPr id="62" name="テキスト ボックス 61"/>
        <xdr:cNvSpPr txBox="1"/>
      </xdr:nvSpPr>
      <xdr:spPr>
        <a:xfrm>
          <a:off x="3924300" y="260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71455</xdr:rowOff>
    </xdr:from>
    <xdr:to>
      <xdr:col>3</xdr:col>
      <xdr:colOff>206375</xdr:colOff>
      <xdr:row>16</xdr:row>
      <xdr:rowOff>121547</xdr:rowOff>
    </xdr:to>
    <xdr:cxnSp macro="">
      <xdr:nvCxnSpPr>
        <xdr:cNvPr id="63" name="直線コネクタ 62"/>
        <xdr:cNvCxnSpPr/>
      </xdr:nvCxnSpPr>
      <xdr:spPr bwMode="auto">
        <a:xfrm flipV="1">
          <a:off x="2908300" y="2862280"/>
          <a:ext cx="698500" cy="50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131618</xdr:rowOff>
    </xdr:from>
    <xdr:ext cx="762000" cy="259045"/>
    <xdr:sp macro="" textlink="">
      <xdr:nvSpPr>
        <xdr:cNvPr id="65" name="テキスト ボックス 64"/>
        <xdr:cNvSpPr txBox="1"/>
      </xdr:nvSpPr>
      <xdr:spPr>
        <a:xfrm>
          <a:off x="3225800" y="2579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117787</xdr:rowOff>
    </xdr:from>
    <xdr:ext cx="762000" cy="259045"/>
    <xdr:sp macro="" textlink="">
      <xdr:nvSpPr>
        <xdr:cNvPr id="67" name="テキスト ボックス 66"/>
        <xdr:cNvSpPr txBox="1"/>
      </xdr:nvSpPr>
      <xdr:spPr>
        <a:xfrm>
          <a:off x="2527300" y="256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154472</xdr:rowOff>
    </xdr:from>
    <xdr:to>
      <xdr:col>5</xdr:col>
      <xdr:colOff>34925</xdr:colOff>
      <xdr:row>17</xdr:row>
      <xdr:rowOff>84622</xdr:rowOff>
    </xdr:to>
    <xdr:sp macro="" textlink="">
      <xdr:nvSpPr>
        <xdr:cNvPr id="73" name="円/楕円 72"/>
        <xdr:cNvSpPr/>
      </xdr:nvSpPr>
      <xdr:spPr bwMode="auto">
        <a:xfrm>
          <a:off x="5600700" y="2945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126549</xdr:rowOff>
    </xdr:from>
    <xdr:ext cx="762000" cy="259045"/>
    <xdr:sp macro="" textlink="">
      <xdr:nvSpPr>
        <xdr:cNvPr id="74" name="人口1人当たり決算額の推移該当値テキスト130"/>
        <xdr:cNvSpPr txBox="1"/>
      </xdr:nvSpPr>
      <xdr:spPr>
        <a:xfrm>
          <a:off x="5740400" y="291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85,855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132455</xdr:rowOff>
    </xdr:from>
    <xdr:to>
      <xdr:col>4</xdr:col>
      <xdr:colOff>520700</xdr:colOff>
      <xdr:row>17</xdr:row>
      <xdr:rowOff>62605</xdr:rowOff>
    </xdr:to>
    <xdr:sp macro="" textlink="">
      <xdr:nvSpPr>
        <xdr:cNvPr id="75" name="円/楕円 74"/>
        <xdr:cNvSpPr/>
      </xdr:nvSpPr>
      <xdr:spPr bwMode="auto">
        <a:xfrm>
          <a:off x="4953000" y="2923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47382</xdr:rowOff>
    </xdr:from>
    <xdr:ext cx="736600" cy="259045"/>
    <xdr:sp macro="" textlink="">
      <xdr:nvSpPr>
        <xdr:cNvPr id="76" name="テキスト ボックス 75"/>
        <xdr:cNvSpPr txBox="1"/>
      </xdr:nvSpPr>
      <xdr:spPr>
        <a:xfrm>
          <a:off x="4622800" y="3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87,396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53273</xdr:rowOff>
    </xdr:from>
    <xdr:to>
      <xdr:col>3</xdr:col>
      <xdr:colOff>955675</xdr:colOff>
      <xdr:row>16</xdr:row>
      <xdr:rowOff>154873</xdr:rowOff>
    </xdr:to>
    <xdr:sp macro="" textlink="">
      <xdr:nvSpPr>
        <xdr:cNvPr id="77" name="円/楕円 76"/>
        <xdr:cNvSpPr/>
      </xdr:nvSpPr>
      <xdr:spPr bwMode="auto">
        <a:xfrm>
          <a:off x="4254500" y="2844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139650</xdr:rowOff>
    </xdr:from>
    <xdr:ext cx="762000" cy="259045"/>
    <xdr:sp macro="" textlink="">
      <xdr:nvSpPr>
        <xdr:cNvPr id="78" name="テキスト ボックス 77"/>
        <xdr:cNvSpPr txBox="1"/>
      </xdr:nvSpPr>
      <xdr:spPr>
        <a:xfrm>
          <a:off x="3924300" y="293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92,938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20655</xdr:rowOff>
    </xdr:from>
    <xdr:to>
      <xdr:col>3</xdr:col>
      <xdr:colOff>257175</xdr:colOff>
      <xdr:row>16</xdr:row>
      <xdr:rowOff>122255</xdr:rowOff>
    </xdr:to>
    <xdr:sp macro="" textlink="">
      <xdr:nvSpPr>
        <xdr:cNvPr id="79" name="円/楕円 78"/>
        <xdr:cNvSpPr/>
      </xdr:nvSpPr>
      <xdr:spPr bwMode="auto">
        <a:xfrm>
          <a:off x="3556000" y="2811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107032</xdr:rowOff>
    </xdr:from>
    <xdr:ext cx="762000" cy="259045"/>
    <xdr:sp macro="" textlink="">
      <xdr:nvSpPr>
        <xdr:cNvPr id="80" name="テキスト ボックス 79"/>
        <xdr:cNvSpPr txBox="1"/>
      </xdr:nvSpPr>
      <xdr:spPr>
        <a:xfrm>
          <a:off x="3225800" y="289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95,221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70747</xdr:rowOff>
    </xdr:from>
    <xdr:to>
      <xdr:col>2</xdr:col>
      <xdr:colOff>692150</xdr:colOff>
      <xdr:row>17</xdr:row>
      <xdr:rowOff>897</xdr:rowOff>
    </xdr:to>
    <xdr:sp macro="" textlink="">
      <xdr:nvSpPr>
        <xdr:cNvPr id="81" name="円/楕円 80"/>
        <xdr:cNvSpPr/>
      </xdr:nvSpPr>
      <xdr:spPr bwMode="auto">
        <a:xfrm>
          <a:off x="2857500" y="2861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157124</xdr:rowOff>
    </xdr:from>
    <xdr:ext cx="762000" cy="259045"/>
    <xdr:sp macro="" textlink="">
      <xdr:nvSpPr>
        <xdr:cNvPr id="82" name="テキスト ボックス 81"/>
        <xdr:cNvSpPr txBox="1"/>
      </xdr:nvSpPr>
      <xdr:spPr>
        <a:xfrm>
          <a:off x="2527300" y="294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9" name="テキスト ボックス 98"/>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101" name="テキスト ボックス 100"/>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3" name="テキスト ボックス 102"/>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5" name="テキスト ボックス 104"/>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7" name="テキスト ボックス 106"/>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9" name="テキスト ボックス 108"/>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11" name="テキスト ボックス 11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220694</xdr:rowOff>
    </xdr:from>
    <xdr:to>
      <xdr:col>4</xdr:col>
      <xdr:colOff>1117600</xdr:colOff>
      <xdr:row>38</xdr:row>
      <xdr:rowOff>161976</xdr:rowOff>
    </xdr:to>
    <xdr:cxnSp macro="">
      <xdr:nvCxnSpPr>
        <xdr:cNvPr id="113" name="直線コネクタ 112"/>
        <xdr:cNvCxnSpPr/>
      </xdr:nvCxnSpPr>
      <xdr:spPr bwMode="auto">
        <a:xfrm flipV="1">
          <a:off x="5651500" y="6145244"/>
          <a:ext cx="0" cy="1484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134053</xdr:rowOff>
    </xdr:from>
    <xdr:ext cx="762000" cy="259045"/>
    <xdr:sp macro="" textlink="">
      <xdr:nvSpPr>
        <xdr:cNvPr id="114" name="人口1人当たり決算額の推移最小値テキスト445"/>
        <xdr:cNvSpPr txBox="1"/>
      </xdr:nvSpPr>
      <xdr:spPr>
        <a:xfrm>
          <a:off x="5740400" y="760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161976</xdr:rowOff>
    </xdr:from>
    <xdr:to>
      <xdr:col>5</xdr:col>
      <xdr:colOff>73025</xdr:colOff>
      <xdr:row>38</xdr:row>
      <xdr:rowOff>161976</xdr:rowOff>
    </xdr:to>
    <xdr:cxnSp macro="">
      <xdr:nvCxnSpPr>
        <xdr:cNvPr id="115" name="直線コネクタ 114"/>
        <xdr:cNvCxnSpPr/>
      </xdr:nvCxnSpPr>
      <xdr:spPr bwMode="auto">
        <a:xfrm>
          <a:off x="5562600" y="7629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135621</xdr:rowOff>
    </xdr:from>
    <xdr:ext cx="762000" cy="259045"/>
    <xdr:sp macro="" textlink="">
      <xdr:nvSpPr>
        <xdr:cNvPr id="116" name="人口1人当たり決算額の推移最大値テキスト445"/>
        <xdr:cNvSpPr txBox="1"/>
      </xdr:nvSpPr>
      <xdr:spPr>
        <a:xfrm>
          <a:off x="5740400" y="58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33</xdr:row>
      <xdr:rowOff>220694</xdr:rowOff>
    </xdr:from>
    <xdr:to>
      <xdr:col>5</xdr:col>
      <xdr:colOff>73025</xdr:colOff>
      <xdr:row>33</xdr:row>
      <xdr:rowOff>220694</xdr:rowOff>
    </xdr:to>
    <xdr:cxnSp macro="">
      <xdr:nvCxnSpPr>
        <xdr:cNvPr id="117" name="直線コネクタ 116"/>
        <xdr:cNvCxnSpPr/>
      </xdr:nvCxnSpPr>
      <xdr:spPr bwMode="auto">
        <a:xfrm>
          <a:off x="5562600" y="6145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304328</xdr:rowOff>
    </xdr:from>
    <xdr:to>
      <xdr:col>4</xdr:col>
      <xdr:colOff>1117600</xdr:colOff>
      <xdr:row>36</xdr:row>
      <xdr:rowOff>62436</xdr:rowOff>
    </xdr:to>
    <xdr:cxnSp macro="">
      <xdr:nvCxnSpPr>
        <xdr:cNvPr id="118" name="直線コネクタ 117"/>
        <xdr:cNvCxnSpPr/>
      </xdr:nvCxnSpPr>
      <xdr:spPr bwMode="auto">
        <a:xfrm>
          <a:off x="5003800" y="6914678"/>
          <a:ext cx="647700" cy="101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16897</xdr:rowOff>
    </xdr:from>
    <xdr:ext cx="762000" cy="259045"/>
    <xdr:sp macro="" textlink="">
      <xdr:nvSpPr>
        <xdr:cNvPr id="119" name="人口1人当たり決算額の推移平均値テキスト445"/>
        <xdr:cNvSpPr txBox="1"/>
      </xdr:nvSpPr>
      <xdr:spPr>
        <a:xfrm>
          <a:off x="5740400" y="6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171820</xdr:rowOff>
    </xdr:from>
    <xdr:to>
      <xdr:col>5</xdr:col>
      <xdr:colOff>34925</xdr:colOff>
      <xdr:row>35</xdr:row>
      <xdr:rowOff>273420</xdr:rowOff>
    </xdr:to>
    <xdr:sp macro="" textlink="">
      <xdr:nvSpPr>
        <xdr:cNvPr id="120" name="フローチャート : 判断 119"/>
        <xdr:cNvSpPr/>
      </xdr:nvSpPr>
      <xdr:spPr bwMode="auto">
        <a:xfrm>
          <a:off x="56007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297013</xdr:rowOff>
    </xdr:from>
    <xdr:to>
      <xdr:col>4</xdr:col>
      <xdr:colOff>469900</xdr:colOff>
      <xdr:row>35</xdr:row>
      <xdr:rowOff>304328</xdr:rowOff>
    </xdr:to>
    <xdr:cxnSp macro="">
      <xdr:nvCxnSpPr>
        <xdr:cNvPr id="121" name="直線コネクタ 120"/>
        <xdr:cNvCxnSpPr/>
      </xdr:nvCxnSpPr>
      <xdr:spPr bwMode="auto">
        <a:xfrm>
          <a:off x="4305300" y="6907363"/>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73228</xdr:rowOff>
    </xdr:from>
    <xdr:to>
      <xdr:col>4</xdr:col>
      <xdr:colOff>520700</xdr:colOff>
      <xdr:row>35</xdr:row>
      <xdr:rowOff>174828</xdr:rowOff>
    </xdr:to>
    <xdr:sp macro="" textlink="">
      <xdr:nvSpPr>
        <xdr:cNvPr id="122" name="フローチャート : 判断 121"/>
        <xdr:cNvSpPr/>
      </xdr:nvSpPr>
      <xdr:spPr bwMode="auto">
        <a:xfrm>
          <a:off x="49530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185005</xdr:rowOff>
    </xdr:from>
    <xdr:ext cx="736600" cy="259045"/>
    <xdr:sp macro="" textlink="">
      <xdr:nvSpPr>
        <xdr:cNvPr id="123" name="テキスト ボックス 122"/>
        <xdr:cNvSpPr txBox="1"/>
      </xdr:nvSpPr>
      <xdr:spPr>
        <a:xfrm>
          <a:off x="4622800" y="645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244402</xdr:rowOff>
    </xdr:from>
    <xdr:to>
      <xdr:col>3</xdr:col>
      <xdr:colOff>904875</xdr:colOff>
      <xdr:row>35</xdr:row>
      <xdr:rowOff>297013</xdr:rowOff>
    </xdr:to>
    <xdr:cxnSp macro="">
      <xdr:nvCxnSpPr>
        <xdr:cNvPr id="124" name="直線コネクタ 123"/>
        <xdr:cNvCxnSpPr/>
      </xdr:nvCxnSpPr>
      <xdr:spPr bwMode="auto">
        <a:xfrm>
          <a:off x="3606800" y="6854752"/>
          <a:ext cx="698500" cy="52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325145</xdr:rowOff>
    </xdr:from>
    <xdr:to>
      <xdr:col>3</xdr:col>
      <xdr:colOff>955675</xdr:colOff>
      <xdr:row>35</xdr:row>
      <xdr:rowOff>83845</xdr:rowOff>
    </xdr:to>
    <xdr:sp macro="" textlink="">
      <xdr:nvSpPr>
        <xdr:cNvPr id="125" name="フローチャート : 判断 124"/>
        <xdr:cNvSpPr/>
      </xdr:nvSpPr>
      <xdr:spPr bwMode="auto">
        <a:xfrm>
          <a:off x="42545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94022</xdr:rowOff>
    </xdr:from>
    <xdr:ext cx="762000" cy="259045"/>
    <xdr:sp macro="" textlink="">
      <xdr:nvSpPr>
        <xdr:cNvPr id="126" name="テキスト ボックス 125"/>
        <xdr:cNvSpPr txBox="1"/>
      </xdr:nvSpPr>
      <xdr:spPr>
        <a:xfrm>
          <a:off x="3924300" y="636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195907</xdr:rowOff>
    </xdr:from>
    <xdr:to>
      <xdr:col>3</xdr:col>
      <xdr:colOff>206375</xdr:colOff>
      <xdr:row>35</xdr:row>
      <xdr:rowOff>244402</xdr:rowOff>
    </xdr:to>
    <xdr:cxnSp macro="">
      <xdr:nvCxnSpPr>
        <xdr:cNvPr id="127" name="直線コネクタ 126"/>
        <xdr:cNvCxnSpPr/>
      </xdr:nvCxnSpPr>
      <xdr:spPr bwMode="auto">
        <a:xfrm>
          <a:off x="2908300" y="6806257"/>
          <a:ext cx="698500" cy="48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227435</xdr:rowOff>
    </xdr:from>
    <xdr:to>
      <xdr:col>3</xdr:col>
      <xdr:colOff>257175</xdr:colOff>
      <xdr:row>34</xdr:row>
      <xdr:rowOff>329036</xdr:rowOff>
    </xdr:to>
    <xdr:sp macro="" textlink="">
      <xdr:nvSpPr>
        <xdr:cNvPr id="128" name="フローチャート : 判断 127"/>
        <xdr:cNvSpPr/>
      </xdr:nvSpPr>
      <xdr:spPr bwMode="auto">
        <a:xfrm>
          <a:off x="35560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339212</xdr:rowOff>
    </xdr:from>
    <xdr:ext cx="762000" cy="259045"/>
    <xdr:sp macro="" textlink="">
      <xdr:nvSpPr>
        <xdr:cNvPr id="129" name="テキスト ボックス 128"/>
        <xdr:cNvSpPr txBox="1"/>
      </xdr:nvSpPr>
      <xdr:spPr>
        <a:xfrm>
          <a:off x="32258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112972</xdr:rowOff>
    </xdr:from>
    <xdr:to>
      <xdr:col>2</xdr:col>
      <xdr:colOff>692150</xdr:colOff>
      <xdr:row>34</xdr:row>
      <xdr:rowOff>214572</xdr:rowOff>
    </xdr:to>
    <xdr:sp macro="" textlink="">
      <xdr:nvSpPr>
        <xdr:cNvPr id="130" name="フローチャート : 判断 129"/>
        <xdr:cNvSpPr/>
      </xdr:nvSpPr>
      <xdr:spPr bwMode="auto">
        <a:xfrm>
          <a:off x="28575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224749</xdr:rowOff>
    </xdr:from>
    <xdr:ext cx="762000" cy="259045"/>
    <xdr:sp macro="" textlink="">
      <xdr:nvSpPr>
        <xdr:cNvPr id="131" name="テキスト ボックス 130"/>
        <xdr:cNvSpPr txBox="1"/>
      </xdr:nvSpPr>
      <xdr:spPr>
        <a:xfrm>
          <a:off x="25273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11636</xdr:rowOff>
    </xdr:from>
    <xdr:to>
      <xdr:col>5</xdr:col>
      <xdr:colOff>34925</xdr:colOff>
      <xdr:row>36</xdr:row>
      <xdr:rowOff>113236</xdr:rowOff>
    </xdr:to>
    <xdr:sp macro="" textlink="">
      <xdr:nvSpPr>
        <xdr:cNvPr id="137" name="円/楕円 136"/>
        <xdr:cNvSpPr/>
      </xdr:nvSpPr>
      <xdr:spPr bwMode="auto">
        <a:xfrm>
          <a:off x="5600700" y="6964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326613</xdr:rowOff>
    </xdr:from>
    <xdr:ext cx="762000" cy="259045"/>
    <xdr:sp macro="" textlink="">
      <xdr:nvSpPr>
        <xdr:cNvPr id="138" name="人口1人当たり決算額の推移該当値テキスト445"/>
        <xdr:cNvSpPr txBox="1"/>
      </xdr:nvSpPr>
      <xdr:spPr>
        <a:xfrm>
          <a:off x="5740400" y="693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18,227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253528</xdr:rowOff>
    </xdr:from>
    <xdr:to>
      <xdr:col>4</xdr:col>
      <xdr:colOff>520700</xdr:colOff>
      <xdr:row>36</xdr:row>
      <xdr:rowOff>12228</xdr:rowOff>
    </xdr:to>
    <xdr:sp macro="" textlink="">
      <xdr:nvSpPr>
        <xdr:cNvPr id="139" name="円/楕円 138"/>
        <xdr:cNvSpPr/>
      </xdr:nvSpPr>
      <xdr:spPr bwMode="auto">
        <a:xfrm>
          <a:off x="4953000" y="6863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339905</xdr:rowOff>
    </xdr:from>
    <xdr:ext cx="736600" cy="259045"/>
    <xdr:sp macro="" textlink="">
      <xdr:nvSpPr>
        <xdr:cNvPr id="140" name="テキスト ボックス 139"/>
        <xdr:cNvSpPr txBox="1"/>
      </xdr:nvSpPr>
      <xdr:spPr>
        <a:xfrm>
          <a:off x="4622800" y="695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21,320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246213</xdr:rowOff>
    </xdr:from>
    <xdr:to>
      <xdr:col>3</xdr:col>
      <xdr:colOff>955675</xdr:colOff>
      <xdr:row>36</xdr:row>
      <xdr:rowOff>4913</xdr:rowOff>
    </xdr:to>
    <xdr:sp macro="" textlink="">
      <xdr:nvSpPr>
        <xdr:cNvPr id="141" name="円/楕円 140"/>
        <xdr:cNvSpPr/>
      </xdr:nvSpPr>
      <xdr:spPr bwMode="auto">
        <a:xfrm>
          <a:off x="4254500" y="6856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332590</xdr:rowOff>
    </xdr:from>
    <xdr:ext cx="762000" cy="259045"/>
    <xdr:sp macro="" textlink="">
      <xdr:nvSpPr>
        <xdr:cNvPr id="142" name="テキスト ボックス 141"/>
        <xdr:cNvSpPr txBox="1"/>
      </xdr:nvSpPr>
      <xdr:spPr>
        <a:xfrm>
          <a:off x="3924300" y="694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21,544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193602</xdr:rowOff>
    </xdr:from>
    <xdr:to>
      <xdr:col>3</xdr:col>
      <xdr:colOff>257175</xdr:colOff>
      <xdr:row>35</xdr:row>
      <xdr:rowOff>295202</xdr:rowOff>
    </xdr:to>
    <xdr:sp macro="" textlink="">
      <xdr:nvSpPr>
        <xdr:cNvPr id="143" name="円/楕円 142"/>
        <xdr:cNvSpPr/>
      </xdr:nvSpPr>
      <xdr:spPr bwMode="auto">
        <a:xfrm>
          <a:off x="3556000" y="6803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279979</xdr:rowOff>
    </xdr:from>
    <xdr:ext cx="762000" cy="259045"/>
    <xdr:sp macro="" textlink="">
      <xdr:nvSpPr>
        <xdr:cNvPr id="144" name="テキスト ボックス 143"/>
        <xdr:cNvSpPr txBox="1"/>
      </xdr:nvSpPr>
      <xdr:spPr>
        <a:xfrm>
          <a:off x="3225800" y="689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145107</xdr:rowOff>
    </xdr:from>
    <xdr:to>
      <xdr:col>2</xdr:col>
      <xdr:colOff>692150</xdr:colOff>
      <xdr:row>35</xdr:row>
      <xdr:rowOff>246707</xdr:rowOff>
    </xdr:to>
    <xdr:sp macro="" textlink="">
      <xdr:nvSpPr>
        <xdr:cNvPr id="145" name="円/楕円 144"/>
        <xdr:cNvSpPr/>
      </xdr:nvSpPr>
      <xdr:spPr bwMode="auto">
        <a:xfrm>
          <a:off x="2857500" y="6755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231484</xdr:rowOff>
    </xdr:from>
    <xdr:ext cx="762000" cy="259045"/>
    <xdr:sp macro="" textlink="">
      <xdr:nvSpPr>
        <xdr:cNvPr id="146" name="テキスト ボックス 145"/>
        <xdr:cNvSpPr txBox="1"/>
      </xdr:nvSpPr>
      <xdr:spPr>
        <a:xfrm>
          <a:off x="2527300" y="684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財政調整基金残高</a:t>
          </a:r>
          <a:r>
            <a:rPr kumimoji="1" lang="en-US" altLang="ja-JP" sz="1100">
              <a:solidFill>
                <a:schemeClr val="dk1"/>
              </a:solidFill>
              <a:effectLst/>
              <a:latin typeface="+mn-lt"/>
              <a:ea typeface="+mn-ea"/>
              <a:cs typeface="+mn-cs"/>
            </a:rPr>
            <a:t>】</a:t>
          </a:r>
        </a:p>
        <a:p>
          <a:r>
            <a:rPr kumimoji="1" lang="ja-JP" altLang="ja-JP" sz="1100">
              <a:solidFill>
                <a:schemeClr val="dk1"/>
              </a:solidFill>
              <a:effectLst/>
              <a:latin typeface="+mn-lt"/>
              <a:ea typeface="+mn-ea"/>
              <a:cs typeface="+mn-cs"/>
            </a:rPr>
            <a:t>決算余剰金の積立を行い、今後厳しくなる財政運営や災害等の緊急的経費の財源を確保するため、標準財政規模の１０～１５％程度は最低限確保していく。</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実質収支額</a:t>
          </a:r>
          <a:r>
            <a:rPr kumimoji="1" lang="en-US" altLang="ja-JP" sz="1100">
              <a:solidFill>
                <a:schemeClr val="dk1"/>
              </a:solidFill>
              <a:effectLst/>
              <a:latin typeface="+mn-lt"/>
              <a:ea typeface="+mn-ea"/>
              <a:cs typeface="+mn-cs"/>
            </a:rPr>
            <a:t>】</a:t>
          </a:r>
        </a:p>
        <a:p>
          <a:r>
            <a:rPr kumimoji="1" lang="ja-JP" altLang="ja-JP" sz="1100">
              <a:solidFill>
                <a:schemeClr val="dk1"/>
              </a:solidFill>
              <a:effectLst/>
              <a:latin typeface="+mn-lt"/>
              <a:ea typeface="+mn-ea"/>
              <a:cs typeface="+mn-cs"/>
            </a:rPr>
            <a:t>実質収支比率については、標準財政規模の３～５％が望ましいと考えられており、本市においては４～６％の範囲内で推移している。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実質単年度収支</a:t>
          </a:r>
          <a:r>
            <a:rPr kumimoji="1" lang="en-US" altLang="ja-JP" sz="1100">
              <a:solidFill>
                <a:schemeClr val="dk1"/>
              </a:solidFill>
              <a:effectLst/>
              <a:latin typeface="+mn-lt"/>
              <a:ea typeface="+mn-ea"/>
              <a:cs typeface="+mn-cs"/>
            </a:rPr>
            <a:t>】</a:t>
          </a:r>
        </a:p>
        <a:p>
          <a:r>
            <a:rPr kumimoji="1" lang="ja-JP" altLang="ja-JP" sz="1100">
              <a:solidFill>
                <a:schemeClr val="dk1"/>
              </a:solidFill>
              <a:effectLst/>
              <a:latin typeface="+mn-lt"/>
              <a:ea typeface="+mn-ea"/>
              <a:cs typeface="+mn-cs"/>
            </a:rPr>
            <a:t>平成２４年度から赤字に転じており、今後財源の確保がさらに厳しくなると予想されるため、引き続き経費の節減と事業の適正化及び財政の健全化に努める。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水道事業会計</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給水収益については、前年比より</a:t>
          </a:r>
          <a:r>
            <a:rPr lang="ja-JP" altLang="en-US" sz="1100">
              <a:solidFill>
                <a:schemeClr val="dk1"/>
              </a:solidFill>
              <a:effectLst/>
              <a:latin typeface="+mn-lt"/>
              <a:ea typeface="+mn-ea"/>
              <a:cs typeface="+mn-cs"/>
            </a:rPr>
            <a:t>減額</a:t>
          </a:r>
          <a:r>
            <a:rPr lang="ja-JP" altLang="ja-JP" sz="1100">
              <a:solidFill>
                <a:schemeClr val="dk1"/>
              </a:solidFill>
              <a:effectLst/>
              <a:latin typeface="+mn-lt"/>
              <a:ea typeface="+mn-ea"/>
              <a:cs typeface="+mn-cs"/>
            </a:rPr>
            <a:t>となった。今後は、有収水量の増加は見込めず、また水道施設の老朽化による修繕費の増加が見込まれるため、計画的な修繕を実施し健全な運営に努める。</a:t>
          </a:r>
          <a:endParaRPr lang="ja-JP" altLang="ja-JP" sz="1400">
            <a:effectLst/>
          </a:endParaRPr>
        </a:p>
        <a:p>
          <a:pPr rtl="0"/>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一般会計</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合併特例債の発行額により償還額の増額が見込まれるため</a:t>
          </a:r>
          <a:r>
            <a:rPr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数値の減少が予想される。財政計画を基準に</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健全</a:t>
          </a:r>
          <a:r>
            <a:rPr lang="ja-JP" altLang="en-US" sz="1100">
              <a:solidFill>
                <a:schemeClr val="dk1"/>
              </a:solidFill>
              <a:effectLst/>
              <a:latin typeface="+mn-lt"/>
              <a:ea typeface="+mn-ea"/>
              <a:cs typeface="+mn-cs"/>
            </a:rPr>
            <a:t>な</a:t>
          </a:r>
          <a:r>
            <a:rPr lang="ja-JP" altLang="ja-JP" sz="1100">
              <a:solidFill>
                <a:schemeClr val="dk1"/>
              </a:solidFill>
              <a:effectLst/>
              <a:latin typeface="+mn-lt"/>
              <a:ea typeface="+mn-ea"/>
              <a:cs typeface="+mn-cs"/>
            </a:rPr>
            <a:t>財政運営に努める。</a:t>
          </a:r>
          <a:endParaRPr lang="ja-JP" altLang="ja-JP" sz="1400">
            <a:effectLst/>
          </a:endParaRPr>
        </a:p>
        <a:p>
          <a:pPr rtl="0"/>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国民健康保険特別会計</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国民健康保険税の増額が見込めず、医療費が年々増加している状況にあり、財政状況の悪化が懸念される。今後は保険料の適正化を図るなどにより健全運営を図る。</a:t>
          </a:r>
          <a:endParaRPr lang="ja-JP" altLang="ja-JP" sz="1400">
            <a:effectLst/>
          </a:endParaRPr>
        </a:p>
        <a:p>
          <a:pPr rtl="0"/>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介護保険特別会計</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高齢化率</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高</a:t>
          </a:r>
          <a:r>
            <a:rPr lang="ja-JP" altLang="en-US" sz="1100">
              <a:solidFill>
                <a:schemeClr val="dk1"/>
              </a:solidFill>
              <a:effectLst/>
              <a:latin typeface="+mn-lt"/>
              <a:ea typeface="+mn-ea"/>
              <a:cs typeface="+mn-cs"/>
            </a:rPr>
            <a:t>く給付費が年々伸びており、</a:t>
          </a:r>
          <a:r>
            <a:rPr lang="ja-JP" altLang="ja-JP" sz="1100">
              <a:solidFill>
                <a:schemeClr val="dk1"/>
              </a:solidFill>
              <a:effectLst/>
              <a:latin typeface="+mn-lt"/>
              <a:ea typeface="+mn-ea"/>
              <a:cs typeface="+mn-cs"/>
            </a:rPr>
            <a:t>給付費の増額が懸念されるため、今後は資格審査の適正化や健康づくり事業を推進し</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財政健全化を図る。</a:t>
          </a:r>
          <a:endParaRPr lang="ja-JP" altLang="ja-JP" sz="1400">
            <a:effectLst/>
          </a:endParaRPr>
        </a:p>
        <a:p>
          <a:pPr rtl="0"/>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下水道事業特別会計</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水洗化率が伸びず投資への負担が大きいため、今後は下水道区域の見直しや水洗化率の向上対策を図る等、独立採算の原則に立ち返った運営に努める。</a:t>
          </a:r>
          <a:endParaRPr lang="ja-JP" altLang="ja-JP" sz="1400">
            <a:effectLst/>
          </a:endParaRPr>
        </a:p>
        <a:p>
          <a:pPr rtl="0"/>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簡易水道事業特別会計</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簡易水道事業は整備が終了しており、維持管理費が主な経費となっているため黒字の比率は同率程度となっている。今後は法適用化を予定しており</a:t>
          </a:r>
          <a:r>
            <a:rPr lang="ja-JP" altLang="en-US" sz="1100">
              <a:solidFill>
                <a:schemeClr val="dk1"/>
              </a:solidFill>
              <a:effectLst/>
              <a:latin typeface="+mn-lt"/>
              <a:ea typeface="+mn-ea"/>
              <a:cs typeface="+mn-cs"/>
            </a:rPr>
            <a:t>、さらなる</a:t>
          </a:r>
          <a:r>
            <a:rPr lang="ja-JP" altLang="ja-JP" sz="1100">
              <a:solidFill>
                <a:schemeClr val="dk1"/>
              </a:solidFill>
              <a:effectLst/>
              <a:latin typeface="+mn-lt"/>
              <a:ea typeface="+mn-ea"/>
              <a:cs typeface="+mn-cs"/>
            </a:rPr>
            <a:t>健全運営に努める。</a:t>
          </a:r>
          <a:endParaRPr lang="ja-JP" altLang="ja-JP" sz="1400">
            <a:effectLst/>
          </a:endParaRPr>
        </a:p>
        <a:p>
          <a:pPr rtl="0"/>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熊田診療所特別会計</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熊田診療所特別会計は、地域の人口減少や高齢化などにより診療収入が伸び悩み、一般会計からの赤字補填的な繰入に依存している状況である。今後は、可能な限りコスト削減を図り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独立採算の運営に努める。</a:t>
          </a:r>
          <a:endParaRPr lang="ja-JP" altLang="ja-JP" sz="1400">
            <a:effectLst/>
          </a:endParaRPr>
        </a:p>
        <a:p>
          <a:pPr rtl="0"/>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農業集落排水事業特別会計</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農業集落排水事業は整備が終了しており維持管理が主な経費となっている。今後、老朽化による修繕費の増加が見込まれることから、計画的な修繕を実施し健全運営に努める。</a:t>
          </a:r>
          <a:endParaRPr lang="ja-JP" altLang="ja-JP" sz="1400">
            <a:effectLst/>
          </a:endParaRPr>
        </a:p>
        <a:p>
          <a:pPr rtl="0"/>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その他会計</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　その他の会計</a:t>
          </a:r>
          <a:r>
            <a:rPr lang="ja-JP" altLang="en-US" sz="1100">
              <a:solidFill>
                <a:schemeClr val="dk1"/>
              </a:solidFill>
              <a:effectLst/>
              <a:latin typeface="+mn-lt"/>
              <a:ea typeface="+mn-ea"/>
              <a:cs typeface="+mn-cs"/>
            </a:rPr>
            <a:t>及びいずれ</a:t>
          </a:r>
          <a:r>
            <a:rPr lang="ja-JP" altLang="en-US" sz="1100" b="0" i="0" u="none" strike="noStrike" baseline="0" smtClean="0">
              <a:solidFill>
                <a:schemeClr val="dk1"/>
              </a:solidFill>
              <a:latin typeface="+mn-lt"/>
              <a:ea typeface="+mn-ea"/>
              <a:cs typeface="+mn-cs"/>
            </a:rPr>
            <a:t>の会計の連結実質赤字比率についても黒字であり、赤字比率の算定には至っていない。 </a:t>
          </a:r>
        </a:p>
        <a:p>
          <a:r>
            <a:rPr lang="ja-JP" altLang="en-US" sz="1100" b="0" i="0" u="none" strike="noStrike" baseline="0" smtClean="0">
              <a:solidFill>
                <a:schemeClr val="dk1"/>
              </a:solidFill>
              <a:latin typeface="+mn-lt"/>
              <a:ea typeface="+mn-ea"/>
              <a:cs typeface="+mn-cs"/>
            </a:rPr>
            <a:t>今後も計画的な事業運営を図り、健全な財政運営に努める。 </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950" b="0" i="0" baseline="0">
              <a:solidFill>
                <a:schemeClr val="dk1"/>
              </a:solidFill>
              <a:effectLst/>
              <a:latin typeface="+mn-lt"/>
              <a:ea typeface="+mn-ea"/>
              <a:cs typeface="+mn-cs"/>
            </a:rPr>
            <a:t>【</a:t>
          </a:r>
          <a:r>
            <a:rPr lang="ja-JP" altLang="ja-JP" sz="950" b="0" i="0" baseline="0">
              <a:solidFill>
                <a:schemeClr val="dk1"/>
              </a:solidFill>
              <a:effectLst/>
              <a:latin typeface="+mn-lt"/>
              <a:ea typeface="+mn-ea"/>
              <a:cs typeface="+mn-cs"/>
            </a:rPr>
            <a:t>元利償還金</a:t>
          </a:r>
          <a:r>
            <a:rPr lang="en-US" altLang="ja-JP" sz="950" b="0" i="0" baseline="0">
              <a:solidFill>
                <a:schemeClr val="dk1"/>
              </a:solidFill>
              <a:effectLst/>
              <a:latin typeface="+mn-lt"/>
              <a:ea typeface="+mn-ea"/>
              <a:cs typeface="+mn-cs"/>
            </a:rPr>
            <a:t>】</a:t>
          </a:r>
          <a:r>
            <a:rPr lang="ja-JP" altLang="ja-JP" sz="950" b="0" i="0" baseline="0">
              <a:solidFill>
                <a:schemeClr val="dk1"/>
              </a:solidFill>
              <a:effectLst/>
              <a:latin typeface="+mn-lt"/>
              <a:ea typeface="+mn-ea"/>
              <a:cs typeface="+mn-cs"/>
            </a:rPr>
            <a:t>合併特例債の発行額の増額により</a:t>
          </a:r>
          <a:r>
            <a:rPr lang="ja-JP" altLang="en-US" sz="950" b="0" i="0" baseline="0">
              <a:solidFill>
                <a:schemeClr val="dk1"/>
              </a:solidFill>
              <a:effectLst/>
              <a:latin typeface="+mn-lt"/>
              <a:ea typeface="+mn-ea"/>
              <a:cs typeface="+mn-cs"/>
            </a:rPr>
            <a:t>今後も</a:t>
          </a:r>
          <a:r>
            <a:rPr lang="ja-JP" altLang="ja-JP" sz="950" b="0" i="0" baseline="0">
              <a:solidFill>
                <a:schemeClr val="dk1"/>
              </a:solidFill>
              <a:effectLst/>
              <a:latin typeface="+mn-lt"/>
              <a:ea typeface="+mn-ea"/>
              <a:cs typeface="+mn-cs"/>
            </a:rPr>
            <a:t>償還額の増額が見込まれる。</a:t>
          </a:r>
          <a:endParaRPr lang="ja-JP" altLang="ja-JP" sz="950">
            <a:effectLst/>
          </a:endParaRPr>
        </a:p>
        <a:p>
          <a:pPr rtl="0"/>
          <a:r>
            <a:rPr lang="en-US" altLang="ja-JP" sz="950" b="0" i="0" baseline="0">
              <a:solidFill>
                <a:schemeClr val="dk1"/>
              </a:solidFill>
              <a:effectLst/>
              <a:latin typeface="+mn-lt"/>
              <a:ea typeface="+mn-ea"/>
              <a:cs typeface="+mn-cs"/>
            </a:rPr>
            <a:t>【</a:t>
          </a:r>
          <a:r>
            <a:rPr lang="ja-JP" altLang="ja-JP" sz="950" b="0" i="0" baseline="0">
              <a:solidFill>
                <a:schemeClr val="dk1"/>
              </a:solidFill>
              <a:effectLst/>
              <a:latin typeface="+mn-lt"/>
              <a:ea typeface="+mn-ea"/>
              <a:cs typeface="+mn-cs"/>
            </a:rPr>
            <a:t>公営企業債の元利償還金に対する繰入金</a:t>
          </a:r>
          <a:r>
            <a:rPr lang="en-US" altLang="ja-JP" sz="950" b="0" i="0" baseline="0">
              <a:solidFill>
                <a:schemeClr val="dk1"/>
              </a:solidFill>
              <a:effectLst/>
              <a:latin typeface="+mn-lt"/>
              <a:ea typeface="+mn-ea"/>
              <a:cs typeface="+mn-cs"/>
            </a:rPr>
            <a:t>】</a:t>
          </a:r>
          <a:r>
            <a:rPr lang="ja-JP" altLang="ja-JP" sz="950" b="0" i="0" baseline="0">
              <a:solidFill>
                <a:schemeClr val="dk1"/>
              </a:solidFill>
              <a:effectLst/>
              <a:latin typeface="+mn-lt"/>
              <a:ea typeface="+mn-ea"/>
              <a:cs typeface="+mn-cs"/>
            </a:rPr>
            <a:t>平成</a:t>
          </a:r>
          <a:r>
            <a:rPr lang="ja-JP" altLang="en-US" sz="950" b="0" i="0" baseline="0">
              <a:solidFill>
                <a:schemeClr val="dk1"/>
              </a:solidFill>
              <a:effectLst/>
              <a:latin typeface="+mn-lt"/>
              <a:ea typeface="+mn-ea"/>
              <a:cs typeface="+mn-cs"/>
            </a:rPr>
            <a:t>１９</a:t>
          </a:r>
          <a:r>
            <a:rPr lang="ja-JP" altLang="ja-JP" sz="950" b="0" i="0" baseline="0">
              <a:solidFill>
                <a:schemeClr val="dk1"/>
              </a:solidFill>
              <a:effectLst/>
              <a:latin typeface="+mn-lt"/>
              <a:ea typeface="+mn-ea"/>
              <a:cs typeface="+mn-cs"/>
            </a:rPr>
            <a:t>年度からの補償金免除繰上償還制度の活用により低利なものへの借換の影響により繰入金の額が減少したが、下水道事業の整備に伴う償還金に対する繰入金が伸びており、今後も同程度で推移していくことが見込</a:t>
          </a:r>
          <a:r>
            <a:rPr lang="ja-JP" altLang="en-US" sz="950" b="0" i="0" baseline="0">
              <a:solidFill>
                <a:schemeClr val="dk1"/>
              </a:solidFill>
              <a:effectLst/>
              <a:latin typeface="+mn-lt"/>
              <a:ea typeface="+mn-ea"/>
              <a:cs typeface="+mn-cs"/>
            </a:rPr>
            <a:t>ま</a:t>
          </a:r>
          <a:r>
            <a:rPr lang="ja-JP" altLang="ja-JP" sz="950" b="0" i="0" baseline="0">
              <a:solidFill>
                <a:schemeClr val="dk1"/>
              </a:solidFill>
              <a:effectLst/>
              <a:latin typeface="+mn-lt"/>
              <a:ea typeface="+mn-ea"/>
              <a:cs typeface="+mn-cs"/>
            </a:rPr>
            <a:t>れる。</a:t>
          </a:r>
          <a:endParaRPr lang="ja-JP" altLang="ja-JP" sz="950">
            <a:effectLst/>
          </a:endParaRPr>
        </a:p>
        <a:p>
          <a:pPr rtl="0"/>
          <a:r>
            <a:rPr lang="en-US" altLang="ja-JP" sz="950" b="0" i="0" baseline="0">
              <a:solidFill>
                <a:schemeClr val="dk1"/>
              </a:solidFill>
              <a:effectLst/>
              <a:latin typeface="+mn-lt"/>
              <a:ea typeface="+mn-ea"/>
              <a:cs typeface="+mn-cs"/>
            </a:rPr>
            <a:t>【</a:t>
          </a:r>
          <a:r>
            <a:rPr lang="ja-JP" altLang="ja-JP" sz="950" b="0" i="0" baseline="0">
              <a:solidFill>
                <a:schemeClr val="dk1"/>
              </a:solidFill>
              <a:effectLst/>
              <a:latin typeface="+mn-lt"/>
              <a:ea typeface="+mn-ea"/>
              <a:cs typeface="+mn-cs"/>
            </a:rPr>
            <a:t>組合等が起こした地方債の元利償還等に対する負担金等</a:t>
          </a:r>
          <a:r>
            <a:rPr lang="en-US" altLang="ja-JP" sz="950" b="0" i="0" baseline="0">
              <a:solidFill>
                <a:schemeClr val="dk1"/>
              </a:solidFill>
              <a:effectLst/>
              <a:latin typeface="+mn-lt"/>
              <a:ea typeface="+mn-ea"/>
              <a:cs typeface="+mn-cs"/>
            </a:rPr>
            <a:t>】</a:t>
          </a:r>
          <a:r>
            <a:rPr lang="ja-JP" altLang="ja-JP" sz="950" b="0" i="0" baseline="0">
              <a:solidFill>
                <a:schemeClr val="dk1"/>
              </a:solidFill>
              <a:effectLst/>
              <a:latin typeface="+mn-lt"/>
              <a:ea typeface="+mn-ea"/>
              <a:cs typeface="+mn-cs"/>
            </a:rPr>
            <a:t>南那須地区広域行政事務組合</a:t>
          </a:r>
          <a:r>
            <a:rPr lang="ja-JP" altLang="en-US" sz="950" b="0" i="0" baseline="0">
              <a:solidFill>
                <a:schemeClr val="dk1"/>
              </a:solidFill>
              <a:effectLst/>
              <a:latin typeface="+mn-lt"/>
              <a:ea typeface="+mn-ea"/>
              <a:cs typeface="+mn-cs"/>
            </a:rPr>
            <a:t>へ</a:t>
          </a:r>
          <a:r>
            <a:rPr lang="ja-JP" altLang="ja-JP" sz="950" b="0" i="0" baseline="0">
              <a:solidFill>
                <a:schemeClr val="dk1"/>
              </a:solidFill>
              <a:effectLst/>
              <a:latin typeface="+mn-lt"/>
              <a:ea typeface="+mn-ea"/>
              <a:cs typeface="+mn-cs"/>
            </a:rPr>
            <a:t>の負担金であり、ごみ処理施設の延命化事業、消防庁舎</a:t>
          </a:r>
          <a:r>
            <a:rPr lang="ja-JP" altLang="en-US" sz="950" b="0" i="0" baseline="0">
              <a:solidFill>
                <a:schemeClr val="dk1"/>
              </a:solidFill>
              <a:effectLst/>
              <a:latin typeface="+mn-lt"/>
              <a:ea typeface="+mn-ea"/>
              <a:cs typeface="+mn-cs"/>
            </a:rPr>
            <a:t>建設</a:t>
          </a:r>
          <a:r>
            <a:rPr lang="ja-JP" altLang="ja-JP" sz="950" b="0" i="0" baseline="0">
              <a:solidFill>
                <a:schemeClr val="dk1"/>
              </a:solidFill>
              <a:effectLst/>
              <a:latin typeface="+mn-lt"/>
              <a:ea typeface="+mn-ea"/>
              <a:cs typeface="+mn-cs"/>
            </a:rPr>
            <a:t>事業等の大型事業を実施しており、地方債の償還額に対する負担金が伸びる傾向にある。</a:t>
          </a:r>
          <a:endParaRPr lang="ja-JP" altLang="ja-JP" sz="950">
            <a:effectLst/>
          </a:endParaRPr>
        </a:p>
        <a:p>
          <a:pPr rtl="0"/>
          <a:r>
            <a:rPr lang="en-US" altLang="ja-JP" sz="950" b="0" i="0" baseline="0">
              <a:solidFill>
                <a:schemeClr val="dk1"/>
              </a:solidFill>
              <a:effectLst/>
              <a:latin typeface="+mn-lt"/>
              <a:ea typeface="+mn-ea"/>
              <a:cs typeface="+mn-cs"/>
            </a:rPr>
            <a:t>【</a:t>
          </a:r>
          <a:r>
            <a:rPr lang="ja-JP" altLang="ja-JP" sz="950" b="0" i="0" baseline="0">
              <a:solidFill>
                <a:schemeClr val="dk1"/>
              </a:solidFill>
              <a:effectLst/>
              <a:latin typeface="+mn-lt"/>
              <a:ea typeface="+mn-ea"/>
              <a:cs typeface="+mn-cs"/>
            </a:rPr>
            <a:t>債務負担行為に基づく支出額</a:t>
          </a:r>
          <a:r>
            <a:rPr lang="en-US" altLang="ja-JP" sz="950" b="0" i="0" baseline="0">
              <a:solidFill>
                <a:schemeClr val="dk1"/>
              </a:solidFill>
              <a:effectLst/>
              <a:latin typeface="+mn-lt"/>
              <a:ea typeface="+mn-ea"/>
              <a:cs typeface="+mn-cs"/>
            </a:rPr>
            <a:t>】</a:t>
          </a:r>
          <a:r>
            <a:rPr lang="ja-JP" altLang="ja-JP" sz="950" b="0" i="0" baseline="0">
              <a:solidFill>
                <a:schemeClr val="dk1"/>
              </a:solidFill>
              <a:effectLst/>
              <a:latin typeface="+mn-lt"/>
              <a:ea typeface="+mn-ea"/>
              <a:cs typeface="+mn-cs"/>
            </a:rPr>
            <a:t>国営塩那台土地改良事業及び芳賀台地事業への負担金であり平成</a:t>
          </a:r>
          <a:r>
            <a:rPr lang="ja-JP" altLang="en-US" sz="950" b="0" i="0" baseline="0">
              <a:solidFill>
                <a:schemeClr val="dk1"/>
              </a:solidFill>
              <a:effectLst/>
              <a:latin typeface="+mn-lt"/>
              <a:ea typeface="+mn-ea"/>
              <a:cs typeface="+mn-cs"/>
            </a:rPr>
            <a:t>２１</a:t>
          </a:r>
          <a:r>
            <a:rPr lang="ja-JP" altLang="ja-JP" sz="950" b="0" i="0" baseline="0">
              <a:solidFill>
                <a:schemeClr val="dk1"/>
              </a:solidFill>
              <a:effectLst/>
              <a:latin typeface="+mn-lt"/>
              <a:ea typeface="+mn-ea"/>
              <a:cs typeface="+mn-cs"/>
            </a:rPr>
            <a:t>年度で塩那台土地改良事業の負担金が終了したため</a:t>
          </a:r>
          <a:r>
            <a:rPr lang="ja-JP" altLang="en-US" sz="950" b="0" i="0" baseline="0">
              <a:solidFill>
                <a:schemeClr val="dk1"/>
              </a:solidFill>
              <a:effectLst/>
              <a:latin typeface="+mn-lt"/>
              <a:ea typeface="+mn-ea"/>
              <a:cs typeface="+mn-cs"/>
            </a:rPr>
            <a:t>、同額で推移して</a:t>
          </a:r>
          <a:r>
            <a:rPr lang="ja-JP" altLang="ja-JP" sz="950" b="0" i="0" baseline="0">
              <a:solidFill>
                <a:schemeClr val="dk1"/>
              </a:solidFill>
              <a:effectLst/>
              <a:latin typeface="+mn-lt"/>
              <a:ea typeface="+mn-ea"/>
              <a:cs typeface="+mn-cs"/>
            </a:rPr>
            <a:t>いる。</a:t>
          </a:r>
          <a:endParaRPr lang="ja-JP" altLang="ja-JP" sz="950">
            <a:effectLst/>
          </a:endParaRPr>
        </a:p>
        <a:p>
          <a:pPr rtl="0"/>
          <a:r>
            <a:rPr lang="en-US" altLang="ja-JP" sz="950" b="0" i="0" baseline="0">
              <a:solidFill>
                <a:schemeClr val="dk1"/>
              </a:solidFill>
              <a:effectLst/>
              <a:latin typeface="+mn-lt"/>
              <a:ea typeface="+mn-ea"/>
              <a:cs typeface="+mn-cs"/>
            </a:rPr>
            <a:t>【</a:t>
          </a:r>
          <a:r>
            <a:rPr lang="ja-JP" altLang="ja-JP" sz="950" b="0" i="0" baseline="0">
              <a:solidFill>
                <a:schemeClr val="dk1"/>
              </a:solidFill>
              <a:effectLst/>
              <a:latin typeface="+mn-lt"/>
              <a:ea typeface="+mn-ea"/>
              <a:cs typeface="+mn-cs"/>
            </a:rPr>
            <a:t>算入公債費等</a:t>
          </a:r>
          <a:r>
            <a:rPr lang="en-US" altLang="ja-JP" sz="950" b="0" i="0" baseline="0">
              <a:solidFill>
                <a:schemeClr val="dk1"/>
              </a:solidFill>
              <a:effectLst/>
              <a:latin typeface="+mn-lt"/>
              <a:ea typeface="+mn-ea"/>
              <a:cs typeface="+mn-cs"/>
            </a:rPr>
            <a:t>】</a:t>
          </a:r>
          <a:r>
            <a:rPr lang="ja-JP" altLang="ja-JP" sz="950" b="0" i="0" baseline="0">
              <a:solidFill>
                <a:schemeClr val="dk1"/>
              </a:solidFill>
              <a:effectLst/>
              <a:latin typeface="+mn-lt"/>
              <a:ea typeface="+mn-ea"/>
              <a:cs typeface="+mn-cs"/>
            </a:rPr>
            <a:t>普通交付税への算入率の高い合併特例債等の起債により算入額が増加している。今後も合併特例事業の実施により増加が見込まれる。</a:t>
          </a:r>
          <a:endParaRPr lang="ja-JP" altLang="ja-JP" sz="950">
            <a:effectLst/>
          </a:endParaRPr>
        </a:p>
        <a:p>
          <a:pPr rtl="0"/>
          <a:r>
            <a:rPr lang="en-US" altLang="ja-JP" sz="950" b="0" i="0" baseline="0">
              <a:solidFill>
                <a:schemeClr val="dk1"/>
              </a:solidFill>
              <a:effectLst/>
              <a:latin typeface="+mn-lt"/>
              <a:ea typeface="+mn-ea"/>
              <a:cs typeface="+mn-cs"/>
            </a:rPr>
            <a:t>【</a:t>
          </a:r>
          <a:r>
            <a:rPr lang="ja-JP" altLang="ja-JP" sz="950" b="0" i="0" baseline="0">
              <a:solidFill>
                <a:schemeClr val="dk1"/>
              </a:solidFill>
              <a:effectLst/>
              <a:latin typeface="+mn-lt"/>
              <a:ea typeface="+mn-ea"/>
              <a:cs typeface="+mn-cs"/>
            </a:rPr>
            <a:t>実質公債費比率の分子</a:t>
          </a:r>
          <a:r>
            <a:rPr lang="en-US" altLang="ja-JP" sz="950" b="0" i="0" baseline="0">
              <a:solidFill>
                <a:schemeClr val="dk1"/>
              </a:solidFill>
              <a:effectLst/>
              <a:latin typeface="+mn-lt"/>
              <a:ea typeface="+mn-ea"/>
              <a:cs typeface="+mn-cs"/>
            </a:rPr>
            <a:t>】</a:t>
          </a:r>
          <a:r>
            <a:rPr lang="ja-JP" altLang="ja-JP" sz="950" b="0" i="0" baseline="0">
              <a:solidFill>
                <a:schemeClr val="dk1"/>
              </a:solidFill>
              <a:effectLst/>
              <a:latin typeface="+mn-lt"/>
              <a:ea typeface="+mn-ea"/>
              <a:cs typeface="+mn-cs"/>
            </a:rPr>
            <a:t>元利償還金の横ばいに対し、算入公債率が増加傾向にあるため減少しているが、今後償還額の増加が見込まれるため、徐々に増加していく。</a:t>
          </a:r>
          <a:endParaRPr lang="ja-JP" altLang="ja-JP" sz="950">
            <a:effectLst/>
          </a:endParaRPr>
        </a:p>
        <a:p>
          <a:endParaRPr lang="ja-JP" altLang="en-US" sz="1100" b="0" i="0" u="none" strike="noStrike" baseline="0" smtClean="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栃木県那須烏山市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一般会計等に係る地方債の現在高</a:t>
          </a:r>
          <a:r>
            <a:rPr lang="en-US" altLang="ja-JP"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合併特例事業債の借入額の増額により年々増加傾向にある。今後も合併特例事業債が増加していく</a:t>
          </a:r>
          <a:r>
            <a:rPr lang="ja-JP" altLang="en-US" sz="900" b="0" i="0" baseline="0">
              <a:solidFill>
                <a:schemeClr val="dk1"/>
              </a:solidFill>
              <a:effectLst/>
              <a:latin typeface="+mn-lt"/>
              <a:ea typeface="+mn-ea"/>
              <a:cs typeface="+mn-cs"/>
            </a:rPr>
            <a:t>が</a:t>
          </a:r>
          <a:r>
            <a:rPr lang="ja-JP" altLang="ja-JP" sz="900" b="0" i="0" baseline="0">
              <a:solidFill>
                <a:schemeClr val="dk1"/>
              </a:solidFill>
              <a:effectLst/>
              <a:latin typeface="+mn-lt"/>
              <a:ea typeface="+mn-ea"/>
              <a:cs typeface="+mn-cs"/>
            </a:rPr>
            <a:t>、残高のピークは平成</a:t>
          </a:r>
          <a:r>
            <a:rPr lang="ja-JP" altLang="en-US" sz="900" b="0" i="0" baseline="0">
              <a:solidFill>
                <a:schemeClr val="dk1"/>
              </a:solidFill>
              <a:effectLst/>
              <a:latin typeface="+mn-lt"/>
              <a:ea typeface="+mn-ea"/>
              <a:cs typeface="+mn-cs"/>
            </a:rPr>
            <a:t>２５</a:t>
          </a:r>
          <a:r>
            <a:rPr lang="ja-JP" altLang="ja-JP" sz="900" b="0" i="0" baseline="0">
              <a:solidFill>
                <a:schemeClr val="dk1"/>
              </a:solidFill>
              <a:effectLst/>
              <a:latin typeface="+mn-lt"/>
              <a:ea typeface="+mn-ea"/>
              <a:cs typeface="+mn-cs"/>
            </a:rPr>
            <a:t>年度を見込んでいる。</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債務負担行為に基づく支出予定額</a:t>
          </a:r>
          <a:r>
            <a:rPr lang="en-US" altLang="ja-JP"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公営塩那台・芳賀</a:t>
          </a:r>
          <a:r>
            <a:rPr lang="ja-JP" altLang="en-US" sz="900" b="0" i="0" baseline="0">
              <a:solidFill>
                <a:schemeClr val="dk1"/>
              </a:solidFill>
              <a:effectLst/>
              <a:latin typeface="+mn-lt"/>
              <a:ea typeface="+mn-ea"/>
              <a:cs typeface="+mn-cs"/>
            </a:rPr>
            <a:t>台</a:t>
          </a:r>
          <a:r>
            <a:rPr lang="ja-JP" altLang="ja-JP" sz="900" b="0" i="0" baseline="0">
              <a:solidFill>
                <a:schemeClr val="dk1"/>
              </a:solidFill>
              <a:effectLst/>
              <a:latin typeface="+mn-lt"/>
              <a:ea typeface="+mn-ea"/>
              <a:cs typeface="+mn-cs"/>
            </a:rPr>
            <a:t>土地改良事業の負担金であり平成</a:t>
          </a:r>
          <a:r>
            <a:rPr lang="ja-JP" altLang="en-US" sz="900" b="0" i="0" baseline="0">
              <a:solidFill>
                <a:schemeClr val="dk1"/>
              </a:solidFill>
              <a:effectLst/>
              <a:latin typeface="+mn-lt"/>
              <a:ea typeface="+mn-ea"/>
              <a:cs typeface="+mn-cs"/>
            </a:rPr>
            <a:t>２１</a:t>
          </a:r>
          <a:r>
            <a:rPr lang="ja-JP" altLang="ja-JP" sz="900" b="0" i="0" baseline="0">
              <a:solidFill>
                <a:schemeClr val="dk1"/>
              </a:solidFill>
              <a:effectLst/>
              <a:latin typeface="+mn-lt"/>
              <a:ea typeface="+mn-ea"/>
              <a:cs typeface="+mn-cs"/>
            </a:rPr>
            <a:t>年度に塩那台土地改良事業の負担金が終了したため今後は減少を見込んでいる。</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公営企業等繰入金見込額</a:t>
          </a:r>
          <a:r>
            <a:rPr lang="en-US" altLang="ja-JP"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下水道事業は、計画に基づき事業を実施しており</a:t>
          </a:r>
          <a:r>
            <a:rPr lang="ja-JP" altLang="en-US"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一般会計からの繰入の増加が見込まれる。他の公営企業は整備が概ね終了しており償還額の減少に伴い繰入額は減少していく。</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組合等負担等見込額</a:t>
          </a:r>
          <a:r>
            <a:rPr lang="en-US" altLang="ja-JP"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南那須地区広域行政事務組合の負担金であり、ごみ処理施設の延命化事業</a:t>
          </a:r>
          <a:r>
            <a:rPr lang="ja-JP" altLang="en-US" sz="900" b="0" i="0" baseline="0">
              <a:solidFill>
                <a:schemeClr val="dk1"/>
              </a:solidFill>
              <a:effectLst/>
              <a:latin typeface="+mn-lt"/>
              <a:ea typeface="+mn-ea"/>
              <a:cs typeface="+mn-cs"/>
            </a:rPr>
            <a:t>等</a:t>
          </a:r>
          <a:r>
            <a:rPr lang="ja-JP" altLang="ja-JP" sz="900" b="0" i="0" baseline="0">
              <a:solidFill>
                <a:schemeClr val="dk1"/>
              </a:solidFill>
              <a:effectLst/>
              <a:latin typeface="+mn-lt"/>
              <a:ea typeface="+mn-ea"/>
              <a:cs typeface="+mn-cs"/>
            </a:rPr>
            <a:t>の実施により負担金の増加が見込まれる。</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退職手当負担見込額</a:t>
          </a:r>
          <a:r>
            <a:rPr lang="en-US" altLang="ja-JP"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定員適正化計画により職員数の減により</a:t>
          </a:r>
          <a:r>
            <a:rPr lang="ja-JP" altLang="en-US"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負担見込額は減少傾向である。今後も職員数の削減を計画しており負担金の減少が見込まれる。</a:t>
          </a:r>
          <a:endParaRPr lang="ja-JP" altLang="ja-JP" sz="1050">
            <a:effectLst/>
          </a:endParaRPr>
        </a:p>
        <a:p>
          <a:pPr rtl="0"/>
          <a:r>
            <a:rPr lang="en-US" altLang="ja-JP" sz="900" b="0" i="0" baseline="0">
              <a:solidFill>
                <a:schemeClr val="dk1"/>
              </a:solidFill>
              <a:effectLst/>
              <a:latin typeface="+mn-lt"/>
              <a:ea typeface="+mn-ea"/>
              <a:cs typeface="+mn-cs"/>
            </a:rPr>
            <a:t>【</a:t>
          </a:r>
          <a:r>
            <a:rPr lang="ja-JP" altLang="ja-JP" sz="900" b="0" i="0" baseline="0">
              <a:solidFill>
                <a:schemeClr val="dk1"/>
              </a:solidFill>
              <a:effectLst/>
              <a:latin typeface="+mn-lt"/>
              <a:ea typeface="+mn-ea"/>
              <a:cs typeface="+mn-cs"/>
            </a:rPr>
            <a:t>充当可能基金</a:t>
          </a:r>
          <a:r>
            <a:rPr lang="en-US" altLang="ja-JP" sz="900" b="0" i="0" baseline="0">
              <a:solidFill>
                <a:schemeClr val="dk1"/>
              </a:solidFill>
              <a:effectLst/>
              <a:latin typeface="+mn-lt"/>
              <a:ea typeface="+mn-ea"/>
              <a:cs typeface="+mn-cs"/>
            </a:rPr>
            <a:t>】 </a:t>
          </a:r>
          <a:r>
            <a:rPr lang="ja-JP" altLang="ja-JP" sz="900" b="0" i="0" baseline="0">
              <a:solidFill>
                <a:schemeClr val="dk1"/>
              </a:solidFill>
              <a:effectLst/>
              <a:latin typeface="+mn-lt"/>
              <a:ea typeface="+mn-ea"/>
              <a:cs typeface="+mn-cs"/>
            </a:rPr>
            <a:t>決算余剰金や未利用地売却等により財政調整基金の増加により充当可能基金が増加している。今後は、老朽化した施設整備（耐震化等）や景気低迷の影響による税収の減により充当可能基金の減少が見込まれる。</a:t>
          </a:r>
          <a:endParaRPr lang="ja-JP" altLang="ja-JP" sz="1050">
            <a:effectLst/>
          </a:endParaRPr>
        </a:p>
        <a:p>
          <a:pPr rtl="0"/>
          <a:r>
            <a:rPr lang="en-US" altLang="ja-JP" sz="900">
              <a:solidFill>
                <a:schemeClr val="dk1"/>
              </a:solidFill>
              <a:effectLst/>
              <a:latin typeface="+mn-lt"/>
              <a:ea typeface="+mn-ea"/>
              <a:cs typeface="+mn-cs"/>
            </a:rPr>
            <a:t>【</a:t>
          </a:r>
          <a:r>
            <a:rPr lang="ja-JP" altLang="ja-JP" sz="900">
              <a:solidFill>
                <a:schemeClr val="dk1"/>
              </a:solidFill>
              <a:effectLst/>
              <a:latin typeface="+mn-lt"/>
              <a:ea typeface="+mn-ea"/>
              <a:cs typeface="+mn-cs"/>
            </a:rPr>
            <a:t>充当可能特定歳入</a:t>
          </a:r>
          <a:r>
            <a:rPr lang="en-US"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市町村総合交付金と市営住宅使用料であるが、下水道及び市営住宅整備の償還額に充当しているため、今後償還額の減少に充当も減少していく。</a:t>
          </a:r>
          <a:endParaRPr lang="ja-JP" altLang="ja-JP" sz="1050">
            <a:effectLst/>
          </a:endParaRPr>
        </a:p>
        <a:p>
          <a:pPr rtl="0"/>
          <a:r>
            <a:rPr lang="en-US" altLang="ja-JP" sz="900">
              <a:solidFill>
                <a:schemeClr val="dk1"/>
              </a:solidFill>
              <a:effectLst/>
              <a:latin typeface="+mn-lt"/>
              <a:ea typeface="+mn-ea"/>
              <a:cs typeface="+mn-cs"/>
            </a:rPr>
            <a:t>【</a:t>
          </a:r>
          <a:r>
            <a:rPr lang="ja-JP" altLang="ja-JP" sz="900">
              <a:solidFill>
                <a:schemeClr val="dk1"/>
              </a:solidFill>
              <a:effectLst/>
              <a:latin typeface="+mn-lt"/>
              <a:ea typeface="+mn-ea"/>
              <a:cs typeface="+mn-cs"/>
            </a:rPr>
            <a:t>基準財政需要額算入見込額</a:t>
          </a:r>
          <a:r>
            <a:rPr lang="en-US"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普通交付税の算入率の高い合併特例事業や臨時財政対策債の借入れの影響により年々増加していく。</a:t>
          </a:r>
          <a:endParaRPr lang="ja-JP" altLang="ja-JP" sz="1050">
            <a:effectLst/>
          </a:endParaRPr>
        </a:p>
        <a:p>
          <a:pPr rtl="0"/>
          <a:r>
            <a:rPr lang="en-US" altLang="ja-JP" sz="900">
              <a:solidFill>
                <a:schemeClr val="dk1"/>
              </a:solidFill>
              <a:effectLst/>
              <a:latin typeface="+mn-lt"/>
              <a:ea typeface="+mn-ea"/>
              <a:cs typeface="+mn-cs"/>
            </a:rPr>
            <a:t>【</a:t>
          </a:r>
          <a:r>
            <a:rPr lang="ja-JP" altLang="ja-JP" sz="900">
              <a:solidFill>
                <a:schemeClr val="dk1"/>
              </a:solidFill>
              <a:effectLst/>
              <a:latin typeface="+mn-lt"/>
              <a:ea typeface="+mn-ea"/>
              <a:cs typeface="+mn-cs"/>
            </a:rPr>
            <a:t>将来負担比率の分子</a:t>
          </a:r>
          <a:r>
            <a:rPr lang="en-US" altLang="ja-JP" sz="900">
              <a:solidFill>
                <a:schemeClr val="dk1"/>
              </a:solidFill>
              <a:effectLst/>
              <a:latin typeface="+mn-lt"/>
              <a:ea typeface="+mn-ea"/>
              <a:cs typeface="+mn-cs"/>
            </a:rPr>
            <a:t>】 </a:t>
          </a:r>
          <a:r>
            <a:rPr lang="ja-JP" altLang="ja-JP" sz="900">
              <a:solidFill>
                <a:schemeClr val="dk1"/>
              </a:solidFill>
              <a:effectLst/>
              <a:latin typeface="+mn-lt"/>
              <a:ea typeface="+mn-ea"/>
              <a:cs typeface="+mn-cs"/>
            </a:rPr>
            <a:t>現在は充当可能基金の増額により分子は減少しているが、今後は合併特例事業等の影響により増加</a:t>
          </a:r>
          <a:r>
            <a:rPr lang="ja-JP" altLang="en-US" sz="900">
              <a:solidFill>
                <a:schemeClr val="dk1"/>
              </a:solidFill>
              <a:effectLst/>
              <a:latin typeface="+mn-lt"/>
              <a:ea typeface="+mn-ea"/>
              <a:cs typeface="+mn-cs"/>
            </a:rPr>
            <a:t>が見込まれる</a:t>
          </a:r>
          <a:r>
            <a:rPr lang="ja-JP" altLang="ja-JP" sz="900">
              <a:solidFill>
                <a:schemeClr val="dk1"/>
              </a:solidFill>
              <a:effectLst/>
              <a:latin typeface="+mn-lt"/>
              <a:ea typeface="+mn-ea"/>
              <a:cs typeface="+mn-cs"/>
            </a:rPr>
            <a:t>。</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12344620</v>
      </c>
      <c r="BO4" s="379"/>
      <c r="BP4" s="379"/>
      <c r="BQ4" s="379"/>
      <c r="BR4" s="379"/>
      <c r="BS4" s="379"/>
      <c r="BT4" s="379"/>
      <c r="BU4" s="380"/>
      <c r="BV4" s="378">
        <v>12639399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4.8</v>
      </c>
      <c r="CU4" s="556"/>
      <c r="CV4" s="556"/>
      <c r="CW4" s="556"/>
      <c r="CX4" s="556"/>
      <c r="CY4" s="556"/>
      <c r="CZ4" s="556"/>
      <c r="DA4" s="557"/>
      <c r="DB4" s="555">
        <v>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11915599</v>
      </c>
      <c r="BO5" s="384"/>
      <c r="BP5" s="384"/>
      <c r="BQ5" s="384"/>
      <c r="BR5" s="384"/>
      <c r="BS5" s="384"/>
      <c r="BT5" s="384"/>
      <c r="BU5" s="385"/>
      <c r="BV5" s="383">
        <v>12132018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92.4</v>
      </c>
      <c r="CU5" s="354"/>
      <c r="CV5" s="354"/>
      <c r="CW5" s="354"/>
      <c r="CX5" s="354"/>
      <c r="CY5" s="354"/>
      <c r="CZ5" s="354"/>
      <c r="DA5" s="355"/>
      <c r="DB5" s="353">
        <v>90.9</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429021</v>
      </c>
      <c r="BO6" s="384"/>
      <c r="BP6" s="384"/>
      <c r="BQ6" s="384"/>
      <c r="BR6" s="384"/>
      <c r="BS6" s="384"/>
      <c r="BT6" s="384"/>
      <c r="BU6" s="385"/>
      <c r="BV6" s="383">
        <v>507381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97.2</v>
      </c>
      <c r="CU6" s="530"/>
      <c r="CV6" s="530"/>
      <c r="CW6" s="530"/>
      <c r="CX6" s="530"/>
      <c r="CY6" s="530"/>
      <c r="CZ6" s="530"/>
      <c r="DA6" s="531"/>
      <c r="DB6" s="529">
        <v>96.8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28307</v>
      </c>
      <c r="BO7" s="384"/>
      <c r="BP7" s="384"/>
      <c r="BQ7" s="384"/>
      <c r="BR7" s="384"/>
      <c r="BS7" s="384"/>
      <c r="BT7" s="384"/>
      <c r="BU7" s="385"/>
      <c r="BV7" s="383">
        <v>13812</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8308185</v>
      </c>
      <c r="CU7" s="384"/>
      <c r="CV7" s="384"/>
      <c r="CW7" s="384"/>
      <c r="CX7" s="384"/>
      <c r="CY7" s="384"/>
      <c r="CZ7" s="384"/>
      <c r="DA7" s="385"/>
      <c r="DB7" s="383">
        <v>8276823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400714</v>
      </c>
      <c r="BO8" s="384"/>
      <c r="BP8" s="384"/>
      <c r="BQ8" s="384"/>
      <c r="BR8" s="384"/>
      <c r="BS8" s="384"/>
      <c r="BT8" s="384"/>
      <c r="BU8" s="385"/>
      <c r="BV8" s="383">
        <v>493569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0.44</v>
      </c>
      <c r="CU8" s="493"/>
      <c r="CV8" s="493"/>
      <c r="CW8" s="493"/>
      <c r="CX8" s="493"/>
      <c r="CY8" s="493"/>
      <c r="CZ8" s="493"/>
      <c r="DA8" s="494"/>
      <c r="DB8" s="492">
        <v>0.44</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29206</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-92855</v>
      </c>
      <c r="BO9" s="384"/>
      <c r="BP9" s="384"/>
      <c r="BQ9" s="384"/>
      <c r="BR9" s="384"/>
      <c r="BS9" s="384"/>
      <c r="BT9" s="384"/>
      <c r="BU9" s="385"/>
      <c r="BV9" s="383">
        <v>-69700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14.9</v>
      </c>
      <c r="CU9" s="354"/>
      <c r="CV9" s="354"/>
      <c r="CW9" s="354"/>
      <c r="CX9" s="354"/>
      <c r="CY9" s="354"/>
      <c r="CZ9" s="354"/>
      <c r="DA9" s="355"/>
      <c r="DB9" s="353">
        <v>14.5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31152</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748</v>
      </c>
      <c r="BO10" s="384"/>
      <c r="BP10" s="384"/>
      <c r="BQ10" s="384"/>
      <c r="BR10" s="384"/>
      <c r="BS10" s="384"/>
      <c r="BT10" s="384"/>
      <c r="BU10" s="385"/>
      <c r="BV10" s="383">
        <v>3165</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28509</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394896</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28249</v>
      </c>
      <c r="S13" s="485"/>
      <c r="T13" s="485"/>
      <c r="U13" s="485"/>
      <c r="V13" s="486"/>
      <c r="W13" s="472" t="s">
        <v>122</v>
      </c>
      <c r="X13" s="396"/>
      <c r="Y13" s="396"/>
      <c r="Z13" s="396"/>
      <c r="AA13" s="396"/>
      <c r="AB13" s="397"/>
      <c r="AC13" s="359">
        <v>1593</v>
      </c>
      <c r="AD13" s="360"/>
      <c r="AE13" s="360"/>
      <c r="AF13" s="360"/>
      <c r="AG13" s="361"/>
      <c r="AH13" s="359">
        <v>2047</v>
      </c>
      <c r="AI13" s="360"/>
      <c r="AJ13" s="360"/>
      <c r="AK13" s="360"/>
      <c r="AL13" s="362"/>
      <c r="AM13" s="452" t="s">
        <v>123</v>
      </c>
      <c r="AN13" s="357"/>
      <c r="AO13" s="357"/>
      <c r="AP13" s="357"/>
      <c r="AQ13" s="357"/>
      <c r="AR13" s="357"/>
      <c r="AS13" s="357"/>
      <c r="AT13" s="358"/>
      <c r="AU13" s="440" t="s">
        <v>117</v>
      </c>
      <c r="AV13" s="441"/>
      <c r="AW13" s="441"/>
      <c r="AX13" s="441"/>
      <c r="AY13" s="363" t="s">
        <v>124</v>
      </c>
      <c r="AZ13" s="364"/>
      <c r="BA13" s="364"/>
      <c r="BB13" s="364"/>
      <c r="BC13" s="364"/>
      <c r="BD13" s="364"/>
      <c r="BE13" s="364"/>
      <c r="BF13" s="364"/>
      <c r="BG13" s="364"/>
      <c r="BH13" s="364"/>
      <c r="BI13" s="364"/>
      <c r="BJ13" s="364"/>
      <c r="BK13" s="364"/>
      <c r="BL13" s="364"/>
      <c r="BM13" s="365"/>
      <c r="BN13" s="383">
        <v>-487003</v>
      </c>
      <c r="BO13" s="384"/>
      <c r="BP13" s="384"/>
      <c r="BQ13" s="384"/>
      <c r="BR13" s="384"/>
      <c r="BS13" s="384"/>
      <c r="BT13" s="384"/>
      <c r="BU13" s="385"/>
      <c r="BV13" s="383">
        <v>-66535</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8.4</v>
      </c>
      <c r="CU13" s="354"/>
      <c r="CV13" s="354"/>
      <c r="CW13" s="354"/>
      <c r="CX13" s="354"/>
      <c r="CY13" s="354"/>
      <c r="CZ13" s="354"/>
      <c r="DA13" s="355"/>
      <c r="DB13" s="353">
        <v>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28888</v>
      </c>
      <c r="S14" s="485"/>
      <c r="T14" s="485"/>
      <c r="U14" s="485"/>
      <c r="V14" s="486"/>
      <c r="W14" s="487"/>
      <c r="X14" s="399"/>
      <c r="Y14" s="399"/>
      <c r="Z14" s="399"/>
      <c r="AA14" s="399"/>
      <c r="AB14" s="400"/>
      <c r="AC14" s="477">
        <v>11.5</v>
      </c>
      <c r="AD14" s="478"/>
      <c r="AE14" s="478"/>
      <c r="AF14" s="478"/>
      <c r="AG14" s="479"/>
      <c r="AH14" s="477">
        <v>12.9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32.299999999999997</v>
      </c>
      <c r="CU14" s="456"/>
      <c r="CV14" s="456"/>
      <c r="CW14" s="456"/>
      <c r="CX14" s="456"/>
      <c r="CY14" s="456"/>
      <c r="CZ14" s="456"/>
      <c r="DA14" s="457"/>
      <c r="DB14" s="488">
        <v>43.4</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28624</v>
      </c>
      <c r="S15" s="485"/>
      <c r="T15" s="485"/>
      <c r="U15" s="485"/>
      <c r="V15" s="486"/>
      <c r="W15" s="472" t="s">
        <v>128</v>
      </c>
      <c r="X15" s="396"/>
      <c r="Y15" s="396"/>
      <c r="Z15" s="396"/>
      <c r="AA15" s="396"/>
      <c r="AB15" s="397"/>
      <c r="AC15" s="359">
        <v>4729</v>
      </c>
      <c r="AD15" s="360"/>
      <c r="AE15" s="360"/>
      <c r="AF15" s="360"/>
      <c r="AG15" s="361"/>
      <c r="AH15" s="359">
        <v>5692</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2806378</v>
      </c>
      <c r="BO15" s="379"/>
      <c r="BP15" s="379"/>
      <c r="BQ15" s="379"/>
      <c r="BR15" s="379"/>
      <c r="BS15" s="379"/>
      <c r="BT15" s="379"/>
      <c r="BU15" s="380"/>
      <c r="BV15" s="378">
        <v>2797324</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34.1</v>
      </c>
      <c r="AD16" s="478"/>
      <c r="AE16" s="478"/>
      <c r="AF16" s="478"/>
      <c r="AG16" s="479"/>
      <c r="AH16" s="477">
        <v>35.700000000000003</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6400637</v>
      </c>
      <c r="BO16" s="384"/>
      <c r="BP16" s="384"/>
      <c r="BQ16" s="384"/>
      <c r="BR16" s="384"/>
      <c r="BS16" s="384"/>
      <c r="BT16" s="384"/>
      <c r="BU16" s="385"/>
      <c r="BV16" s="383">
        <v>6281110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6"/>
      <c r="Y17" s="396"/>
      <c r="Z17" s="396"/>
      <c r="AA17" s="396"/>
      <c r="AB17" s="397"/>
      <c r="AC17" s="359">
        <v>7543</v>
      </c>
      <c r="AD17" s="360"/>
      <c r="AE17" s="360"/>
      <c r="AF17" s="360"/>
      <c r="AG17" s="361"/>
      <c r="AH17" s="359">
        <v>8171</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3588549</v>
      </c>
      <c r="BO17" s="384"/>
      <c r="BP17" s="384"/>
      <c r="BQ17" s="384"/>
      <c r="BR17" s="384"/>
      <c r="BS17" s="384"/>
      <c r="BT17" s="384"/>
      <c r="BU17" s="385"/>
      <c r="BV17" s="383">
        <v>3577588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137</v>
      </c>
      <c r="C18" s="446"/>
      <c r="D18" s="446"/>
      <c r="E18" s="447"/>
      <c r="F18" s="447"/>
      <c r="G18" s="447"/>
      <c r="H18" s="447"/>
      <c r="I18" s="447"/>
      <c r="J18" s="447"/>
      <c r="K18" s="447"/>
      <c r="L18" s="448">
        <v>174.35</v>
      </c>
      <c r="M18" s="448"/>
      <c r="N18" s="448"/>
      <c r="O18" s="448"/>
      <c r="P18" s="448"/>
      <c r="Q18" s="448"/>
      <c r="R18" s="449"/>
      <c r="S18" s="449"/>
      <c r="T18" s="449"/>
      <c r="U18" s="449"/>
      <c r="V18" s="450"/>
      <c r="W18" s="464"/>
      <c r="X18" s="465"/>
      <c r="Y18" s="465"/>
      <c r="Z18" s="465"/>
      <c r="AA18" s="465"/>
      <c r="AB18" s="473"/>
      <c r="AC18" s="347">
        <v>54.4</v>
      </c>
      <c r="AD18" s="348"/>
      <c r="AE18" s="348"/>
      <c r="AF18" s="348"/>
      <c r="AG18" s="451"/>
      <c r="AH18" s="347">
        <v>51.3</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7538827</v>
      </c>
      <c r="BO18" s="384"/>
      <c r="BP18" s="384"/>
      <c r="BQ18" s="384"/>
      <c r="BR18" s="384"/>
      <c r="BS18" s="384"/>
      <c r="BT18" s="384"/>
      <c r="BU18" s="385"/>
      <c r="BV18" s="383">
        <v>7523567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139</v>
      </c>
      <c r="C19" s="446"/>
      <c r="D19" s="446"/>
      <c r="E19" s="447"/>
      <c r="F19" s="447"/>
      <c r="G19" s="447"/>
      <c r="H19" s="447"/>
      <c r="I19" s="447"/>
      <c r="J19" s="447"/>
      <c r="K19" s="447"/>
      <c r="L19" s="453">
        <v>168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9551628</v>
      </c>
      <c r="BO19" s="384"/>
      <c r="BP19" s="384"/>
      <c r="BQ19" s="384"/>
      <c r="BR19" s="384"/>
      <c r="BS19" s="384"/>
      <c r="BT19" s="384"/>
      <c r="BU19" s="385"/>
      <c r="BV19" s="383">
        <v>9345337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141</v>
      </c>
      <c r="C20" s="446"/>
      <c r="D20" s="446"/>
      <c r="E20" s="447"/>
      <c r="F20" s="447"/>
      <c r="G20" s="447"/>
      <c r="H20" s="447"/>
      <c r="I20" s="447"/>
      <c r="J20" s="447"/>
      <c r="K20" s="447"/>
      <c r="L20" s="453">
        <v>9586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14447637</v>
      </c>
      <c r="BO23" s="384"/>
      <c r="BP23" s="384"/>
      <c r="BQ23" s="384"/>
      <c r="BR23" s="384"/>
      <c r="BS23" s="384"/>
      <c r="BT23" s="384"/>
      <c r="BU23" s="385"/>
      <c r="BV23" s="383">
        <v>15039262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7500</v>
      </c>
      <c r="R24" s="360"/>
      <c r="S24" s="360"/>
      <c r="T24" s="360"/>
      <c r="U24" s="360"/>
      <c r="V24" s="361"/>
      <c r="W24" s="425"/>
      <c r="X24" s="416"/>
      <c r="Y24" s="417"/>
      <c r="Z24" s="356" t="s">
        <v>151</v>
      </c>
      <c r="AA24" s="357"/>
      <c r="AB24" s="357"/>
      <c r="AC24" s="357"/>
      <c r="AD24" s="357"/>
      <c r="AE24" s="357"/>
      <c r="AF24" s="357"/>
      <c r="AG24" s="358"/>
      <c r="AH24" s="359">
        <v>211</v>
      </c>
      <c r="AI24" s="360"/>
      <c r="AJ24" s="360"/>
      <c r="AK24" s="360"/>
      <c r="AL24" s="361"/>
      <c r="AM24" s="359">
        <v>673723</v>
      </c>
      <c r="AN24" s="360"/>
      <c r="AO24" s="360"/>
      <c r="AP24" s="360"/>
      <c r="AQ24" s="360"/>
      <c r="AR24" s="361"/>
      <c r="AS24" s="359">
        <v>3193</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4026221</v>
      </c>
      <c r="BO24" s="384"/>
      <c r="BP24" s="384"/>
      <c r="BQ24" s="384"/>
      <c r="BR24" s="384"/>
      <c r="BS24" s="384"/>
      <c r="BT24" s="384"/>
      <c r="BU24" s="385"/>
      <c r="BV24" s="383">
        <v>4567353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1</v>
      </c>
      <c r="M25" s="360"/>
      <c r="N25" s="360"/>
      <c r="O25" s="360"/>
      <c r="P25" s="361"/>
      <c r="Q25" s="359">
        <v>6100</v>
      </c>
      <c r="R25" s="360"/>
      <c r="S25" s="360"/>
      <c r="T25" s="360"/>
      <c r="U25" s="360"/>
      <c r="V25" s="361"/>
      <c r="W25" s="425"/>
      <c r="X25" s="416"/>
      <c r="Y25" s="417"/>
      <c r="Z25" s="356" t="s">
        <v>154</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435239</v>
      </c>
      <c r="BO25" s="379"/>
      <c r="BP25" s="379"/>
      <c r="BQ25" s="379"/>
      <c r="BR25" s="379"/>
      <c r="BS25" s="379"/>
      <c r="BT25" s="379"/>
      <c r="BU25" s="380"/>
      <c r="BV25" s="378">
        <v>351007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5600</v>
      </c>
      <c r="R26" s="360"/>
      <c r="S26" s="360"/>
      <c r="T26" s="360"/>
      <c r="U26" s="360"/>
      <c r="V26" s="361"/>
      <c r="W26" s="425"/>
      <c r="X26" s="416"/>
      <c r="Y26" s="417"/>
      <c r="Z26" s="356" t="s">
        <v>157</v>
      </c>
      <c r="AA26" s="438"/>
      <c r="AB26" s="438"/>
      <c r="AC26" s="438"/>
      <c r="AD26" s="438"/>
      <c r="AE26" s="438"/>
      <c r="AF26" s="438"/>
      <c r="AG26" s="439"/>
      <c r="AH26" s="359">
        <v>10</v>
      </c>
      <c r="AI26" s="360"/>
      <c r="AJ26" s="360"/>
      <c r="AK26" s="360"/>
      <c r="AL26" s="361"/>
      <c r="AM26" s="359">
        <v>29030</v>
      </c>
      <c r="AN26" s="360"/>
      <c r="AO26" s="360"/>
      <c r="AP26" s="360"/>
      <c r="AQ26" s="360"/>
      <c r="AR26" s="361"/>
      <c r="AS26" s="359">
        <v>2903</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3700</v>
      </c>
      <c r="R27" s="360"/>
      <c r="S27" s="360"/>
      <c r="T27" s="360"/>
      <c r="U27" s="360"/>
      <c r="V27" s="361"/>
      <c r="W27" s="425"/>
      <c r="X27" s="416"/>
      <c r="Y27" s="417"/>
      <c r="Z27" s="356" t="s">
        <v>160</v>
      </c>
      <c r="AA27" s="357"/>
      <c r="AB27" s="357"/>
      <c r="AC27" s="357"/>
      <c r="AD27" s="357"/>
      <c r="AE27" s="357"/>
      <c r="AF27" s="357"/>
      <c r="AG27" s="358"/>
      <c r="AH27" s="359">
        <v>12</v>
      </c>
      <c r="AI27" s="360"/>
      <c r="AJ27" s="360"/>
      <c r="AK27" s="360"/>
      <c r="AL27" s="361"/>
      <c r="AM27" s="359">
        <v>41547</v>
      </c>
      <c r="AN27" s="360"/>
      <c r="AO27" s="360"/>
      <c r="AP27" s="360"/>
      <c r="AQ27" s="360"/>
      <c r="AR27" s="361"/>
      <c r="AS27" s="359">
        <v>3462</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374675</v>
      </c>
      <c r="BO27" s="387"/>
      <c r="BP27" s="387"/>
      <c r="BQ27" s="387"/>
      <c r="BR27" s="387"/>
      <c r="BS27" s="387"/>
      <c r="BT27" s="387"/>
      <c r="BU27" s="388"/>
      <c r="BV27" s="386">
        <v>374581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162</v>
      </c>
      <c r="F28" s="357"/>
      <c r="G28" s="357"/>
      <c r="H28" s="357"/>
      <c r="I28" s="357"/>
      <c r="J28" s="357"/>
      <c r="K28" s="358"/>
      <c r="L28" s="359">
        <v>1</v>
      </c>
      <c r="M28" s="360"/>
      <c r="N28" s="360"/>
      <c r="O28" s="360"/>
      <c r="P28" s="361"/>
      <c r="Q28" s="359">
        <v>3000</v>
      </c>
      <c r="R28" s="360"/>
      <c r="S28" s="360"/>
      <c r="T28" s="360"/>
      <c r="U28" s="360"/>
      <c r="V28" s="361"/>
      <c r="W28" s="425"/>
      <c r="X28" s="416"/>
      <c r="Y28" s="417"/>
      <c r="Z28" s="356" t="s">
        <v>163</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2079698</v>
      </c>
      <c r="BO28" s="379"/>
      <c r="BP28" s="379"/>
      <c r="BQ28" s="379"/>
      <c r="BR28" s="379"/>
      <c r="BS28" s="379"/>
      <c r="BT28" s="379"/>
      <c r="BU28" s="380"/>
      <c r="BV28" s="378">
        <v>2323846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166</v>
      </c>
      <c r="F29" s="357"/>
      <c r="G29" s="357"/>
      <c r="H29" s="357"/>
      <c r="I29" s="357"/>
      <c r="J29" s="357"/>
      <c r="K29" s="358"/>
      <c r="L29" s="359">
        <v>16</v>
      </c>
      <c r="M29" s="360"/>
      <c r="N29" s="360"/>
      <c r="O29" s="360"/>
      <c r="P29" s="361"/>
      <c r="Q29" s="359">
        <v>2700</v>
      </c>
      <c r="R29" s="360"/>
      <c r="S29" s="360"/>
      <c r="T29" s="360"/>
      <c r="U29" s="360"/>
      <c r="V29" s="361"/>
      <c r="W29" s="426"/>
      <c r="X29" s="427"/>
      <c r="Y29" s="428"/>
      <c r="Z29" s="356" t="s">
        <v>167</v>
      </c>
      <c r="AA29" s="357"/>
      <c r="AB29" s="357"/>
      <c r="AC29" s="357"/>
      <c r="AD29" s="357"/>
      <c r="AE29" s="357"/>
      <c r="AF29" s="357"/>
      <c r="AG29" s="358"/>
      <c r="AH29" s="359">
        <v>223</v>
      </c>
      <c r="AI29" s="360"/>
      <c r="AJ29" s="360"/>
      <c r="AK29" s="360"/>
      <c r="AL29" s="361"/>
      <c r="AM29" s="359">
        <v>715270</v>
      </c>
      <c r="AN29" s="360"/>
      <c r="AO29" s="360"/>
      <c r="AP29" s="360"/>
      <c r="AQ29" s="360"/>
      <c r="AR29" s="361"/>
      <c r="AS29" s="359">
        <v>3207</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117323</v>
      </c>
      <c r="BO29" s="384"/>
      <c r="BP29" s="384"/>
      <c r="BQ29" s="384"/>
      <c r="BR29" s="384"/>
      <c r="BS29" s="384"/>
      <c r="BT29" s="384"/>
      <c r="BU29" s="385"/>
      <c r="BV29" s="383">
        <v>117293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169</v>
      </c>
      <c r="X30" s="436"/>
      <c r="Y30" s="436"/>
      <c r="Z30" s="436"/>
      <c r="AA30" s="436"/>
      <c r="AB30" s="436"/>
      <c r="AC30" s="436"/>
      <c r="AD30" s="436"/>
      <c r="AE30" s="436"/>
      <c r="AF30" s="436"/>
      <c r="AG30" s="437"/>
      <c r="AH30" s="347">
        <v>96.8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3904695</v>
      </c>
      <c r="BO30" s="387"/>
      <c r="BP30" s="387"/>
      <c r="BQ30" s="387"/>
      <c r="BR30" s="387"/>
      <c r="BS30" s="387"/>
      <c r="BT30" s="387"/>
      <c r="BU30" s="388"/>
      <c r="BV30" s="386">
        <v>3830998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南那須地区広域行政事務組合（普通会計）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那須烏山市農業公社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熊田診療所特別会計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南那須地区広域行政事務組合（病院会計）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9</v>
      </c>
      <c r="BF36" s="343"/>
      <c r="BG36" s="342" t="str">
        <f>IF('各会計、関係団体の財政状況及び健全化判断比率'!B34="","",'各会計、関係団体の財政状況及び健全化判断比率'!B34)</f>
        <v>農業集落排水事業特別会計</v>
      </c>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栃木県市町村総合事務組合（一般会計）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栃木県市町村総合事務組合（特別会計）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栃木県後期高齢者医療広域連合（一般会計）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栃木県後期高齢者医療広域連合（特別会計）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81" t="s">
        <v>24</v>
      </c>
      <c r="C41" s="1182"/>
      <c r="D41" s="81"/>
      <c r="E41" s="1183" t="s">
        <v>25</v>
      </c>
      <c r="F41" s="1183"/>
      <c r="G41" s="1183"/>
      <c r="H41" s="1184"/>
      <c r="I41" s="82">
        <v>12691</v>
      </c>
      <c r="J41" s="83">
        <v>13799</v>
      </c>
      <c r="K41" s="83">
        <v>14818</v>
      </c>
      <c r="L41" s="83">
        <v>15039</v>
      </c>
      <c r="M41" s="84">
        <v>14448</v>
      </c>
    </row>
    <row r="42" spans="2:13" ht="27.75" customHeight="1">
      <c r="B42" s="1171"/>
      <c r="C42" s="1172"/>
      <c r="D42" s="85"/>
      <c r="E42" s="1175" t="s">
        <v>26</v>
      </c>
      <c r="F42" s="1175"/>
      <c r="G42" s="1175"/>
      <c r="H42" s="1176"/>
      <c r="I42" s="86">
        <v>81</v>
      </c>
      <c r="J42" s="87">
        <v>70</v>
      </c>
      <c r="K42" s="87">
        <v>58</v>
      </c>
      <c r="L42" s="87">
        <v>46</v>
      </c>
      <c r="M42" s="88">
        <v>34</v>
      </c>
    </row>
    <row r="43" spans="2:13" ht="27.75" customHeight="1">
      <c r="B43" s="1171"/>
      <c r="C43" s="1172"/>
      <c r="D43" s="85"/>
      <c r="E43" s="1175" t="s">
        <v>27</v>
      </c>
      <c r="F43" s="1175"/>
      <c r="G43" s="1175"/>
      <c r="H43" s="1176"/>
      <c r="I43" s="86">
        <v>4062</v>
      </c>
      <c r="J43" s="87">
        <v>4025</v>
      </c>
      <c r="K43" s="87">
        <v>3905</v>
      </c>
      <c r="L43" s="87">
        <v>3698</v>
      </c>
      <c r="M43" s="88">
        <v>3615</v>
      </c>
    </row>
    <row r="44" spans="2:13" ht="27.75" customHeight="1">
      <c r="B44" s="1171"/>
      <c r="C44" s="1172"/>
      <c r="D44" s="85"/>
      <c r="E44" s="1175" t="s">
        <v>28</v>
      </c>
      <c r="F44" s="1175"/>
      <c r="G44" s="1175"/>
      <c r="H44" s="1176"/>
      <c r="I44" s="86">
        <v>1710</v>
      </c>
      <c r="J44" s="87">
        <v>1735</v>
      </c>
      <c r="K44" s="87">
        <v>1735</v>
      </c>
      <c r="L44" s="87">
        <v>1723</v>
      </c>
      <c r="M44" s="88">
        <v>1604</v>
      </c>
    </row>
    <row r="45" spans="2:13" ht="27.75" customHeight="1">
      <c r="B45" s="1171"/>
      <c r="C45" s="1172"/>
      <c r="D45" s="85"/>
      <c r="E45" s="1175" t="s">
        <v>29</v>
      </c>
      <c r="F45" s="1175"/>
      <c r="G45" s="1175"/>
      <c r="H45" s="1176"/>
      <c r="I45" s="86">
        <v>3281</v>
      </c>
      <c r="J45" s="87">
        <v>3262</v>
      </c>
      <c r="K45" s="87">
        <v>3309</v>
      </c>
      <c r="L45" s="87">
        <v>3318</v>
      </c>
      <c r="M45" s="88">
        <v>3085</v>
      </c>
    </row>
    <row r="46" spans="2:13" ht="27.75" customHeight="1">
      <c r="B46" s="1171"/>
      <c r="C46" s="1172"/>
      <c r="D46" s="85"/>
      <c r="E46" s="1175" t="s">
        <v>30</v>
      </c>
      <c r="F46" s="1175"/>
      <c r="G46" s="1175"/>
      <c r="H46" s="1176"/>
      <c r="I46" s="86" t="s">
        <v>480</v>
      </c>
      <c r="J46" s="87" t="s">
        <v>480</v>
      </c>
      <c r="K46" s="87" t="s">
        <v>480</v>
      </c>
      <c r="L46" s="87" t="s">
        <v>480</v>
      </c>
      <c r="M46" s="88" t="s">
        <v>480</v>
      </c>
    </row>
    <row r="47" spans="2:13" ht="27.75" customHeight="1">
      <c r="B47" s="1171"/>
      <c r="C47" s="1172"/>
      <c r="D47" s="85"/>
      <c r="E47" s="1175" t="s">
        <v>31</v>
      </c>
      <c r="F47" s="1175"/>
      <c r="G47" s="1175"/>
      <c r="H47" s="1176"/>
      <c r="I47" s="86" t="s">
        <v>480</v>
      </c>
      <c r="J47" s="87" t="s">
        <v>480</v>
      </c>
      <c r="K47" s="87" t="s">
        <v>480</v>
      </c>
      <c r="L47" s="87" t="s">
        <v>480</v>
      </c>
      <c r="M47" s="88" t="s">
        <v>480</v>
      </c>
    </row>
    <row r="48" spans="2:13" ht="27.75" customHeight="1">
      <c r="B48" s="1173"/>
      <c r="C48" s="1174"/>
      <c r="D48" s="85"/>
      <c r="E48" s="1175" t="s">
        <v>32</v>
      </c>
      <c r="F48" s="1175"/>
      <c r="G48" s="1175"/>
      <c r="H48" s="1176"/>
      <c r="I48" s="86" t="s">
        <v>480</v>
      </c>
      <c r="J48" s="87" t="s">
        <v>480</v>
      </c>
      <c r="K48" s="87" t="s">
        <v>480</v>
      </c>
      <c r="L48" s="87" t="s">
        <v>480</v>
      </c>
      <c r="M48" s="88" t="s">
        <v>480</v>
      </c>
    </row>
    <row r="49" spans="2:13" ht="27.75" customHeight="1">
      <c r="B49" s="1169" t="s">
        <v>33</v>
      </c>
      <c r="C49" s="1170"/>
      <c r="D49" s="89"/>
      <c r="E49" s="1175" t="s">
        <v>34</v>
      </c>
      <c r="F49" s="1175"/>
      <c r="G49" s="1175"/>
      <c r="H49" s="1176"/>
      <c r="I49" s="86">
        <v>4112</v>
      </c>
      <c r="J49" s="87">
        <v>4432</v>
      </c>
      <c r="K49" s="87">
        <v>4695</v>
      </c>
      <c r="L49" s="87">
        <v>5355</v>
      </c>
      <c r="M49" s="88">
        <v>5410</v>
      </c>
    </row>
    <row r="50" spans="2:13" ht="27.75" customHeight="1">
      <c r="B50" s="1171"/>
      <c r="C50" s="1172"/>
      <c r="D50" s="85"/>
      <c r="E50" s="1175" t="s">
        <v>35</v>
      </c>
      <c r="F50" s="1175"/>
      <c r="G50" s="1175"/>
      <c r="H50" s="1176"/>
      <c r="I50" s="86">
        <v>29</v>
      </c>
      <c r="J50" s="87">
        <v>30</v>
      </c>
      <c r="K50" s="87">
        <v>54</v>
      </c>
      <c r="L50" s="87">
        <v>37</v>
      </c>
      <c r="M50" s="88">
        <v>22</v>
      </c>
    </row>
    <row r="51" spans="2:13" ht="27.75" customHeight="1">
      <c r="B51" s="1173"/>
      <c r="C51" s="1174"/>
      <c r="D51" s="85"/>
      <c r="E51" s="1175" t="s">
        <v>36</v>
      </c>
      <c r="F51" s="1175"/>
      <c r="G51" s="1175"/>
      <c r="H51" s="1176"/>
      <c r="I51" s="86">
        <v>13383</v>
      </c>
      <c r="J51" s="87">
        <v>14584</v>
      </c>
      <c r="K51" s="87">
        <v>15168</v>
      </c>
      <c r="L51" s="87">
        <v>15381</v>
      </c>
      <c r="M51" s="88">
        <v>15113</v>
      </c>
    </row>
    <row r="52" spans="2:13" ht="27.75" customHeight="1" thickBot="1">
      <c r="B52" s="1177" t="s">
        <v>37</v>
      </c>
      <c r="C52" s="1178"/>
      <c r="D52" s="90"/>
      <c r="E52" s="1179" t="s">
        <v>38</v>
      </c>
      <c r="F52" s="1179"/>
      <c r="G52" s="1179"/>
      <c r="H52" s="1180"/>
      <c r="I52" s="91">
        <v>4301</v>
      </c>
      <c r="J52" s="92">
        <v>3845</v>
      </c>
      <c r="K52" s="92">
        <v>3909</v>
      </c>
      <c r="L52" s="92">
        <v>3050</v>
      </c>
      <c r="M52" s="93">
        <v>2241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89888</v>
      </c>
      <c r="E3" s="116"/>
      <c r="F3" s="117">
        <v>86381</v>
      </c>
      <c r="G3" s="118"/>
      <c r="H3" s="119"/>
    </row>
    <row r="4" spans="1:8">
      <c r="A4" s="120"/>
      <c r="B4" s="121"/>
      <c r="C4" s="122"/>
      <c r="D4" s="123">
        <v>36618</v>
      </c>
      <c r="E4" s="124"/>
      <c r="F4" s="125">
        <v>41242</v>
      </c>
      <c r="G4" s="126"/>
      <c r="H4" s="127"/>
    </row>
    <row r="5" spans="1:8">
      <c r="A5" s="108" t="s">
        <v>513</v>
      </c>
      <c r="B5" s="113"/>
      <c r="C5" s="114"/>
      <c r="D5" s="115">
        <v>82353</v>
      </c>
      <c r="E5" s="116"/>
      <c r="F5" s="117">
        <v>67088</v>
      </c>
      <c r="G5" s="118"/>
      <c r="H5" s="119"/>
    </row>
    <row r="6" spans="1:8">
      <c r="A6" s="120"/>
      <c r="B6" s="121"/>
      <c r="C6" s="122"/>
      <c r="D6" s="123">
        <v>50710</v>
      </c>
      <c r="E6" s="124"/>
      <c r="F6" s="125">
        <v>37146</v>
      </c>
      <c r="G6" s="126"/>
      <c r="H6" s="127"/>
    </row>
    <row r="7" spans="1:8">
      <c r="A7" s="108" t="s">
        <v>514</v>
      </c>
      <c r="B7" s="113"/>
      <c r="C7" s="114"/>
      <c r="D7" s="115">
        <v>84054</v>
      </c>
      <c r="E7" s="116"/>
      <c r="F7" s="117">
        <v>70489</v>
      </c>
      <c r="G7" s="118"/>
      <c r="H7" s="119"/>
    </row>
    <row r="8" spans="1:8">
      <c r="A8" s="120"/>
      <c r="B8" s="121"/>
      <c r="C8" s="122"/>
      <c r="D8" s="123">
        <v>54553</v>
      </c>
      <c r="E8" s="124"/>
      <c r="F8" s="125">
        <v>37817</v>
      </c>
      <c r="G8" s="126"/>
      <c r="H8" s="127"/>
    </row>
    <row r="9" spans="1:8">
      <c r="A9" s="108" t="s">
        <v>515</v>
      </c>
      <c r="B9" s="113"/>
      <c r="C9" s="114"/>
      <c r="D9" s="115">
        <v>42920</v>
      </c>
      <c r="E9" s="116"/>
      <c r="F9" s="117">
        <v>84389</v>
      </c>
      <c r="G9" s="118"/>
      <c r="H9" s="119"/>
    </row>
    <row r="10" spans="1:8">
      <c r="A10" s="120"/>
      <c r="B10" s="121"/>
      <c r="C10" s="122"/>
      <c r="D10" s="123">
        <v>29559</v>
      </c>
      <c r="E10" s="124"/>
      <c r="F10" s="125">
        <v>44339</v>
      </c>
      <c r="G10" s="126"/>
      <c r="H10" s="127"/>
    </row>
    <row r="11" spans="1:8">
      <c r="A11" s="108" t="s">
        <v>516</v>
      </c>
      <c r="B11" s="113"/>
      <c r="C11" s="114"/>
      <c r="D11" s="115">
        <v>45251</v>
      </c>
      <c r="E11" s="116"/>
      <c r="F11" s="117">
        <v>83623</v>
      </c>
      <c r="G11" s="118"/>
      <c r="H11" s="119"/>
    </row>
    <row r="12" spans="1:8">
      <c r="A12" s="120"/>
      <c r="B12" s="121"/>
      <c r="C12" s="128"/>
      <c r="D12" s="123">
        <v>29242</v>
      </c>
      <c r="E12" s="124"/>
      <c r="F12" s="125">
        <v>48787</v>
      </c>
      <c r="G12" s="126"/>
      <c r="H12" s="127"/>
    </row>
    <row r="13" spans="1:8">
      <c r="A13" s="108"/>
      <c r="B13" s="113"/>
      <c r="C13" s="129"/>
      <c r="D13" s="130">
        <v>68893</v>
      </c>
      <c r="E13" s="131"/>
      <c r="F13" s="132">
        <v>78394</v>
      </c>
      <c r="G13" s="133"/>
      <c r="H13" s="119"/>
    </row>
    <row r="14" spans="1:8">
      <c r="A14" s="120"/>
      <c r="B14" s="121"/>
      <c r="C14" s="122"/>
      <c r="D14" s="123">
        <v>40136</v>
      </c>
      <c r="E14" s="124"/>
      <c r="F14" s="125">
        <v>41866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5.97</v>
      </c>
      <c r="C19" s="134">
        <f>ROUND(VALUE(SUBSTITUTE(実質収支比率等に係る経年分析!G$48,"▲","-")),2)</f>
        <v>4.66</v>
      </c>
      <c r="D19" s="134">
        <f>ROUND(VALUE(SUBSTITUTE(実質収支比率等に係る経年分析!H$48,"▲","-")),2)</f>
        <v>6.86</v>
      </c>
      <c r="E19" s="134">
        <f>ROUND(VALUE(SUBSTITUTE(実質収支比率等に係る経年分析!I$48,"▲","-")),2)</f>
        <v>5.96</v>
      </c>
      <c r="F19" s="134">
        <f>ROUND(VALUE(SUBSTITUTE(実質収支比率等に係る経年分析!J$48,"▲","-")),2)</f>
        <v>4.82</v>
      </c>
    </row>
    <row r="20" spans="1:11">
      <c r="A20" s="134" t="s">
        <v>43</v>
      </c>
      <c r="B20" s="134">
        <f>ROUND(VALUE(SUBSTITUTE(実質収支比率等に係る経年分析!F$47,"▲","-")),2)</f>
        <v>22.17</v>
      </c>
      <c r="C20" s="134">
        <f>ROUND(VALUE(SUBSTITUTE(実質収支比率等に係る経年分析!G$47,"▲","-")),2)</f>
        <v>26.6</v>
      </c>
      <c r="D20" s="134">
        <f>ROUND(VALUE(SUBSTITUTE(実質収支比率等に係る経年分析!H$47,"▲","-")),2)</f>
        <v>26.46</v>
      </c>
      <c r="E20" s="134">
        <f>ROUND(VALUE(SUBSTITUTE(実質収支比率等に係る経年分析!I$47,"▲","-")),2)</f>
        <v>28.08</v>
      </c>
      <c r="F20" s="134">
        <f>ROUND(VALUE(SUBSTITUTE(実質収支比率等に係る経年分析!J$47,"▲","-")),2)</f>
        <v>25.03</v>
      </c>
    </row>
    <row r="21" spans="1:11">
      <c r="A21" s="134" t="s">
        <v>44</v>
      </c>
      <c r="B21" s="134">
        <f>IF(ISNUMBER(VALUE(SUBSTITUTE(実質収支比率等に係る経年分析!F$49,"▲","-"))),ROUND(VALUE(SUBSTITUTE(実質収支比率等に係る経年分析!F$49,"▲","-")),2),NA())</f>
        <v>2.2200000000000002</v>
      </c>
      <c r="C21" s="134">
        <f>IF(ISNUMBER(VALUE(SUBSTITUTE(実質収支比率等に係る経年分析!G$49,"▲","-"))),ROUND(VALUE(SUBSTITUTE(実質収支比率等に係る経年分析!G$49,"▲","-")),2),NA())</f>
        <v>0.63</v>
      </c>
      <c r="D21" s="134">
        <f>IF(ISNUMBER(VALUE(SUBSTITUTE(実質収支比率等に係る経年分析!H$49,"▲","-"))),ROUND(VALUE(SUBSTITUTE(実質収支比率等に係る経年分析!H$49,"▲","-")),2),NA())</f>
        <v>-0.16</v>
      </c>
      <c r="E21" s="134">
        <f>IF(ISNUMBER(VALUE(SUBSTITUTE(実質収支比率等に係る経年分析!I$49,"▲","-"))),ROUND(VALUE(SUBSTITUTE(実質収支比率等に係る経年分析!I$49,"▲","-")),2),NA())</f>
        <v>-0.8</v>
      </c>
      <c r="F21" s="134">
        <f>IF(ISNUMBER(VALUE(SUBSTITUTE(実質収支比率等に係る経年分析!J$49,"▲","-"))),ROUND(VALUE(SUBSTITUTE(実質収支比率等に係る経年分析!J$49,"▲","-")),2),NA())</f>
        <v>-5.86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7.0000000000000007E-2</v>
      </c>
    </row>
    <row r="30" spans="1:11">
      <c r="A30" s="135" t="str">
        <f>IF(連結実質赤字比率に係る赤字・黒字の構成分析!C$40="",NA(),連結実質赤字比率に係る赤字・黒字の構成分析!C$40)</f>
        <v>熊田診療所特別会計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0.14000000000000001</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0.99</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3.97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3.34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12.34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12.23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13.26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12.23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1127</v>
      </c>
      <c r="E42" s="136"/>
      <c r="F42" s="136"/>
      <c r="G42" s="136">
        <f>'実質公債費比率（分子）の構造'!L$52</f>
        <v>1150</v>
      </c>
      <c r="H42" s="136"/>
      <c r="I42" s="136"/>
      <c r="J42" s="136">
        <f>'実質公債費比率（分子）の構造'!M$52</f>
        <v>1200</v>
      </c>
      <c r="K42" s="136"/>
      <c r="L42" s="136"/>
      <c r="M42" s="136">
        <f>'実質公債費比率（分子）の構造'!N$52</f>
        <v>1254</v>
      </c>
      <c r="N42" s="136"/>
      <c r="O42" s="136"/>
      <c r="P42" s="136">
        <f>'実質公債費比率（分子）の構造'!O$52</f>
        <v>1381</v>
      </c>
    </row>
    <row r="43" spans="1:16">
      <c r="A43" s="136" t="s">
        <v>18</v>
      </c>
      <c r="B43" s="136">
        <f>'実質公債費比率（分子）の構造'!K$51</f>
        <v>0</v>
      </c>
      <c r="C43" s="136"/>
      <c r="D43" s="136"/>
      <c r="E43" s="136">
        <f>'実質公債費比率（分子）の構造'!L$51</f>
        <v>1</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12</v>
      </c>
      <c r="C44" s="136"/>
      <c r="D44" s="136"/>
      <c r="E44" s="136">
        <f>'実質公債費比率（分子）の構造'!L$50</f>
        <v>12</v>
      </c>
      <c r="F44" s="136"/>
      <c r="G44" s="136"/>
      <c r="H44" s="136">
        <f>'実質公債費比率（分子）の構造'!M$50</f>
        <v>12</v>
      </c>
      <c r="I44" s="136"/>
      <c r="J44" s="136"/>
      <c r="K44" s="136">
        <f>'実質公債費比率（分子）の構造'!N$50</f>
        <v>12</v>
      </c>
      <c r="L44" s="136"/>
      <c r="M44" s="136"/>
      <c r="N44" s="136">
        <f>'実質公債費比率（分子）の構造'!O$50</f>
        <v>12</v>
      </c>
      <c r="O44" s="136"/>
      <c r="P44" s="136"/>
    </row>
    <row r="45" spans="1:16">
      <c r="A45" s="136" t="s">
        <v>53</v>
      </c>
      <c r="B45" s="136">
        <f>'実質公債費比率（分子）の構造'!K$49</f>
        <v>227</v>
      </c>
      <c r="C45" s="136"/>
      <c r="D45" s="136"/>
      <c r="E45" s="136">
        <f>'実質公債費比率（分子）の構造'!L$49</f>
        <v>216</v>
      </c>
      <c r="F45" s="136"/>
      <c r="G45" s="136"/>
      <c r="H45" s="136">
        <f>'実質公債費比率（分子）の構造'!M$49</f>
        <v>209</v>
      </c>
      <c r="I45" s="136"/>
      <c r="J45" s="136"/>
      <c r="K45" s="136">
        <f>'実質公債費比率（分子）の構造'!N$49</f>
        <v>242</v>
      </c>
      <c r="L45" s="136"/>
      <c r="M45" s="136"/>
      <c r="N45" s="136">
        <f>'実質公債費比率（分子）の構造'!O$49</f>
        <v>216</v>
      </c>
      <c r="O45" s="136"/>
      <c r="P45" s="136"/>
    </row>
    <row r="46" spans="1:16">
      <c r="A46" s="136" t="s">
        <v>54</v>
      </c>
      <c r="B46" s="136">
        <f>'実質公債費比率（分子）の構造'!K$48</f>
        <v>272</v>
      </c>
      <c r="C46" s="136"/>
      <c r="D46" s="136"/>
      <c r="E46" s="136">
        <f>'実質公債費比率（分子）の構造'!L$48</f>
        <v>279</v>
      </c>
      <c r="F46" s="136"/>
      <c r="G46" s="136"/>
      <c r="H46" s="136">
        <f>'実質公債費比率（分子）の構造'!M$48</f>
        <v>263</v>
      </c>
      <c r="I46" s="136"/>
      <c r="J46" s="136"/>
      <c r="K46" s="136">
        <f>'実質公債費比率（分子）の構造'!N$48</f>
        <v>267</v>
      </c>
      <c r="L46" s="136"/>
      <c r="M46" s="136"/>
      <c r="N46" s="136">
        <f>'実質公債費比率（分子）の構造'!O$48</f>
        <v>252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1353</v>
      </c>
      <c r="C49" s="136"/>
      <c r="D49" s="136"/>
      <c r="E49" s="136">
        <f>'実質公債費比率（分子）の構造'!L$45</f>
        <v>1324</v>
      </c>
      <c r="F49" s="136"/>
      <c r="G49" s="136"/>
      <c r="H49" s="136">
        <f>'実質公債費比率（分子）の構造'!M$45</f>
        <v>1343</v>
      </c>
      <c r="I49" s="136"/>
      <c r="J49" s="136"/>
      <c r="K49" s="136">
        <f>'実質公債費比率（分子）の構造'!N$45</f>
        <v>1352</v>
      </c>
      <c r="L49" s="136"/>
      <c r="M49" s="136"/>
      <c r="N49" s="136">
        <f>'実質公債費比率（分子）の構造'!O$45</f>
        <v>1420</v>
      </c>
      <c r="O49" s="136"/>
      <c r="P49" s="136"/>
    </row>
    <row r="50" spans="1:16">
      <c r="A50" s="136" t="s">
        <v>58</v>
      </c>
      <c r="B50" s="136" t="e">
        <f>NA()</f>
        <v>#N/A</v>
      </c>
      <c r="C50" s="136">
        <f>IF(ISNUMBER('実質公債費比率（分子）の構造'!K$53),'実質公債費比率（分子）の構造'!K$53,NA())</f>
        <v>737</v>
      </c>
      <c r="D50" s="136" t="e">
        <f>NA()</f>
        <v>#N/A</v>
      </c>
      <c r="E50" s="136" t="e">
        <f>NA()</f>
        <v>#N/A</v>
      </c>
      <c r="F50" s="136">
        <f>IF(ISNUMBER('実質公債費比率（分子）の構造'!L$53),'実質公債費比率（分子）の構造'!L$53,NA())</f>
        <v>682</v>
      </c>
      <c r="G50" s="136" t="e">
        <f>NA()</f>
        <v>#N/A</v>
      </c>
      <c r="H50" s="136" t="e">
        <f>NA()</f>
        <v>#N/A</v>
      </c>
      <c r="I50" s="136">
        <f>IF(ISNUMBER('実質公債費比率（分子）の構造'!M$53),'実質公債費比率（分子）の構造'!M$53,NA())</f>
        <v>627</v>
      </c>
      <c r="J50" s="136" t="e">
        <f>NA()</f>
        <v>#N/A</v>
      </c>
      <c r="K50" s="136" t="e">
        <f>NA()</f>
        <v>#N/A</v>
      </c>
      <c r="L50" s="136">
        <f>IF(ISNUMBER('実質公債費比率（分子）の構造'!N$53),'実質公債費比率（分子）の構造'!N$53,NA())</f>
        <v>619</v>
      </c>
      <c r="M50" s="136" t="e">
        <f>NA()</f>
        <v>#N/A</v>
      </c>
      <c r="N50" s="136" t="e">
        <f>NA()</f>
        <v>#N/A</v>
      </c>
      <c r="O50" s="136">
        <f>IF(ISNUMBER('実質公債費比率（分子）の構造'!O$53),'実質公債費比率（分子）の構造'!O$53,NA())</f>
        <v>519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13383</v>
      </c>
      <c r="E56" s="135"/>
      <c r="F56" s="135"/>
      <c r="G56" s="135">
        <f>'将来負担比率（分子）の構造'!J$51</f>
        <v>14584</v>
      </c>
      <c r="H56" s="135"/>
      <c r="I56" s="135"/>
      <c r="J56" s="135">
        <f>'将来負担比率（分子）の構造'!K$51</f>
        <v>15168</v>
      </c>
      <c r="K56" s="135"/>
      <c r="L56" s="135"/>
      <c r="M56" s="135">
        <f>'将来負担比率（分子）の構造'!L$51</f>
        <v>15381</v>
      </c>
      <c r="N56" s="135"/>
      <c r="O56" s="135"/>
      <c r="P56" s="135">
        <f>'将来負担比率（分子）の構造'!M$51</f>
        <v>15113</v>
      </c>
    </row>
    <row r="57" spans="1:16">
      <c r="A57" s="135" t="s">
        <v>35</v>
      </c>
      <c r="B57" s="135"/>
      <c r="C57" s="135"/>
      <c r="D57" s="135">
        <f>'将来負担比率（分子）の構造'!I$50</f>
        <v>29</v>
      </c>
      <c r="E57" s="135"/>
      <c r="F57" s="135"/>
      <c r="G57" s="135">
        <f>'将来負担比率（分子）の構造'!J$50</f>
        <v>30</v>
      </c>
      <c r="H57" s="135"/>
      <c r="I57" s="135"/>
      <c r="J57" s="135">
        <f>'将来負担比率（分子）の構造'!K$50</f>
        <v>54</v>
      </c>
      <c r="K57" s="135"/>
      <c r="L57" s="135"/>
      <c r="M57" s="135">
        <f>'将来負担比率（分子）の構造'!L$50</f>
        <v>37</v>
      </c>
      <c r="N57" s="135"/>
      <c r="O57" s="135"/>
      <c r="P57" s="135">
        <f>'将来負担比率（分子）の構造'!M$50</f>
        <v>22</v>
      </c>
    </row>
    <row r="58" spans="1:16">
      <c r="A58" s="135" t="s">
        <v>34</v>
      </c>
      <c r="B58" s="135"/>
      <c r="C58" s="135"/>
      <c r="D58" s="135">
        <f>'将来負担比率（分子）の構造'!I$49</f>
        <v>4112</v>
      </c>
      <c r="E58" s="135"/>
      <c r="F58" s="135"/>
      <c r="G58" s="135">
        <f>'将来負担比率（分子）の構造'!J$49</f>
        <v>4432</v>
      </c>
      <c r="H58" s="135"/>
      <c r="I58" s="135"/>
      <c r="J58" s="135">
        <f>'将来負担比率（分子）の構造'!K$49</f>
        <v>4695</v>
      </c>
      <c r="K58" s="135"/>
      <c r="L58" s="135"/>
      <c r="M58" s="135">
        <f>'将来負担比率（分子）の構造'!L$49</f>
        <v>5355</v>
      </c>
      <c r="N58" s="135"/>
      <c r="O58" s="135"/>
      <c r="P58" s="135">
        <f>'将来負担比率（分子）の構造'!M$49</f>
        <v>5410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3281</v>
      </c>
      <c r="C62" s="135"/>
      <c r="D62" s="135"/>
      <c r="E62" s="135">
        <f>'将来負担比率（分子）の構造'!J$45</f>
        <v>3262</v>
      </c>
      <c r="F62" s="135"/>
      <c r="G62" s="135"/>
      <c r="H62" s="135">
        <f>'将来負担比率（分子）の構造'!K$45</f>
        <v>3309</v>
      </c>
      <c r="I62" s="135"/>
      <c r="J62" s="135"/>
      <c r="K62" s="135">
        <f>'将来負担比率（分子）の構造'!L$45</f>
        <v>3318</v>
      </c>
      <c r="L62" s="135"/>
      <c r="M62" s="135"/>
      <c r="N62" s="135">
        <f>'将来負担比率（分子）の構造'!M$45</f>
        <v>3085</v>
      </c>
      <c r="O62" s="135"/>
      <c r="P62" s="135"/>
    </row>
    <row r="63" spans="1:16">
      <c r="A63" s="135" t="s">
        <v>28</v>
      </c>
      <c r="B63" s="135">
        <f>'将来負担比率（分子）の構造'!I$44</f>
        <v>1710</v>
      </c>
      <c r="C63" s="135"/>
      <c r="D63" s="135"/>
      <c r="E63" s="135">
        <f>'将来負担比率（分子）の構造'!J$44</f>
        <v>1735</v>
      </c>
      <c r="F63" s="135"/>
      <c r="G63" s="135"/>
      <c r="H63" s="135">
        <f>'将来負担比率（分子）の構造'!K$44</f>
        <v>1735</v>
      </c>
      <c r="I63" s="135"/>
      <c r="J63" s="135"/>
      <c r="K63" s="135">
        <f>'将来負担比率（分子）の構造'!L$44</f>
        <v>1723</v>
      </c>
      <c r="L63" s="135"/>
      <c r="M63" s="135"/>
      <c r="N63" s="135">
        <f>'将来負担比率（分子）の構造'!M$44</f>
        <v>1604</v>
      </c>
      <c r="O63" s="135"/>
      <c r="P63" s="135"/>
    </row>
    <row r="64" spans="1:16">
      <c r="A64" s="135" t="s">
        <v>27</v>
      </c>
      <c r="B64" s="135">
        <f>'将来負担比率（分子）の構造'!I$43</f>
        <v>4062</v>
      </c>
      <c r="C64" s="135"/>
      <c r="D64" s="135"/>
      <c r="E64" s="135">
        <f>'将来負担比率（分子）の構造'!J$43</f>
        <v>4025</v>
      </c>
      <c r="F64" s="135"/>
      <c r="G64" s="135"/>
      <c r="H64" s="135">
        <f>'将来負担比率（分子）の構造'!K$43</f>
        <v>3905</v>
      </c>
      <c r="I64" s="135"/>
      <c r="J64" s="135"/>
      <c r="K64" s="135">
        <f>'将来負担比率（分子）の構造'!L$43</f>
        <v>3698</v>
      </c>
      <c r="L64" s="135"/>
      <c r="M64" s="135"/>
      <c r="N64" s="135">
        <f>'将来負担比率（分子）の構造'!M$43</f>
        <v>3615</v>
      </c>
      <c r="O64" s="135"/>
      <c r="P64" s="135"/>
    </row>
    <row r="65" spans="1:16">
      <c r="A65" s="135" t="s">
        <v>26</v>
      </c>
      <c r="B65" s="135">
        <f>'将来負担比率（分子）の構造'!I$42</f>
        <v>81</v>
      </c>
      <c r="C65" s="135"/>
      <c r="D65" s="135"/>
      <c r="E65" s="135">
        <f>'将来負担比率（分子）の構造'!J$42</f>
        <v>70</v>
      </c>
      <c r="F65" s="135"/>
      <c r="G65" s="135"/>
      <c r="H65" s="135">
        <f>'将来負担比率（分子）の構造'!K$42</f>
        <v>58</v>
      </c>
      <c r="I65" s="135"/>
      <c r="J65" s="135"/>
      <c r="K65" s="135">
        <f>'将来負担比率（分子）の構造'!L$42</f>
        <v>46</v>
      </c>
      <c r="L65" s="135"/>
      <c r="M65" s="135"/>
      <c r="N65" s="135">
        <f>'将来負担比率（分子）の構造'!M$42</f>
        <v>34</v>
      </c>
      <c r="O65" s="135"/>
      <c r="P65" s="135"/>
    </row>
    <row r="66" spans="1:16">
      <c r="A66" s="135" t="s">
        <v>25</v>
      </c>
      <c r="B66" s="135">
        <f>'将来負担比率（分子）の構造'!I$41</f>
        <v>12691</v>
      </c>
      <c r="C66" s="135"/>
      <c r="D66" s="135"/>
      <c r="E66" s="135">
        <f>'将来負担比率（分子）の構造'!J$41</f>
        <v>13799</v>
      </c>
      <c r="F66" s="135"/>
      <c r="G66" s="135"/>
      <c r="H66" s="135">
        <f>'将来負担比率（分子）の構造'!K$41</f>
        <v>14818</v>
      </c>
      <c r="I66" s="135"/>
      <c r="J66" s="135"/>
      <c r="K66" s="135">
        <f>'将来負担比率（分子）の構造'!L$41</f>
        <v>15039</v>
      </c>
      <c r="L66" s="135"/>
      <c r="M66" s="135"/>
      <c r="N66" s="135">
        <f>'将来負担比率（分子）の構造'!M$41</f>
        <v>14448</v>
      </c>
      <c r="O66" s="135"/>
      <c r="P66" s="135"/>
    </row>
    <row r="67" spans="1:16">
      <c r="A67" s="135" t="s">
        <v>62</v>
      </c>
      <c r="B67" s="135" t="e">
        <f>NA()</f>
        <v>#N/A</v>
      </c>
      <c r="C67" s="135">
        <f>IF(ISNUMBER('将来負担比率（分子）の構造'!I$52), IF('将来負担比率（分子）の構造'!I$52 &lt; 0, 0, '将来負担比率（分子）の構造'!I$52), NA())</f>
        <v>4301</v>
      </c>
      <c r="D67" s="135" t="e">
        <f>NA()</f>
        <v>#N/A</v>
      </c>
      <c r="E67" s="135" t="e">
        <f>NA()</f>
        <v>#N/A</v>
      </c>
      <c r="F67" s="135">
        <f>IF(ISNUMBER('将来負担比率（分子）の構造'!J$52), IF('将来負担比率（分子）の構造'!J$52 &lt; 0, 0, '将来負担比率（分子）の構造'!J$52), NA())</f>
        <v>3845</v>
      </c>
      <c r="G67" s="135" t="e">
        <f>NA()</f>
        <v>#N/A</v>
      </c>
      <c r="H67" s="135" t="e">
        <f>NA()</f>
        <v>#N/A</v>
      </c>
      <c r="I67" s="135">
        <f>IF(ISNUMBER('将来負担比率（分子）の構造'!K$52), IF('将来負担比率（分子）の構造'!K$52 &lt; 0, 0, '将来負担比率（分子）の構造'!K$52), NA())</f>
        <v>3909</v>
      </c>
      <c r="J67" s="135" t="e">
        <f>NA()</f>
        <v>#N/A</v>
      </c>
      <c r="K67" s="135" t="e">
        <f>NA()</f>
        <v>#N/A</v>
      </c>
      <c r="L67" s="135">
        <f>IF(ISNUMBER('将来負担比率（分子）の構造'!L$52), IF('将来負担比率（分子）の構造'!L$52 &lt; 0, 0, '将来負担比率（分子）の構造'!L$52), NA())</f>
        <v>3050</v>
      </c>
      <c r="M67" s="135" t="e">
        <f>NA()</f>
        <v>#N/A</v>
      </c>
      <c r="N67" s="135" t="e">
        <f>NA()</f>
        <v>#N/A</v>
      </c>
      <c r="O67" s="135">
        <f>IF(ISNUMBER('将来負担比率（分子）の構造'!M$52), IF('将来負担比率（分子）の構造'!M$52 &lt; 0, 0, '将来負担比率（分子）の構造'!M$52), NA())</f>
        <v>2241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204</v>
      </c>
      <c r="C5" s="676"/>
      <c r="D5" s="676"/>
      <c r="E5" s="676"/>
      <c r="F5" s="676"/>
      <c r="G5" s="676"/>
      <c r="H5" s="676"/>
      <c r="I5" s="676"/>
      <c r="J5" s="676"/>
      <c r="K5" s="676"/>
      <c r="L5" s="676"/>
      <c r="M5" s="676"/>
      <c r="N5" s="676"/>
      <c r="O5" s="676"/>
      <c r="P5" s="676"/>
      <c r="Q5" s="677"/>
      <c r="R5" s="638">
        <v>3014900</v>
      </c>
      <c r="S5" s="639"/>
      <c r="T5" s="639"/>
      <c r="U5" s="639"/>
      <c r="V5" s="639"/>
      <c r="W5" s="639"/>
      <c r="X5" s="639"/>
      <c r="Y5" s="686"/>
      <c r="Z5" s="699">
        <v>24.4</v>
      </c>
      <c r="AA5" s="699"/>
      <c r="AB5" s="699"/>
      <c r="AC5" s="699"/>
      <c r="AD5" s="700">
        <v>3014900</v>
      </c>
      <c r="AE5" s="700"/>
      <c r="AF5" s="700"/>
      <c r="AG5" s="700"/>
      <c r="AH5" s="700"/>
      <c r="AI5" s="700"/>
      <c r="AJ5" s="700"/>
      <c r="AK5" s="700"/>
      <c r="AL5" s="687">
        <v>38.9</v>
      </c>
      <c r="AM5" s="656"/>
      <c r="AN5" s="656"/>
      <c r="AO5" s="688"/>
      <c r="AP5" s="675" t="s">
        <v>205</v>
      </c>
      <c r="AQ5" s="676"/>
      <c r="AR5" s="676"/>
      <c r="AS5" s="676"/>
      <c r="AT5" s="676"/>
      <c r="AU5" s="676"/>
      <c r="AV5" s="676"/>
      <c r="AW5" s="676"/>
      <c r="AX5" s="676"/>
      <c r="AY5" s="676"/>
      <c r="AZ5" s="676"/>
      <c r="BA5" s="676"/>
      <c r="BB5" s="676"/>
      <c r="BC5" s="676"/>
      <c r="BD5" s="676"/>
      <c r="BE5" s="676"/>
      <c r="BF5" s="677"/>
      <c r="BG5" s="588">
        <v>3008209</v>
      </c>
      <c r="BH5" s="589"/>
      <c r="BI5" s="589"/>
      <c r="BJ5" s="589"/>
      <c r="BK5" s="589"/>
      <c r="BL5" s="589"/>
      <c r="BM5" s="589"/>
      <c r="BN5" s="590"/>
      <c r="BO5" s="641">
        <v>99.8</v>
      </c>
      <c r="BP5" s="641"/>
      <c r="BQ5" s="641"/>
      <c r="BR5" s="641"/>
      <c r="BS5" s="642">
        <v>37783</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206</v>
      </c>
      <c r="CS5" s="694"/>
      <c r="CT5" s="694"/>
      <c r="CU5" s="694"/>
      <c r="CV5" s="694"/>
      <c r="CW5" s="694"/>
      <c r="CX5" s="694"/>
      <c r="CY5" s="695"/>
      <c r="CZ5" s="693" t="s">
        <v>198</v>
      </c>
      <c r="DA5" s="694"/>
      <c r="DB5" s="694"/>
      <c r="DC5" s="695"/>
      <c r="DD5" s="693" t="s">
        <v>207</v>
      </c>
      <c r="DE5" s="694"/>
      <c r="DF5" s="694"/>
      <c r="DG5" s="694"/>
      <c r="DH5" s="694"/>
      <c r="DI5" s="694"/>
      <c r="DJ5" s="694"/>
      <c r="DK5" s="694"/>
      <c r="DL5" s="694"/>
      <c r="DM5" s="694"/>
      <c r="DN5" s="694"/>
      <c r="DO5" s="694"/>
      <c r="DP5" s="695"/>
      <c r="DQ5" s="693" t="s">
        <v>208</v>
      </c>
      <c r="DR5" s="694"/>
      <c r="DS5" s="694"/>
      <c r="DT5" s="694"/>
      <c r="DU5" s="694"/>
      <c r="DV5" s="694"/>
      <c r="DW5" s="694"/>
      <c r="DX5" s="694"/>
      <c r="DY5" s="694"/>
      <c r="DZ5" s="694"/>
      <c r="EA5" s="694"/>
      <c r="EB5" s="694"/>
      <c r="EC5" s="695"/>
    </row>
    <row r="6" spans="2:143" ht="11.25" customHeight="1">
      <c r="B6" s="585" t="s">
        <v>209</v>
      </c>
      <c r="C6" s="586"/>
      <c r="D6" s="586"/>
      <c r="E6" s="586"/>
      <c r="F6" s="586"/>
      <c r="G6" s="586"/>
      <c r="H6" s="586"/>
      <c r="I6" s="586"/>
      <c r="J6" s="586"/>
      <c r="K6" s="586"/>
      <c r="L6" s="586"/>
      <c r="M6" s="586"/>
      <c r="N6" s="586"/>
      <c r="O6" s="586"/>
      <c r="P6" s="586"/>
      <c r="Q6" s="587"/>
      <c r="R6" s="588">
        <v>129310</v>
      </c>
      <c r="S6" s="589"/>
      <c r="T6" s="589"/>
      <c r="U6" s="589"/>
      <c r="V6" s="589"/>
      <c r="W6" s="589"/>
      <c r="X6" s="589"/>
      <c r="Y6" s="590"/>
      <c r="Z6" s="641">
        <v>1</v>
      </c>
      <c r="AA6" s="641"/>
      <c r="AB6" s="641"/>
      <c r="AC6" s="641"/>
      <c r="AD6" s="642">
        <v>129310</v>
      </c>
      <c r="AE6" s="642"/>
      <c r="AF6" s="642"/>
      <c r="AG6" s="642"/>
      <c r="AH6" s="642"/>
      <c r="AI6" s="642"/>
      <c r="AJ6" s="642"/>
      <c r="AK6" s="642"/>
      <c r="AL6" s="611">
        <v>1.7</v>
      </c>
      <c r="AM6" s="643"/>
      <c r="AN6" s="643"/>
      <c r="AO6" s="644"/>
      <c r="AP6" s="585" t="s">
        <v>210</v>
      </c>
      <c r="AQ6" s="586"/>
      <c r="AR6" s="586"/>
      <c r="AS6" s="586"/>
      <c r="AT6" s="586"/>
      <c r="AU6" s="586"/>
      <c r="AV6" s="586"/>
      <c r="AW6" s="586"/>
      <c r="AX6" s="586"/>
      <c r="AY6" s="586"/>
      <c r="AZ6" s="586"/>
      <c r="BA6" s="586"/>
      <c r="BB6" s="586"/>
      <c r="BC6" s="586"/>
      <c r="BD6" s="586"/>
      <c r="BE6" s="586"/>
      <c r="BF6" s="587"/>
      <c r="BG6" s="588">
        <v>3008209</v>
      </c>
      <c r="BH6" s="589"/>
      <c r="BI6" s="589"/>
      <c r="BJ6" s="589"/>
      <c r="BK6" s="589"/>
      <c r="BL6" s="589"/>
      <c r="BM6" s="589"/>
      <c r="BN6" s="590"/>
      <c r="BO6" s="641">
        <v>99.8</v>
      </c>
      <c r="BP6" s="641"/>
      <c r="BQ6" s="641"/>
      <c r="BR6" s="641"/>
      <c r="BS6" s="642">
        <v>37783</v>
      </c>
      <c r="BT6" s="642"/>
      <c r="BU6" s="642"/>
      <c r="BV6" s="642"/>
      <c r="BW6" s="642"/>
      <c r="BX6" s="642"/>
      <c r="BY6" s="642"/>
      <c r="BZ6" s="642"/>
      <c r="CA6" s="642"/>
      <c r="CB6" s="678"/>
      <c r="CD6" s="645" t="s">
        <v>211</v>
      </c>
      <c r="CE6" s="646"/>
      <c r="CF6" s="646"/>
      <c r="CG6" s="646"/>
      <c r="CH6" s="646"/>
      <c r="CI6" s="646"/>
      <c r="CJ6" s="646"/>
      <c r="CK6" s="646"/>
      <c r="CL6" s="646"/>
      <c r="CM6" s="646"/>
      <c r="CN6" s="646"/>
      <c r="CO6" s="646"/>
      <c r="CP6" s="646"/>
      <c r="CQ6" s="647"/>
      <c r="CR6" s="588">
        <v>135408</v>
      </c>
      <c r="CS6" s="589"/>
      <c r="CT6" s="589"/>
      <c r="CU6" s="589"/>
      <c r="CV6" s="589"/>
      <c r="CW6" s="589"/>
      <c r="CX6" s="589"/>
      <c r="CY6" s="590"/>
      <c r="CZ6" s="641">
        <v>1.1000000000000001</v>
      </c>
      <c r="DA6" s="641"/>
      <c r="DB6" s="641"/>
      <c r="DC6" s="641"/>
      <c r="DD6" s="594" t="s">
        <v>212</v>
      </c>
      <c r="DE6" s="589"/>
      <c r="DF6" s="589"/>
      <c r="DG6" s="589"/>
      <c r="DH6" s="589"/>
      <c r="DI6" s="589"/>
      <c r="DJ6" s="589"/>
      <c r="DK6" s="589"/>
      <c r="DL6" s="589"/>
      <c r="DM6" s="589"/>
      <c r="DN6" s="589"/>
      <c r="DO6" s="589"/>
      <c r="DP6" s="590"/>
      <c r="DQ6" s="594">
        <v>135408</v>
      </c>
      <c r="DR6" s="589"/>
      <c r="DS6" s="589"/>
      <c r="DT6" s="589"/>
      <c r="DU6" s="589"/>
      <c r="DV6" s="589"/>
      <c r="DW6" s="589"/>
      <c r="DX6" s="589"/>
      <c r="DY6" s="589"/>
      <c r="DZ6" s="589"/>
      <c r="EA6" s="589"/>
      <c r="EB6" s="589"/>
      <c r="EC6" s="624"/>
    </row>
    <row r="7" spans="2:143" ht="11.25" customHeight="1">
      <c r="B7" s="585" t="s">
        <v>213</v>
      </c>
      <c r="C7" s="586"/>
      <c r="D7" s="586"/>
      <c r="E7" s="586"/>
      <c r="F7" s="586"/>
      <c r="G7" s="586"/>
      <c r="H7" s="586"/>
      <c r="I7" s="586"/>
      <c r="J7" s="586"/>
      <c r="K7" s="586"/>
      <c r="L7" s="586"/>
      <c r="M7" s="586"/>
      <c r="N7" s="586"/>
      <c r="O7" s="586"/>
      <c r="P7" s="586"/>
      <c r="Q7" s="587"/>
      <c r="R7" s="588">
        <v>4981</v>
      </c>
      <c r="S7" s="589"/>
      <c r="T7" s="589"/>
      <c r="U7" s="589"/>
      <c r="V7" s="589"/>
      <c r="W7" s="589"/>
      <c r="X7" s="589"/>
      <c r="Y7" s="590"/>
      <c r="Z7" s="641">
        <v>0</v>
      </c>
      <c r="AA7" s="641"/>
      <c r="AB7" s="641"/>
      <c r="AC7" s="641"/>
      <c r="AD7" s="642">
        <v>4981</v>
      </c>
      <c r="AE7" s="642"/>
      <c r="AF7" s="642"/>
      <c r="AG7" s="642"/>
      <c r="AH7" s="642"/>
      <c r="AI7" s="642"/>
      <c r="AJ7" s="642"/>
      <c r="AK7" s="642"/>
      <c r="AL7" s="611">
        <v>0.1</v>
      </c>
      <c r="AM7" s="643"/>
      <c r="AN7" s="643"/>
      <c r="AO7" s="644"/>
      <c r="AP7" s="585" t="s">
        <v>214</v>
      </c>
      <c r="AQ7" s="586"/>
      <c r="AR7" s="586"/>
      <c r="AS7" s="586"/>
      <c r="AT7" s="586"/>
      <c r="AU7" s="586"/>
      <c r="AV7" s="586"/>
      <c r="AW7" s="586"/>
      <c r="AX7" s="586"/>
      <c r="AY7" s="586"/>
      <c r="AZ7" s="586"/>
      <c r="BA7" s="586"/>
      <c r="BB7" s="586"/>
      <c r="BC7" s="586"/>
      <c r="BD7" s="586"/>
      <c r="BE7" s="586"/>
      <c r="BF7" s="587"/>
      <c r="BG7" s="588">
        <v>1330656</v>
      </c>
      <c r="BH7" s="589"/>
      <c r="BI7" s="589"/>
      <c r="BJ7" s="589"/>
      <c r="BK7" s="589"/>
      <c r="BL7" s="589"/>
      <c r="BM7" s="589"/>
      <c r="BN7" s="590"/>
      <c r="BO7" s="641">
        <v>44.1</v>
      </c>
      <c r="BP7" s="641"/>
      <c r="BQ7" s="641"/>
      <c r="BR7" s="641"/>
      <c r="BS7" s="642">
        <v>37783</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1503673</v>
      </c>
      <c r="CS7" s="589"/>
      <c r="CT7" s="589"/>
      <c r="CU7" s="589"/>
      <c r="CV7" s="589"/>
      <c r="CW7" s="589"/>
      <c r="CX7" s="589"/>
      <c r="CY7" s="590"/>
      <c r="CZ7" s="641">
        <v>12.6</v>
      </c>
      <c r="DA7" s="641"/>
      <c r="DB7" s="641"/>
      <c r="DC7" s="641"/>
      <c r="DD7" s="594">
        <v>200755</v>
      </c>
      <c r="DE7" s="589"/>
      <c r="DF7" s="589"/>
      <c r="DG7" s="589"/>
      <c r="DH7" s="589"/>
      <c r="DI7" s="589"/>
      <c r="DJ7" s="589"/>
      <c r="DK7" s="589"/>
      <c r="DL7" s="589"/>
      <c r="DM7" s="589"/>
      <c r="DN7" s="589"/>
      <c r="DO7" s="589"/>
      <c r="DP7" s="590"/>
      <c r="DQ7" s="594">
        <v>1304696</v>
      </c>
      <c r="DR7" s="589"/>
      <c r="DS7" s="589"/>
      <c r="DT7" s="589"/>
      <c r="DU7" s="589"/>
      <c r="DV7" s="589"/>
      <c r="DW7" s="589"/>
      <c r="DX7" s="589"/>
      <c r="DY7" s="589"/>
      <c r="DZ7" s="589"/>
      <c r="EA7" s="589"/>
      <c r="EB7" s="589"/>
      <c r="EC7" s="624"/>
    </row>
    <row r="8" spans="2:143" ht="11.25" customHeight="1">
      <c r="B8" s="585" t="s">
        <v>216</v>
      </c>
      <c r="C8" s="586"/>
      <c r="D8" s="586"/>
      <c r="E8" s="586"/>
      <c r="F8" s="586"/>
      <c r="G8" s="586"/>
      <c r="H8" s="586"/>
      <c r="I8" s="586"/>
      <c r="J8" s="586"/>
      <c r="K8" s="586"/>
      <c r="L8" s="586"/>
      <c r="M8" s="586"/>
      <c r="N8" s="586"/>
      <c r="O8" s="586"/>
      <c r="P8" s="586"/>
      <c r="Q8" s="587"/>
      <c r="R8" s="588">
        <v>20758</v>
      </c>
      <c r="S8" s="589"/>
      <c r="T8" s="589"/>
      <c r="U8" s="589"/>
      <c r="V8" s="589"/>
      <c r="W8" s="589"/>
      <c r="X8" s="589"/>
      <c r="Y8" s="590"/>
      <c r="Z8" s="641">
        <v>0.2</v>
      </c>
      <c r="AA8" s="641"/>
      <c r="AB8" s="641"/>
      <c r="AC8" s="641"/>
      <c r="AD8" s="642">
        <v>20758</v>
      </c>
      <c r="AE8" s="642"/>
      <c r="AF8" s="642"/>
      <c r="AG8" s="642"/>
      <c r="AH8" s="642"/>
      <c r="AI8" s="642"/>
      <c r="AJ8" s="642"/>
      <c r="AK8" s="642"/>
      <c r="AL8" s="611">
        <v>0.3</v>
      </c>
      <c r="AM8" s="643"/>
      <c r="AN8" s="643"/>
      <c r="AO8" s="644"/>
      <c r="AP8" s="585" t="s">
        <v>217</v>
      </c>
      <c r="AQ8" s="586"/>
      <c r="AR8" s="586"/>
      <c r="AS8" s="586"/>
      <c r="AT8" s="586"/>
      <c r="AU8" s="586"/>
      <c r="AV8" s="586"/>
      <c r="AW8" s="586"/>
      <c r="AX8" s="586"/>
      <c r="AY8" s="586"/>
      <c r="AZ8" s="586"/>
      <c r="BA8" s="586"/>
      <c r="BB8" s="586"/>
      <c r="BC8" s="586"/>
      <c r="BD8" s="586"/>
      <c r="BE8" s="586"/>
      <c r="BF8" s="587"/>
      <c r="BG8" s="588">
        <v>41621</v>
      </c>
      <c r="BH8" s="589"/>
      <c r="BI8" s="589"/>
      <c r="BJ8" s="589"/>
      <c r="BK8" s="589"/>
      <c r="BL8" s="589"/>
      <c r="BM8" s="589"/>
      <c r="BN8" s="590"/>
      <c r="BO8" s="641">
        <v>1.4</v>
      </c>
      <c r="BP8" s="641"/>
      <c r="BQ8" s="641"/>
      <c r="BR8" s="641"/>
      <c r="BS8" s="594" t="s">
        <v>110</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3395083</v>
      </c>
      <c r="CS8" s="589"/>
      <c r="CT8" s="589"/>
      <c r="CU8" s="589"/>
      <c r="CV8" s="589"/>
      <c r="CW8" s="589"/>
      <c r="CX8" s="589"/>
      <c r="CY8" s="590"/>
      <c r="CZ8" s="641">
        <v>28.5</v>
      </c>
      <c r="DA8" s="641"/>
      <c r="DB8" s="641"/>
      <c r="DC8" s="641"/>
      <c r="DD8" s="594">
        <v>22561</v>
      </c>
      <c r="DE8" s="589"/>
      <c r="DF8" s="589"/>
      <c r="DG8" s="589"/>
      <c r="DH8" s="589"/>
      <c r="DI8" s="589"/>
      <c r="DJ8" s="589"/>
      <c r="DK8" s="589"/>
      <c r="DL8" s="589"/>
      <c r="DM8" s="589"/>
      <c r="DN8" s="589"/>
      <c r="DO8" s="589"/>
      <c r="DP8" s="590"/>
      <c r="DQ8" s="594">
        <v>1887752</v>
      </c>
      <c r="DR8" s="589"/>
      <c r="DS8" s="589"/>
      <c r="DT8" s="589"/>
      <c r="DU8" s="589"/>
      <c r="DV8" s="589"/>
      <c r="DW8" s="589"/>
      <c r="DX8" s="589"/>
      <c r="DY8" s="589"/>
      <c r="DZ8" s="589"/>
      <c r="EA8" s="589"/>
      <c r="EB8" s="589"/>
      <c r="EC8" s="624"/>
    </row>
    <row r="9" spans="2:143" ht="11.25" customHeight="1">
      <c r="B9" s="585" t="s">
        <v>219</v>
      </c>
      <c r="C9" s="586"/>
      <c r="D9" s="586"/>
      <c r="E9" s="586"/>
      <c r="F9" s="586"/>
      <c r="G9" s="586"/>
      <c r="H9" s="586"/>
      <c r="I9" s="586"/>
      <c r="J9" s="586"/>
      <c r="K9" s="586"/>
      <c r="L9" s="586"/>
      <c r="M9" s="586"/>
      <c r="N9" s="586"/>
      <c r="O9" s="586"/>
      <c r="P9" s="586"/>
      <c r="Q9" s="587"/>
      <c r="R9" s="588">
        <v>11325</v>
      </c>
      <c r="S9" s="589"/>
      <c r="T9" s="589"/>
      <c r="U9" s="589"/>
      <c r="V9" s="589"/>
      <c r="W9" s="589"/>
      <c r="X9" s="589"/>
      <c r="Y9" s="590"/>
      <c r="Z9" s="641">
        <v>0.1</v>
      </c>
      <c r="AA9" s="641"/>
      <c r="AB9" s="641"/>
      <c r="AC9" s="641"/>
      <c r="AD9" s="642">
        <v>11325</v>
      </c>
      <c r="AE9" s="642"/>
      <c r="AF9" s="642"/>
      <c r="AG9" s="642"/>
      <c r="AH9" s="642"/>
      <c r="AI9" s="642"/>
      <c r="AJ9" s="642"/>
      <c r="AK9" s="642"/>
      <c r="AL9" s="611">
        <v>0.1</v>
      </c>
      <c r="AM9" s="643"/>
      <c r="AN9" s="643"/>
      <c r="AO9" s="644"/>
      <c r="AP9" s="585" t="s">
        <v>220</v>
      </c>
      <c r="AQ9" s="586"/>
      <c r="AR9" s="586"/>
      <c r="AS9" s="586"/>
      <c r="AT9" s="586"/>
      <c r="AU9" s="586"/>
      <c r="AV9" s="586"/>
      <c r="AW9" s="586"/>
      <c r="AX9" s="586"/>
      <c r="AY9" s="586"/>
      <c r="AZ9" s="586"/>
      <c r="BA9" s="586"/>
      <c r="BB9" s="586"/>
      <c r="BC9" s="586"/>
      <c r="BD9" s="586"/>
      <c r="BE9" s="586"/>
      <c r="BF9" s="587"/>
      <c r="BG9" s="588">
        <v>1066624</v>
      </c>
      <c r="BH9" s="589"/>
      <c r="BI9" s="589"/>
      <c r="BJ9" s="589"/>
      <c r="BK9" s="589"/>
      <c r="BL9" s="589"/>
      <c r="BM9" s="589"/>
      <c r="BN9" s="590"/>
      <c r="BO9" s="641">
        <v>35.4</v>
      </c>
      <c r="BP9" s="641"/>
      <c r="BQ9" s="641"/>
      <c r="BR9" s="641"/>
      <c r="BS9" s="594" t="s">
        <v>110</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1609382</v>
      </c>
      <c r="CS9" s="589"/>
      <c r="CT9" s="589"/>
      <c r="CU9" s="589"/>
      <c r="CV9" s="589"/>
      <c r="CW9" s="589"/>
      <c r="CX9" s="589"/>
      <c r="CY9" s="590"/>
      <c r="CZ9" s="641">
        <v>13.5</v>
      </c>
      <c r="DA9" s="641"/>
      <c r="DB9" s="641"/>
      <c r="DC9" s="641"/>
      <c r="DD9" s="594">
        <v>110981</v>
      </c>
      <c r="DE9" s="589"/>
      <c r="DF9" s="589"/>
      <c r="DG9" s="589"/>
      <c r="DH9" s="589"/>
      <c r="DI9" s="589"/>
      <c r="DJ9" s="589"/>
      <c r="DK9" s="589"/>
      <c r="DL9" s="589"/>
      <c r="DM9" s="589"/>
      <c r="DN9" s="589"/>
      <c r="DO9" s="589"/>
      <c r="DP9" s="590"/>
      <c r="DQ9" s="594">
        <v>1461055</v>
      </c>
      <c r="DR9" s="589"/>
      <c r="DS9" s="589"/>
      <c r="DT9" s="589"/>
      <c r="DU9" s="589"/>
      <c r="DV9" s="589"/>
      <c r="DW9" s="589"/>
      <c r="DX9" s="589"/>
      <c r="DY9" s="589"/>
      <c r="DZ9" s="589"/>
      <c r="EA9" s="589"/>
      <c r="EB9" s="589"/>
      <c r="EC9" s="624"/>
    </row>
    <row r="10" spans="2:143" ht="11.25" customHeight="1">
      <c r="B10" s="585" t="s">
        <v>222</v>
      </c>
      <c r="C10" s="586"/>
      <c r="D10" s="586"/>
      <c r="E10" s="586"/>
      <c r="F10" s="586"/>
      <c r="G10" s="586"/>
      <c r="H10" s="586"/>
      <c r="I10" s="586"/>
      <c r="J10" s="586"/>
      <c r="K10" s="586"/>
      <c r="L10" s="586"/>
      <c r="M10" s="586"/>
      <c r="N10" s="586"/>
      <c r="O10" s="586"/>
      <c r="P10" s="586"/>
      <c r="Q10" s="587"/>
      <c r="R10" s="588">
        <v>322678</v>
      </c>
      <c r="S10" s="589"/>
      <c r="T10" s="589"/>
      <c r="U10" s="589"/>
      <c r="V10" s="589"/>
      <c r="W10" s="589"/>
      <c r="X10" s="589"/>
      <c r="Y10" s="590"/>
      <c r="Z10" s="641">
        <v>2.6</v>
      </c>
      <c r="AA10" s="641"/>
      <c r="AB10" s="641"/>
      <c r="AC10" s="641"/>
      <c r="AD10" s="642">
        <v>322678</v>
      </c>
      <c r="AE10" s="642"/>
      <c r="AF10" s="642"/>
      <c r="AG10" s="642"/>
      <c r="AH10" s="642"/>
      <c r="AI10" s="642"/>
      <c r="AJ10" s="642"/>
      <c r="AK10" s="642"/>
      <c r="AL10" s="611">
        <v>4.2</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79816</v>
      </c>
      <c r="BH10" s="589"/>
      <c r="BI10" s="589"/>
      <c r="BJ10" s="589"/>
      <c r="BK10" s="589"/>
      <c r="BL10" s="589"/>
      <c r="BM10" s="589"/>
      <c r="BN10" s="590"/>
      <c r="BO10" s="641">
        <v>2.6</v>
      </c>
      <c r="BP10" s="641"/>
      <c r="BQ10" s="641"/>
      <c r="BR10" s="641"/>
      <c r="BS10" s="594">
        <v>13165</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v>427</v>
      </c>
      <c r="CS10" s="589"/>
      <c r="CT10" s="589"/>
      <c r="CU10" s="589"/>
      <c r="CV10" s="589"/>
      <c r="CW10" s="589"/>
      <c r="CX10" s="589"/>
      <c r="CY10" s="590"/>
      <c r="CZ10" s="641">
        <v>0</v>
      </c>
      <c r="DA10" s="641"/>
      <c r="DB10" s="641"/>
      <c r="DC10" s="641"/>
      <c r="DD10" s="594" t="s">
        <v>110</v>
      </c>
      <c r="DE10" s="589"/>
      <c r="DF10" s="589"/>
      <c r="DG10" s="589"/>
      <c r="DH10" s="589"/>
      <c r="DI10" s="589"/>
      <c r="DJ10" s="589"/>
      <c r="DK10" s="589"/>
      <c r="DL10" s="589"/>
      <c r="DM10" s="589"/>
      <c r="DN10" s="589"/>
      <c r="DO10" s="589"/>
      <c r="DP10" s="590"/>
      <c r="DQ10" s="594">
        <v>427</v>
      </c>
      <c r="DR10" s="589"/>
      <c r="DS10" s="589"/>
      <c r="DT10" s="589"/>
      <c r="DU10" s="589"/>
      <c r="DV10" s="589"/>
      <c r="DW10" s="589"/>
      <c r="DX10" s="589"/>
      <c r="DY10" s="589"/>
      <c r="DZ10" s="589"/>
      <c r="EA10" s="589"/>
      <c r="EB10" s="589"/>
      <c r="EC10" s="624"/>
    </row>
    <row r="11" spans="2:143" ht="11.25" customHeight="1">
      <c r="B11" s="585" t="s">
        <v>225</v>
      </c>
      <c r="C11" s="586"/>
      <c r="D11" s="586"/>
      <c r="E11" s="586"/>
      <c r="F11" s="586"/>
      <c r="G11" s="586"/>
      <c r="H11" s="586"/>
      <c r="I11" s="586"/>
      <c r="J11" s="586"/>
      <c r="K11" s="586"/>
      <c r="L11" s="586"/>
      <c r="M11" s="586"/>
      <c r="N11" s="586"/>
      <c r="O11" s="586"/>
      <c r="P11" s="586"/>
      <c r="Q11" s="587"/>
      <c r="R11" s="588">
        <v>37705</v>
      </c>
      <c r="S11" s="589"/>
      <c r="T11" s="589"/>
      <c r="U11" s="589"/>
      <c r="V11" s="589"/>
      <c r="W11" s="589"/>
      <c r="X11" s="589"/>
      <c r="Y11" s="590"/>
      <c r="Z11" s="641">
        <v>0.3</v>
      </c>
      <c r="AA11" s="641"/>
      <c r="AB11" s="641"/>
      <c r="AC11" s="641"/>
      <c r="AD11" s="642">
        <v>37705</v>
      </c>
      <c r="AE11" s="642"/>
      <c r="AF11" s="642"/>
      <c r="AG11" s="642"/>
      <c r="AH11" s="642"/>
      <c r="AI11" s="642"/>
      <c r="AJ11" s="642"/>
      <c r="AK11" s="642"/>
      <c r="AL11" s="611">
        <v>0.5</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142595</v>
      </c>
      <c r="BH11" s="589"/>
      <c r="BI11" s="589"/>
      <c r="BJ11" s="589"/>
      <c r="BK11" s="589"/>
      <c r="BL11" s="589"/>
      <c r="BM11" s="589"/>
      <c r="BN11" s="590"/>
      <c r="BO11" s="641">
        <v>4.7</v>
      </c>
      <c r="BP11" s="641"/>
      <c r="BQ11" s="641"/>
      <c r="BR11" s="641"/>
      <c r="BS11" s="594">
        <v>24618</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415505</v>
      </c>
      <c r="CS11" s="589"/>
      <c r="CT11" s="589"/>
      <c r="CU11" s="589"/>
      <c r="CV11" s="589"/>
      <c r="CW11" s="589"/>
      <c r="CX11" s="589"/>
      <c r="CY11" s="590"/>
      <c r="CZ11" s="641">
        <v>3.5</v>
      </c>
      <c r="DA11" s="641"/>
      <c r="DB11" s="641"/>
      <c r="DC11" s="641"/>
      <c r="DD11" s="594">
        <v>95977</v>
      </c>
      <c r="DE11" s="589"/>
      <c r="DF11" s="589"/>
      <c r="DG11" s="589"/>
      <c r="DH11" s="589"/>
      <c r="DI11" s="589"/>
      <c r="DJ11" s="589"/>
      <c r="DK11" s="589"/>
      <c r="DL11" s="589"/>
      <c r="DM11" s="589"/>
      <c r="DN11" s="589"/>
      <c r="DO11" s="589"/>
      <c r="DP11" s="590"/>
      <c r="DQ11" s="594">
        <v>291206</v>
      </c>
      <c r="DR11" s="589"/>
      <c r="DS11" s="589"/>
      <c r="DT11" s="589"/>
      <c r="DU11" s="589"/>
      <c r="DV11" s="589"/>
      <c r="DW11" s="589"/>
      <c r="DX11" s="589"/>
      <c r="DY11" s="589"/>
      <c r="DZ11" s="589"/>
      <c r="EA11" s="589"/>
      <c r="EB11" s="589"/>
      <c r="EC11" s="624"/>
    </row>
    <row r="12" spans="2:143" ht="11.25" customHeight="1">
      <c r="B12" s="585" t="s">
        <v>228</v>
      </c>
      <c r="C12" s="586"/>
      <c r="D12" s="586"/>
      <c r="E12" s="586"/>
      <c r="F12" s="586"/>
      <c r="G12" s="586"/>
      <c r="H12" s="586"/>
      <c r="I12" s="586"/>
      <c r="J12" s="586"/>
      <c r="K12" s="586"/>
      <c r="L12" s="586"/>
      <c r="M12" s="586"/>
      <c r="N12" s="586"/>
      <c r="O12" s="586"/>
      <c r="P12" s="586"/>
      <c r="Q12" s="587"/>
      <c r="R12" s="588" t="s">
        <v>110</v>
      </c>
      <c r="S12" s="589"/>
      <c r="T12" s="589"/>
      <c r="U12" s="589"/>
      <c r="V12" s="589"/>
      <c r="W12" s="589"/>
      <c r="X12" s="589"/>
      <c r="Y12" s="590"/>
      <c r="Z12" s="641" t="s">
        <v>110</v>
      </c>
      <c r="AA12" s="641"/>
      <c r="AB12" s="641"/>
      <c r="AC12" s="641"/>
      <c r="AD12" s="642" t="s">
        <v>110</v>
      </c>
      <c r="AE12" s="642"/>
      <c r="AF12" s="642"/>
      <c r="AG12" s="642"/>
      <c r="AH12" s="642"/>
      <c r="AI12" s="642"/>
      <c r="AJ12" s="642"/>
      <c r="AK12" s="642"/>
      <c r="AL12" s="611" t="s">
        <v>110</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1422018</v>
      </c>
      <c r="BH12" s="589"/>
      <c r="BI12" s="589"/>
      <c r="BJ12" s="589"/>
      <c r="BK12" s="589"/>
      <c r="BL12" s="589"/>
      <c r="BM12" s="589"/>
      <c r="BN12" s="590"/>
      <c r="BO12" s="641">
        <v>47.2</v>
      </c>
      <c r="BP12" s="641"/>
      <c r="BQ12" s="641"/>
      <c r="BR12" s="641"/>
      <c r="BS12" s="594" t="s">
        <v>110</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350928</v>
      </c>
      <c r="CS12" s="589"/>
      <c r="CT12" s="589"/>
      <c r="CU12" s="589"/>
      <c r="CV12" s="589"/>
      <c r="CW12" s="589"/>
      <c r="CX12" s="589"/>
      <c r="CY12" s="590"/>
      <c r="CZ12" s="641">
        <v>2.9</v>
      </c>
      <c r="DA12" s="641"/>
      <c r="DB12" s="641"/>
      <c r="DC12" s="641"/>
      <c r="DD12" s="594">
        <v>4641</v>
      </c>
      <c r="DE12" s="589"/>
      <c r="DF12" s="589"/>
      <c r="DG12" s="589"/>
      <c r="DH12" s="589"/>
      <c r="DI12" s="589"/>
      <c r="DJ12" s="589"/>
      <c r="DK12" s="589"/>
      <c r="DL12" s="589"/>
      <c r="DM12" s="589"/>
      <c r="DN12" s="589"/>
      <c r="DO12" s="589"/>
      <c r="DP12" s="590"/>
      <c r="DQ12" s="594">
        <v>182942</v>
      </c>
      <c r="DR12" s="589"/>
      <c r="DS12" s="589"/>
      <c r="DT12" s="589"/>
      <c r="DU12" s="589"/>
      <c r="DV12" s="589"/>
      <c r="DW12" s="589"/>
      <c r="DX12" s="589"/>
      <c r="DY12" s="589"/>
      <c r="DZ12" s="589"/>
      <c r="EA12" s="589"/>
      <c r="EB12" s="589"/>
      <c r="EC12" s="624"/>
    </row>
    <row r="13" spans="2:143" ht="11.25" customHeight="1">
      <c r="B13" s="585" t="s">
        <v>231</v>
      </c>
      <c r="C13" s="586"/>
      <c r="D13" s="586"/>
      <c r="E13" s="586"/>
      <c r="F13" s="586"/>
      <c r="G13" s="586"/>
      <c r="H13" s="586"/>
      <c r="I13" s="586"/>
      <c r="J13" s="586"/>
      <c r="K13" s="586"/>
      <c r="L13" s="586"/>
      <c r="M13" s="586"/>
      <c r="N13" s="586"/>
      <c r="O13" s="586"/>
      <c r="P13" s="586"/>
      <c r="Q13" s="587"/>
      <c r="R13" s="588">
        <v>19914</v>
      </c>
      <c r="S13" s="589"/>
      <c r="T13" s="589"/>
      <c r="U13" s="589"/>
      <c r="V13" s="589"/>
      <c r="W13" s="589"/>
      <c r="X13" s="589"/>
      <c r="Y13" s="590"/>
      <c r="Z13" s="641">
        <v>0.2</v>
      </c>
      <c r="AA13" s="641"/>
      <c r="AB13" s="641"/>
      <c r="AC13" s="641"/>
      <c r="AD13" s="642">
        <v>19914</v>
      </c>
      <c r="AE13" s="642"/>
      <c r="AF13" s="642"/>
      <c r="AG13" s="642"/>
      <c r="AH13" s="642"/>
      <c r="AI13" s="642"/>
      <c r="AJ13" s="642"/>
      <c r="AK13" s="642"/>
      <c r="AL13" s="611">
        <v>0.3</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1421431</v>
      </c>
      <c r="BH13" s="589"/>
      <c r="BI13" s="589"/>
      <c r="BJ13" s="589"/>
      <c r="BK13" s="589"/>
      <c r="BL13" s="589"/>
      <c r="BM13" s="589"/>
      <c r="BN13" s="590"/>
      <c r="BO13" s="641">
        <v>47.1</v>
      </c>
      <c r="BP13" s="641"/>
      <c r="BQ13" s="641"/>
      <c r="BR13" s="641"/>
      <c r="BS13" s="594" t="s">
        <v>110</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920374</v>
      </c>
      <c r="CS13" s="589"/>
      <c r="CT13" s="589"/>
      <c r="CU13" s="589"/>
      <c r="CV13" s="589"/>
      <c r="CW13" s="589"/>
      <c r="CX13" s="589"/>
      <c r="CY13" s="590"/>
      <c r="CZ13" s="641">
        <v>7.7</v>
      </c>
      <c r="DA13" s="641"/>
      <c r="DB13" s="641"/>
      <c r="DC13" s="641"/>
      <c r="DD13" s="594">
        <v>508594</v>
      </c>
      <c r="DE13" s="589"/>
      <c r="DF13" s="589"/>
      <c r="DG13" s="589"/>
      <c r="DH13" s="589"/>
      <c r="DI13" s="589"/>
      <c r="DJ13" s="589"/>
      <c r="DK13" s="589"/>
      <c r="DL13" s="589"/>
      <c r="DM13" s="589"/>
      <c r="DN13" s="589"/>
      <c r="DO13" s="589"/>
      <c r="DP13" s="590"/>
      <c r="DQ13" s="594">
        <v>606014</v>
      </c>
      <c r="DR13" s="589"/>
      <c r="DS13" s="589"/>
      <c r="DT13" s="589"/>
      <c r="DU13" s="589"/>
      <c r="DV13" s="589"/>
      <c r="DW13" s="589"/>
      <c r="DX13" s="589"/>
      <c r="DY13" s="589"/>
      <c r="DZ13" s="589"/>
      <c r="EA13" s="589"/>
      <c r="EB13" s="589"/>
      <c r="EC13" s="624"/>
    </row>
    <row r="14" spans="2:143" ht="11.25" customHeight="1">
      <c r="B14" s="585" t="s">
        <v>234</v>
      </c>
      <c r="C14" s="586"/>
      <c r="D14" s="586"/>
      <c r="E14" s="586"/>
      <c r="F14" s="586"/>
      <c r="G14" s="586"/>
      <c r="H14" s="586"/>
      <c r="I14" s="586"/>
      <c r="J14" s="586"/>
      <c r="K14" s="586"/>
      <c r="L14" s="586"/>
      <c r="M14" s="586"/>
      <c r="N14" s="586"/>
      <c r="O14" s="586"/>
      <c r="P14" s="586"/>
      <c r="Q14" s="587"/>
      <c r="R14" s="588" t="s">
        <v>110</v>
      </c>
      <c r="S14" s="589"/>
      <c r="T14" s="589"/>
      <c r="U14" s="589"/>
      <c r="V14" s="589"/>
      <c r="W14" s="589"/>
      <c r="X14" s="589"/>
      <c r="Y14" s="590"/>
      <c r="Z14" s="641" t="s">
        <v>110</v>
      </c>
      <c r="AA14" s="641"/>
      <c r="AB14" s="641"/>
      <c r="AC14" s="641"/>
      <c r="AD14" s="642" t="s">
        <v>110</v>
      </c>
      <c r="AE14" s="642"/>
      <c r="AF14" s="642"/>
      <c r="AG14" s="642"/>
      <c r="AH14" s="642"/>
      <c r="AI14" s="642"/>
      <c r="AJ14" s="642"/>
      <c r="AK14" s="642"/>
      <c r="AL14" s="611" t="s">
        <v>110</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67597</v>
      </c>
      <c r="BH14" s="589"/>
      <c r="BI14" s="589"/>
      <c r="BJ14" s="589"/>
      <c r="BK14" s="589"/>
      <c r="BL14" s="589"/>
      <c r="BM14" s="589"/>
      <c r="BN14" s="590"/>
      <c r="BO14" s="641">
        <v>2.2000000000000002</v>
      </c>
      <c r="BP14" s="641"/>
      <c r="BQ14" s="641"/>
      <c r="BR14" s="641"/>
      <c r="BS14" s="594" t="s">
        <v>110</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599708</v>
      </c>
      <c r="CS14" s="589"/>
      <c r="CT14" s="589"/>
      <c r="CU14" s="589"/>
      <c r="CV14" s="589"/>
      <c r="CW14" s="589"/>
      <c r="CX14" s="589"/>
      <c r="CY14" s="590"/>
      <c r="CZ14" s="641">
        <v>5</v>
      </c>
      <c r="DA14" s="641"/>
      <c r="DB14" s="641"/>
      <c r="DC14" s="641"/>
      <c r="DD14" s="594">
        <v>38009</v>
      </c>
      <c r="DE14" s="589"/>
      <c r="DF14" s="589"/>
      <c r="DG14" s="589"/>
      <c r="DH14" s="589"/>
      <c r="DI14" s="589"/>
      <c r="DJ14" s="589"/>
      <c r="DK14" s="589"/>
      <c r="DL14" s="589"/>
      <c r="DM14" s="589"/>
      <c r="DN14" s="589"/>
      <c r="DO14" s="589"/>
      <c r="DP14" s="590"/>
      <c r="DQ14" s="594">
        <v>591316</v>
      </c>
      <c r="DR14" s="589"/>
      <c r="DS14" s="589"/>
      <c r="DT14" s="589"/>
      <c r="DU14" s="589"/>
      <c r="DV14" s="589"/>
      <c r="DW14" s="589"/>
      <c r="DX14" s="589"/>
      <c r="DY14" s="589"/>
      <c r="DZ14" s="589"/>
      <c r="EA14" s="589"/>
      <c r="EB14" s="589"/>
      <c r="EC14" s="624"/>
    </row>
    <row r="15" spans="2:143" ht="11.25" customHeight="1">
      <c r="B15" s="585" t="s">
        <v>237</v>
      </c>
      <c r="C15" s="586"/>
      <c r="D15" s="586"/>
      <c r="E15" s="586"/>
      <c r="F15" s="586"/>
      <c r="G15" s="586"/>
      <c r="H15" s="586"/>
      <c r="I15" s="586"/>
      <c r="J15" s="586"/>
      <c r="K15" s="586"/>
      <c r="L15" s="586"/>
      <c r="M15" s="586"/>
      <c r="N15" s="586"/>
      <c r="O15" s="586"/>
      <c r="P15" s="586"/>
      <c r="Q15" s="587"/>
      <c r="R15" s="588">
        <v>8555</v>
      </c>
      <c r="S15" s="589"/>
      <c r="T15" s="589"/>
      <c r="U15" s="589"/>
      <c r="V15" s="589"/>
      <c r="W15" s="589"/>
      <c r="X15" s="589"/>
      <c r="Y15" s="590"/>
      <c r="Z15" s="641">
        <v>0.1</v>
      </c>
      <c r="AA15" s="641"/>
      <c r="AB15" s="641"/>
      <c r="AC15" s="641"/>
      <c r="AD15" s="642">
        <v>8555</v>
      </c>
      <c r="AE15" s="642"/>
      <c r="AF15" s="642"/>
      <c r="AG15" s="642"/>
      <c r="AH15" s="642"/>
      <c r="AI15" s="642"/>
      <c r="AJ15" s="642"/>
      <c r="AK15" s="642"/>
      <c r="AL15" s="611">
        <v>0.1</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187938</v>
      </c>
      <c r="BH15" s="589"/>
      <c r="BI15" s="589"/>
      <c r="BJ15" s="589"/>
      <c r="BK15" s="589"/>
      <c r="BL15" s="589"/>
      <c r="BM15" s="589"/>
      <c r="BN15" s="590"/>
      <c r="BO15" s="641">
        <v>6.2</v>
      </c>
      <c r="BP15" s="641"/>
      <c r="BQ15" s="641"/>
      <c r="BR15" s="641"/>
      <c r="BS15" s="594" t="s">
        <v>110</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1373089</v>
      </c>
      <c r="CS15" s="589"/>
      <c r="CT15" s="589"/>
      <c r="CU15" s="589"/>
      <c r="CV15" s="589"/>
      <c r="CW15" s="589"/>
      <c r="CX15" s="589"/>
      <c r="CY15" s="590"/>
      <c r="CZ15" s="641">
        <v>11.5</v>
      </c>
      <c r="DA15" s="641"/>
      <c r="DB15" s="641"/>
      <c r="DC15" s="641"/>
      <c r="DD15" s="594">
        <v>308547</v>
      </c>
      <c r="DE15" s="589"/>
      <c r="DF15" s="589"/>
      <c r="DG15" s="589"/>
      <c r="DH15" s="589"/>
      <c r="DI15" s="589"/>
      <c r="DJ15" s="589"/>
      <c r="DK15" s="589"/>
      <c r="DL15" s="589"/>
      <c r="DM15" s="589"/>
      <c r="DN15" s="589"/>
      <c r="DO15" s="589"/>
      <c r="DP15" s="590"/>
      <c r="DQ15" s="594">
        <v>1086995</v>
      </c>
      <c r="DR15" s="589"/>
      <c r="DS15" s="589"/>
      <c r="DT15" s="589"/>
      <c r="DU15" s="589"/>
      <c r="DV15" s="589"/>
      <c r="DW15" s="589"/>
      <c r="DX15" s="589"/>
      <c r="DY15" s="589"/>
      <c r="DZ15" s="589"/>
      <c r="EA15" s="589"/>
      <c r="EB15" s="589"/>
      <c r="EC15" s="624"/>
    </row>
    <row r="16" spans="2:143" ht="11.25" customHeight="1">
      <c r="B16" s="585" t="s">
        <v>240</v>
      </c>
      <c r="C16" s="586"/>
      <c r="D16" s="586"/>
      <c r="E16" s="586"/>
      <c r="F16" s="586"/>
      <c r="G16" s="586"/>
      <c r="H16" s="586"/>
      <c r="I16" s="586"/>
      <c r="J16" s="586"/>
      <c r="K16" s="586"/>
      <c r="L16" s="586"/>
      <c r="M16" s="586"/>
      <c r="N16" s="586"/>
      <c r="O16" s="586"/>
      <c r="P16" s="586"/>
      <c r="Q16" s="587"/>
      <c r="R16" s="588">
        <v>4894787</v>
      </c>
      <c r="S16" s="589"/>
      <c r="T16" s="589"/>
      <c r="U16" s="589"/>
      <c r="V16" s="589"/>
      <c r="W16" s="589"/>
      <c r="X16" s="589"/>
      <c r="Y16" s="590"/>
      <c r="Z16" s="641">
        <v>39.700000000000003</v>
      </c>
      <c r="AA16" s="641"/>
      <c r="AB16" s="641"/>
      <c r="AC16" s="641"/>
      <c r="AD16" s="642">
        <v>4163635</v>
      </c>
      <c r="AE16" s="642"/>
      <c r="AF16" s="642"/>
      <c r="AG16" s="642"/>
      <c r="AH16" s="642"/>
      <c r="AI16" s="642"/>
      <c r="AJ16" s="642"/>
      <c r="AK16" s="642"/>
      <c r="AL16" s="611">
        <v>53.7</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110</v>
      </c>
      <c r="BH16" s="589"/>
      <c r="BI16" s="589"/>
      <c r="BJ16" s="589"/>
      <c r="BK16" s="589"/>
      <c r="BL16" s="589"/>
      <c r="BM16" s="589"/>
      <c r="BN16" s="590"/>
      <c r="BO16" s="641" t="s">
        <v>110</v>
      </c>
      <c r="BP16" s="641"/>
      <c r="BQ16" s="641"/>
      <c r="BR16" s="641"/>
      <c r="BS16" s="594" t="s">
        <v>110</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v>191669</v>
      </c>
      <c r="CS16" s="589"/>
      <c r="CT16" s="589"/>
      <c r="CU16" s="589"/>
      <c r="CV16" s="589"/>
      <c r="CW16" s="589"/>
      <c r="CX16" s="589"/>
      <c r="CY16" s="590"/>
      <c r="CZ16" s="641">
        <v>1.6</v>
      </c>
      <c r="DA16" s="641"/>
      <c r="DB16" s="641"/>
      <c r="DC16" s="641"/>
      <c r="DD16" s="594" t="s">
        <v>110</v>
      </c>
      <c r="DE16" s="589"/>
      <c r="DF16" s="589"/>
      <c r="DG16" s="589"/>
      <c r="DH16" s="589"/>
      <c r="DI16" s="589"/>
      <c r="DJ16" s="589"/>
      <c r="DK16" s="589"/>
      <c r="DL16" s="589"/>
      <c r="DM16" s="589"/>
      <c r="DN16" s="589"/>
      <c r="DO16" s="589"/>
      <c r="DP16" s="590"/>
      <c r="DQ16" s="594">
        <v>154443</v>
      </c>
      <c r="DR16" s="589"/>
      <c r="DS16" s="589"/>
      <c r="DT16" s="589"/>
      <c r="DU16" s="589"/>
      <c r="DV16" s="589"/>
      <c r="DW16" s="589"/>
      <c r="DX16" s="589"/>
      <c r="DY16" s="589"/>
      <c r="DZ16" s="589"/>
      <c r="EA16" s="589"/>
      <c r="EB16" s="589"/>
      <c r="EC16" s="624"/>
    </row>
    <row r="17" spans="2:133" ht="11.25" customHeight="1">
      <c r="B17" s="585" t="s">
        <v>243</v>
      </c>
      <c r="C17" s="586"/>
      <c r="D17" s="586"/>
      <c r="E17" s="586"/>
      <c r="F17" s="586"/>
      <c r="G17" s="586"/>
      <c r="H17" s="586"/>
      <c r="I17" s="586"/>
      <c r="J17" s="586"/>
      <c r="K17" s="586"/>
      <c r="L17" s="586"/>
      <c r="M17" s="586"/>
      <c r="N17" s="586"/>
      <c r="O17" s="586"/>
      <c r="P17" s="586"/>
      <c r="Q17" s="587"/>
      <c r="R17" s="588">
        <v>4163635</v>
      </c>
      <c r="S17" s="589"/>
      <c r="T17" s="589"/>
      <c r="U17" s="589"/>
      <c r="V17" s="589"/>
      <c r="W17" s="589"/>
      <c r="X17" s="589"/>
      <c r="Y17" s="590"/>
      <c r="Z17" s="641">
        <v>33.700000000000003</v>
      </c>
      <c r="AA17" s="641"/>
      <c r="AB17" s="641"/>
      <c r="AC17" s="641"/>
      <c r="AD17" s="642">
        <v>4163635</v>
      </c>
      <c r="AE17" s="642"/>
      <c r="AF17" s="642"/>
      <c r="AG17" s="642"/>
      <c r="AH17" s="642"/>
      <c r="AI17" s="642"/>
      <c r="AJ17" s="642"/>
      <c r="AK17" s="642"/>
      <c r="AL17" s="611">
        <v>53.7</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110</v>
      </c>
      <c r="BH17" s="589"/>
      <c r="BI17" s="589"/>
      <c r="BJ17" s="589"/>
      <c r="BK17" s="589"/>
      <c r="BL17" s="589"/>
      <c r="BM17" s="589"/>
      <c r="BN17" s="590"/>
      <c r="BO17" s="641" t="s">
        <v>110</v>
      </c>
      <c r="BP17" s="641"/>
      <c r="BQ17" s="641"/>
      <c r="BR17" s="641"/>
      <c r="BS17" s="594" t="s">
        <v>110</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1420353</v>
      </c>
      <c r="CS17" s="589"/>
      <c r="CT17" s="589"/>
      <c r="CU17" s="589"/>
      <c r="CV17" s="589"/>
      <c r="CW17" s="589"/>
      <c r="CX17" s="589"/>
      <c r="CY17" s="590"/>
      <c r="CZ17" s="641">
        <v>11.9</v>
      </c>
      <c r="DA17" s="641"/>
      <c r="DB17" s="641"/>
      <c r="DC17" s="641"/>
      <c r="DD17" s="594" t="s">
        <v>110</v>
      </c>
      <c r="DE17" s="589"/>
      <c r="DF17" s="589"/>
      <c r="DG17" s="589"/>
      <c r="DH17" s="589"/>
      <c r="DI17" s="589"/>
      <c r="DJ17" s="589"/>
      <c r="DK17" s="589"/>
      <c r="DL17" s="589"/>
      <c r="DM17" s="589"/>
      <c r="DN17" s="589"/>
      <c r="DO17" s="589"/>
      <c r="DP17" s="590"/>
      <c r="DQ17" s="594">
        <v>1420353</v>
      </c>
      <c r="DR17" s="589"/>
      <c r="DS17" s="589"/>
      <c r="DT17" s="589"/>
      <c r="DU17" s="589"/>
      <c r="DV17" s="589"/>
      <c r="DW17" s="589"/>
      <c r="DX17" s="589"/>
      <c r="DY17" s="589"/>
      <c r="DZ17" s="589"/>
      <c r="EA17" s="589"/>
      <c r="EB17" s="589"/>
      <c r="EC17" s="624"/>
    </row>
    <row r="18" spans="2:133" ht="11.25" customHeight="1">
      <c r="B18" s="585" t="s">
        <v>246</v>
      </c>
      <c r="C18" s="586"/>
      <c r="D18" s="586"/>
      <c r="E18" s="586"/>
      <c r="F18" s="586"/>
      <c r="G18" s="586"/>
      <c r="H18" s="586"/>
      <c r="I18" s="586"/>
      <c r="J18" s="586"/>
      <c r="K18" s="586"/>
      <c r="L18" s="586"/>
      <c r="M18" s="586"/>
      <c r="N18" s="586"/>
      <c r="O18" s="586"/>
      <c r="P18" s="586"/>
      <c r="Q18" s="587"/>
      <c r="R18" s="588">
        <v>579484</v>
      </c>
      <c r="S18" s="589"/>
      <c r="T18" s="589"/>
      <c r="U18" s="589"/>
      <c r="V18" s="589"/>
      <c r="W18" s="589"/>
      <c r="X18" s="589"/>
      <c r="Y18" s="590"/>
      <c r="Z18" s="641">
        <v>4.7</v>
      </c>
      <c r="AA18" s="641"/>
      <c r="AB18" s="641"/>
      <c r="AC18" s="641"/>
      <c r="AD18" s="642" t="s">
        <v>110</v>
      </c>
      <c r="AE18" s="642"/>
      <c r="AF18" s="642"/>
      <c r="AG18" s="642"/>
      <c r="AH18" s="642"/>
      <c r="AI18" s="642"/>
      <c r="AJ18" s="642"/>
      <c r="AK18" s="642"/>
      <c r="AL18" s="611" t="s">
        <v>110</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110</v>
      </c>
      <c r="BH18" s="589"/>
      <c r="BI18" s="589"/>
      <c r="BJ18" s="589"/>
      <c r="BK18" s="589"/>
      <c r="BL18" s="589"/>
      <c r="BM18" s="589"/>
      <c r="BN18" s="590"/>
      <c r="BO18" s="641" t="s">
        <v>110</v>
      </c>
      <c r="BP18" s="641"/>
      <c r="BQ18" s="641"/>
      <c r="BR18" s="641"/>
      <c r="BS18" s="594" t="s">
        <v>110</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t="s">
        <v>110</v>
      </c>
      <c r="CS18" s="589"/>
      <c r="CT18" s="589"/>
      <c r="CU18" s="589"/>
      <c r="CV18" s="589"/>
      <c r="CW18" s="589"/>
      <c r="CX18" s="589"/>
      <c r="CY18" s="590"/>
      <c r="CZ18" s="641" t="s">
        <v>110</v>
      </c>
      <c r="DA18" s="641"/>
      <c r="DB18" s="641"/>
      <c r="DC18" s="641"/>
      <c r="DD18" s="594" t="s">
        <v>110</v>
      </c>
      <c r="DE18" s="589"/>
      <c r="DF18" s="589"/>
      <c r="DG18" s="589"/>
      <c r="DH18" s="589"/>
      <c r="DI18" s="589"/>
      <c r="DJ18" s="589"/>
      <c r="DK18" s="589"/>
      <c r="DL18" s="589"/>
      <c r="DM18" s="589"/>
      <c r="DN18" s="589"/>
      <c r="DO18" s="589"/>
      <c r="DP18" s="590"/>
      <c r="DQ18" s="594" t="s">
        <v>110</v>
      </c>
      <c r="DR18" s="589"/>
      <c r="DS18" s="589"/>
      <c r="DT18" s="589"/>
      <c r="DU18" s="589"/>
      <c r="DV18" s="589"/>
      <c r="DW18" s="589"/>
      <c r="DX18" s="589"/>
      <c r="DY18" s="589"/>
      <c r="DZ18" s="589"/>
      <c r="EA18" s="589"/>
      <c r="EB18" s="589"/>
      <c r="EC18" s="624"/>
    </row>
    <row r="19" spans="2:133" ht="11.25" customHeight="1">
      <c r="B19" s="585" t="s">
        <v>249</v>
      </c>
      <c r="C19" s="586"/>
      <c r="D19" s="586"/>
      <c r="E19" s="586"/>
      <c r="F19" s="586"/>
      <c r="G19" s="586"/>
      <c r="H19" s="586"/>
      <c r="I19" s="586"/>
      <c r="J19" s="586"/>
      <c r="K19" s="586"/>
      <c r="L19" s="586"/>
      <c r="M19" s="586"/>
      <c r="N19" s="586"/>
      <c r="O19" s="586"/>
      <c r="P19" s="586"/>
      <c r="Q19" s="587"/>
      <c r="R19" s="588">
        <v>151668</v>
      </c>
      <c r="S19" s="589"/>
      <c r="T19" s="589"/>
      <c r="U19" s="589"/>
      <c r="V19" s="589"/>
      <c r="W19" s="589"/>
      <c r="X19" s="589"/>
      <c r="Y19" s="590"/>
      <c r="Z19" s="641">
        <v>1.2</v>
      </c>
      <c r="AA19" s="641"/>
      <c r="AB19" s="641"/>
      <c r="AC19" s="641"/>
      <c r="AD19" s="642" t="s">
        <v>110</v>
      </c>
      <c r="AE19" s="642"/>
      <c r="AF19" s="642"/>
      <c r="AG19" s="642"/>
      <c r="AH19" s="642"/>
      <c r="AI19" s="642"/>
      <c r="AJ19" s="642"/>
      <c r="AK19" s="642"/>
      <c r="AL19" s="611" t="s">
        <v>110</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v>6691</v>
      </c>
      <c r="BH19" s="589"/>
      <c r="BI19" s="589"/>
      <c r="BJ19" s="589"/>
      <c r="BK19" s="589"/>
      <c r="BL19" s="589"/>
      <c r="BM19" s="589"/>
      <c r="BN19" s="590"/>
      <c r="BO19" s="641">
        <v>0.2</v>
      </c>
      <c r="BP19" s="641"/>
      <c r="BQ19" s="641"/>
      <c r="BR19" s="641"/>
      <c r="BS19" s="594" t="s">
        <v>110</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110</v>
      </c>
      <c r="CS19" s="589"/>
      <c r="CT19" s="589"/>
      <c r="CU19" s="589"/>
      <c r="CV19" s="589"/>
      <c r="CW19" s="589"/>
      <c r="CX19" s="589"/>
      <c r="CY19" s="590"/>
      <c r="CZ19" s="641" t="s">
        <v>110</v>
      </c>
      <c r="DA19" s="641"/>
      <c r="DB19" s="641"/>
      <c r="DC19" s="641"/>
      <c r="DD19" s="594" t="s">
        <v>110</v>
      </c>
      <c r="DE19" s="589"/>
      <c r="DF19" s="589"/>
      <c r="DG19" s="589"/>
      <c r="DH19" s="589"/>
      <c r="DI19" s="589"/>
      <c r="DJ19" s="589"/>
      <c r="DK19" s="589"/>
      <c r="DL19" s="589"/>
      <c r="DM19" s="589"/>
      <c r="DN19" s="589"/>
      <c r="DO19" s="589"/>
      <c r="DP19" s="590"/>
      <c r="DQ19" s="594" t="s">
        <v>110</v>
      </c>
      <c r="DR19" s="589"/>
      <c r="DS19" s="589"/>
      <c r="DT19" s="589"/>
      <c r="DU19" s="589"/>
      <c r="DV19" s="589"/>
      <c r="DW19" s="589"/>
      <c r="DX19" s="589"/>
      <c r="DY19" s="589"/>
      <c r="DZ19" s="589"/>
      <c r="EA19" s="589"/>
      <c r="EB19" s="589"/>
      <c r="EC19" s="624"/>
    </row>
    <row r="20" spans="2:133" ht="11.25" customHeight="1">
      <c r="B20" s="585" t="s">
        <v>252</v>
      </c>
      <c r="C20" s="586"/>
      <c r="D20" s="586"/>
      <c r="E20" s="586"/>
      <c r="F20" s="586"/>
      <c r="G20" s="586"/>
      <c r="H20" s="586"/>
      <c r="I20" s="586"/>
      <c r="J20" s="586"/>
      <c r="K20" s="586"/>
      <c r="L20" s="586"/>
      <c r="M20" s="586"/>
      <c r="N20" s="586"/>
      <c r="O20" s="586"/>
      <c r="P20" s="586"/>
      <c r="Q20" s="587"/>
      <c r="R20" s="588">
        <v>8464913</v>
      </c>
      <c r="S20" s="589"/>
      <c r="T20" s="589"/>
      <c r="U20" s="589"/>
      <c r="V20" s="589"/>
      <c r="W20" s="589"/>
      <c r="X20" s="589"/>
      <c r="Y20" s="590"/>
      <c r="Z20" s="641">
        <v>68.599999999999994</v>
      </c>
      <c r="AA20" s="641"/>
      <c r="AB20" s="641"/>
      <c r="AC20" s="641"/>
      <c r="AD20" s="642">
        <v>7733761</v>
      </c>
      <c r="AE20" s="642"/>
      <c r="AF20" s="642"/>
      <c r="AG20" s="642"/>
      <c r="AH20" s="642"/>
      <c r="AI20" s="642"/>
      <c r="AJ20" s="642"/>
      <c r="AK20" s="642"/>
      <c r="AL20" s="611">
        <v>99.7</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v>6691</v>
      </c>
      <c r="BH20" s="589"/>
      <c r="BI20" s="589"/>
      <c r="BJ20" s="589"/>
      <c r="BK20" s="589"/>
      <c r="BL20" s="589"/>
      <c r="BM20" s="589"/>
      <c r="BN20" s="590"/>
      <c r="BO20" s="641">
        <v>0.2</v>
      </c>
      <c r="BP20" s="641"/>
      <c r="BQ20" s="641"/>
      <c r="BR20" s="641"/>
      <c r="BS20" s="594" t="s">
        <v>110</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11915599</v>
      </c>
      <c r="CS20" s="589"/>
      <c r="CT20" s="589"/>
      <c r="CU20" s="589"/>
      <c r="CV20" s="589"/>
      <c r="CW20" s="589"/>
      <c r="CX20" s="589"/>
      <c r="CY20" s="590"/>
      <c r="CZ20" s="641">
        <v>100</v>
      </c>
      <c r="DA20" s="641"/>
      <c r="DB20" s="641"/>
      <c r="DC20" s="641"/>
      <c r="DD20" s="594">
        <v>1290065</v>
      </c>
      <c r="DE20" s="589"/>
      <c r="DF20" s="589"/>
      <c r="DG20" s="589"/>
      <c r="DH20" s="589"/>
      <c r="DI20" s="589"/>
      <c r="DJ20" s="589"/>
      <c r="DK20" s="589"/>
      <c r="DL20" s="589"/>
      <c r="DM20" s="589"/>
      <c r="DN20" s="589"/>
      <c r="DO20" s="589"/>
      <c r="DP20" s="590"/>
      <c r="DQ20" s="594">
        <v>9122607</v>
      </c>
      <c r="DR20" s="589"/>
      <c r="DS20" s="589"/>
      <c r="DT20" s="589"/>
      <c r="DU20" s="589"/>
      <c r="DV20" s="589"/>
      <c r="DW20" s="589"/>
      <c r="DX20" s="589"/>
      <c r="DY20" s="589"/>
      <c r="DZ20" s="589"/>
      <c r="EA20" s="589"/>
      <c r="EB20" s="589"/>
      <c r="EC20" s="624"/>
    </row>
    <row r="21" spans="2:133" ht="11.25" customHeight="1">
      <c r="B21" s="585" t="s">
        <v>255</v>
      </c>
      <c r="C21" s="586"/>
      <c r="D21" s="586"/>
      <c r="E21" s="586"/>
      <c r="F21" s="586"/>
      <c r="G21" s="586"/>
      <c r="H21" s="586"/>
      <c r="I21" s="586"/>
      <c r="J21" s="586"/>
      <c r="K21" s="586"/>
      <c r="L21" s="586"/>
      <c r="M21" s="586"/>
      <c r="N21" s="586"/>
      <c r="O21" s="586"/>
      <c r="P21" s="586"/>
      <c r="Q21" s="587"/>
      <c r="R21" s="588">
        <v>2268</v>
      </c>
      <c r="S21" s="589"/>
      <c r="T21" s="589"/>
      <c r="U21" s="589"/>
      <c r="V21" s="589"/>
      <c r="W21" s="589"/>
      <c r="X21" s="589"/>
      <c r="Y21" s="590"/>
      <c r="Z21" s="641">
        <v>0</v>
      </c>
      <c r="AA21" s="641"/>
      <c r="AB21" s="641"/>
      <c r="AC21" s="641"/>
      <c r="AD21" s="642">
        <v>2268</v>
      </c>
      <c r="AE21" s="642"/>
      <c r="AF21" s="642"/>
      <c r="AG21" s="642"/>
      <c r="AH21" s="642"/>
      <c r="AI21" s="642"/>
      <c r="AJ21" s="642"/>
      <c r="AK21" s="642"/>
      <c r="AL21" s="611">
        <v>0</v>
      </c>
      <c r="AM21" s="643"/>
      <c r="AN21" s="643"/>
      <c r="AO21" s="644"/>
      <c r="AP21" s="679" t="s">
        <v>256</v>
      </c>
      <c r="AQ21" s="689"/>
      <c r="AR21" s="689"/>
      <c r="AS21" s="689"/>
      <c r="AT21" s="689"/>
      <c r="AU21" s="689"/>
      <c r="AV21" s="689"/>
      <c r="AW21" s="689"/>
      <c r="AX21" s="689"/>
      <c r="AY21" s="689"/>
      <c r="AZ21" s="689"/>
      <c r="BA21" s="689"/>
      <c r="BB21" s="689"/>
      <c r="BC21" s="689"/>
      <c r="BD21" s="689"/>
      <c r="BE21" s="689"/>
      <c r="BF21" s="681"/>
      <c r="BG21" s="588">
        <v>6691</v>
      </c>
      <c r="BH21" s="589"/>
      <c r="BI21" s="589"/>
      <c r="BJ21" s="589"/>
      <c r="BK21" s="589"/>
      <c r="BL21" s="589"/>
      <c r="BM21" s="589"/>
      <c r="BN21" s="590"/>
      <c r="BO21" s="641">
        <v>0.2</v>
      </c>
      <c r="BP21" s="641"/>
      <c r="BQ21" s="641"/>
      <c r="BR21" s="641"/>
      <c r="BS21" s="594" t="s">
        <v>110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257</v>
      </c>
      <c r="C22" s="586"/>
      <c r="D22" s="586"/>
      <c r="E22" s="586"/>
      <c r="F22" s="586"/>
      <c r="G22" s="586"/>
      <c r="H22" s="586"/>
      <c r="I22" s="586"/>
      <c r="J22" s="586"/>
      <c r="K22" s="586"/>
      <c r="L22" s="586"/>
      <c r="M22" s="586"/>
      <c r="N22" s="586"/>
      <c r="O22" s="586"/>
      <c r="P22" s="586"/>
      <c r="Q22" s="587"/>
      <c r="R22" s="588">
        <v>61209</v>
      </c>
      <c r="S22" s="589"/>
      <c r="T22" s="589"/>
      <c r="U22" s="589"/>
      <c r="V22" s="589"/>
      <c r="W22" s="589"/>
      <c r="X22" s="589"/>
      <c r="Y22" s="590"/>
      <c r="Z22" s="641">
        <v>0.5</v>
      </c>
      <c r="AA22" s="641"/>
      <c r="AB22" s="641"/>
      <c r="AC22" s="641"/>
      <c r="AD22" s="642" t="s">
        <v>110</v>
      </c>
      <c r="AE22" s="642"/>
      <c r="AF22" s="642"/>
      <c r="AG22" s="642"/>
      <c r="AH22" s="642"/>
      <c r="AI22" s="642"/>
      <c r="AJ22" s="642"/>
      <c r="AK22" s="642"/>
      <c r="AL22" s="611" t="s">
        <v>110</v>
      </c>
      <c r="AM22" s="643"/>
      <c r="AN22" s="643"/>
      <c r="AO22" s="644"/>
      <c r="AP22" s="679" t="s">
        <v>258</v>
      </c>
      <c r="AQ22" s="689"/>
      <c r="AR22" s="689"/>
      <c r="AS22" s="689"/>
      <c r="AT22" s="689"/>
      <c r="AU22" s="689"/>
      <c r="AV22" s="689"/>
      <c r="AW22" s="689"/>
      <c r="AX22" s="689"/>
      <c r="AY22" s="689"/>
      <c r="AZ22" s="689"/>
      <c r="BA22" s="689"/>
      <c r="BB22" s="689"/>
      <c r="BC22" s="689"/>
      <c r="BD22" s="689"/>
      <c r="BE22" s="689"/>
      <c r="BF22" s="681"/>
      <c r="BG22" s="588" t="s">
        <v>110</v>
      </c>
      <c r="BH22" s="589"/>
      <c r="BI22" s="589"/>
      <c r="BJ22" s="589"/>
      <c r="BK22" s="589"/>
      <c r="BL22" s="589"/>
      <c r="BM22" s="589"/>
      <c r="BN22" s="590"/>
      <c r="BO22" s="641" t="s">
        <v>110</v>
      </c>
      <c r="BP22" s="641"/>
      <c r="BQ22" s="641"/>
      <c r="BR22" s="641"/>
      <c r="BS22" s="594" t="s">
        <v>110</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260</v>
      </c>
      <c r="C23" s="586"/>
      <c r="D23" s="586"/>
      <c r="E23" s="586"/>
      <c r="F23" s="586"/>
      <c r="G23" s="586"/>
      <c r="H23" s="586"/>
      <c r="I23" s="586"/>
      <c r="J23" s="586"/>
      <c r="K23" s="586"/>
      <c r="L23" s="586"/>
      <c r="M23" s="586"/>
      <c r="N23" s="586"/>
      <c r="O23" s="586"/>
      <c r="P23" s="586"/>
      <c r="Q23" s="587"/>
      <c r="R23" s="588">
        <v>145008</v>
      </c>
      <c r="S23" s="589"/>
      <c r="T23" s="589"/>
      <c r="U23" s="589"/>
      <c r="V23" s="589"/>
      <c r="W23" s="589"/>
      <c r="X23" s="589"/>
      <c r="Y23" s="590"/>
      <c r="Z23" s="641">
        <v>1.2</v>
      </c>
      <c r="AA23" s="641"/>
      <c r="AB23" s="641"/>
      <c r="AC23" s="641"/>
      <c r="AD23" s="642">
        <v>3189</v>
      </c>
      <c r="AE23" s="642"/>
      <c r="AF23" s="642"/>
      <c r="AG23" s="642"/>
      <c r="AH23" s="642"/>
      <c r="AI23" s="642"/>
      <c r="AJ23" s="642"/>
      <c r="AK23" s="642"/>
      <c r="AL23" s="611">
        <v>0</v>
      </c>
      <c r="AM23" s="643"/>
      <c r="AN23" s="643"/>
      <c r="AO23" s="644"/>
      <c r="AP23" s="679" t="s">
        <v>261</v>
      </c>
      <c r="AQ23" s="689"/>
      <c r="AR23" s="689"/>
      <c r="AS23" s="689"/>
      <c r="AT23" s="689"/>
      <c r="AU23" s="689"/>
      <c r="AV23" s="689"/>
      <c r="AW23" s="689"/>
      <c r="AX23" s="689"/>
      <c r="AY23" s="689"/>
      <c r="AZ23" s="689"/>
      <c r="BA23" s="689"/>
      <c r="BB23" s="689"/>
      <c r="BC23" s="689"/>
      <c r="BD23" s="689"/>
      <c r="BE23" s="689"/>
      <c r="BF23" s="681"/>
      <c r="BG23" s="588" t="s">
        <v>110</v>
      </c>
      <c r="BH23" s="589"/>
      <c r="BI23" s="589"/>
      <c r="BJ23" s="589"/>
      <c r="BK23" s="589"/>
      <c r="BL23" s="589"/>
      <c r="BM23" s="589"/>
      <c r="BN23" s="590"/>
      <c r="BO23" s="641" t="s">
        <v>110</v>
      </c>
      <c r="BP23" s="641"/>
      <c r="BQ23" s="641"/>
      <c r="BR23" s="641"/>
      <c r="BS23" s="594" t="s">
        <v>110</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c r="B24" s="585" t="s">
        <v>267</v>
      </c>
      <c r="C24" s="586"/>
      <c r="D24" s="586"/>
      <c r="E24" s="586"/>
      <c r="F24" s="586"/>
      <c r="G24" s="586"/>
      <c r="H24" s="586"/>
      <c r="I24" s="586"/>
      <c r="J24" s="586"/>
      <c r="K24" s="586"/>
      <c r="L24" s="586"/>
      <c r="M24" s="586"/>
      <c r="N24" s="586"/>
      <c r="O24" s="586"/>
      <c r="P24" s="586"/>
      <c r="Q24" s="587"/>
      <c r="R24" s="588">
        <v>16951</v>
      </c>
      <c r="S24" s="589"/>
      <c r="T24" s="589"/>
      <c r="U24" s="589"/>
      <c r="V24" s="589"/>
      <c r="W24" s="589"/>
      <c r="X24" s="589"/>
      <c r="Y24" s="590"/>
      <c r="Z24" s="641">
        <v>0.1</v>
      </c>
      <c r="AA24" s="641"/>
      <c r="AB24" s="641"/>
      <c r="AC24" s="641"/>
      <c r="AD24" s="642" t="s">
        <v>110</v>
      </c>
      <c r="AE24" s="642"/>
      <c r="AF24" s="642"/>
      <c r="AG24" s="642"/>
      <c r="AH24" s="642"/>
      <c r="AI24" s="642"/>
      <c r="AJ24" s="642"/>
      <c r="AK24" s="642"/>
      <c r="AL24" s="611" t="s">
        <v>110</v>
      </c>
      <c r="AM24" s="643"/>
      <c r="AN24" s="643"/>
      <c r="AO24" s="644"/>
      <c r="AP24" s="679" t="s">
        <v>268</v>
      </c>
      <c r="AQ24" s="689"/>
      <c r="AR24" s="689"/>
      <c r="AS24" s="689"/>
      <c r="AT24" s="689"/>
      <c r="AU24" s="689"/>
      <c r="AV24" s="689"/>
      <c r="AW24" s="689"/>
      <c r="AX24" s="689"/>
      <c r="AY24" s="689"/>
      <c r="AZ24" s="689"/>
      <c r="BA24" s="689"/>
      <c r="BB24" s="689"/>
      <c r="BC24" s="689"/>
      <c r="BD24" s="689"/>
      <c r="BE24" s="689"/>
      <c r="BF24" s="681"/>
      <c r="BG24" s="588" t="s">
        <v>110</v>
      </c>
      <c r="BH24" s="589"/>
      <c r="BI24" s="589"/>
      <c r="BJ24" s="589"/>
      <c r="BK24" s="589"/>
      <c r="BL24" s="589"/>
      <c r="BM24" s="589"/>
      <c r="BN24" s="590"/>
      <c r="BO24" s="641" t="s">
        <v>110</v>
      </c>
      <c r="BP24" s="641"/>
      <c r="BQ24" s="641"/>
      <c r="BR24" s="641"/>
      <c r="BS24" s="594" t="s">
        <v>110</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5302848</v>
      </c>
      <c r="CS24" s="639"/>
      <c r="CT24" s="639"/>
      <c r="CU24" s="639"/>
      <c r="CV24" s="639"/>
      <c r="CW24" s="639"/>
      <c r="CX24" s="639"/>
      <c r="CY24" s="686"/>
      <c r="CZ24" s="690">
        <v>44.5</v>
      </c>
      <c r="DA24" s="691"/>
      <c r="DB24" s="691"/>
      <c r="DC24" s="692"/>
      <c r="DD24" s="685">
        <v>3977746</v>
      </c>
      <c r="DE24" s="639"/>
      <c r="DF24" s="639"/>
      <c r="DG24" s="639"/>
      <c r="DH24" s="639"/>
      <c r="DI24" s="639"/>
      <c r="DJ24" s="639"/>
      <c r="DK24" s="686"/>
      <c r="DL24" s="685">
        <v>3939774</v>
      </c>
      <c r="DM24" s="639"/>
      <c r="DN24" s="639"/>
      <c r="DO24" s="639"/>
      <c r="DP24" s="639"/>
      <c r="DQ24" s="639"/>
      <c r="DR24" s="639"/>
      <c r="DS24" s="639"/>
      <c r="DT24" s="639"/>
      <c r="DU24" s="639"/>
      <c r="DV24" s="686"/>
      <c r="DW24" s="687">
        <v>48.3</v>
      </c>
      <c r="DX24" s="656"/>
      <c r="DY24" s="656"/>
      <c r="DZ24" s="656"/>
      <c r="EA24" s="656"/>
      <c r="EB24" s="656"/>
      <c r="EC24" s="688"/>
    </row>
    <row r="25" spans="2:133" ht="11.25" customHeight="1">
      <c r="B25" s="585" t="s">
        <v>270</v>
      </c>
      <c r="C25" s="586"/>
      <c r="D25" s="586"/>
      <c r="E25" s="586"/>
      <c r="F25" s="586"/>
      <c r="G25" s="586"/>
      <c r="H25" s="586"/>
      <c r="I25" s="586"/>
      <c r="J25" s="586"/>
      <c r="K25" s="586"/>
      <c r="L25" s="586"/>
      <c r="M25" s="586"/>
      <c r="N25" s="586"/>
      <c r="O25" s="586"/>
      <c r="P25" s="586"/>
      <c r="Q25" s="587"/>
      <c r="R25" s="588">
        <v>1186294</v>
      </c>
      <c r="S25" s="589"/>
      <c r="T25" s="589"/>
      <c r="U25" s="589"/>
      <c r="V25" s="589"/>
      <c r="W25" s="589"/>
      <c r="X25" s="589"/>
      <c r="Y25" s="590"/>
      <c r="Z25" s="641">
        <v>9.6</v>
      </c>
      <c r="AA25" s="641"/>
      <c r="AB25" s="641"/>
      <c r="AC25" s="641"/>
      <c r="AD25" s="642" t="s">
        <v>110</v>
      </c>
      <c r="AE25" s="642"/>
      <c r="AF25" s="642"/>
      <c r="AG25" s="642"/>
      <c r="AH25" s="642"/>
      <c r="AI25" s="642"/>
      <c r="AJ25" s="642"/>
      <c r="AK25" s="642"/>
      <c r="AL25" s="611" t="s">
        <v>110</v>
      </c>
      <c r="AM25" s="643"/>
      <c r="AN25" s="643"/>
      <c r="AO25" s="644"/>
      <c r="AP25" s="679" t="s">
        <v>271</v>
      </c>
      <c r="AQ25" s="689"/>
      <c r="AR25" s="689"/>
      <c r="AS25" s="689"/>
      <c r="AT25" s="689"/>
      <c r="AU25" s="689"/>
      <c r="AV25" s="689"/>
      <c r="AW25" s="689"/>
      <c r="AX25" s="689"/>
      <c r="AY25" s="689"/>
      <c r="AZ25" s="689"/>
      <c r="BA25" s="689"/>
      <c r="BB25" s="689"/>
      <c r="BC25" s="689"/>
      <c r="BD25" s="689"/>
      <c r="BE25" s="689"/>
      <c r="BF25" s="681"/>
      <c r="BG25" s="588" t="s">
        <v>110</v>
      </c>
      <c r="BH25" s="589"/>
      <c r="BI25" s="589"/>
      <c r="BJ25" s="589"/>
      <c r="BK25" s="589"/>
      <c r="BL25" s="589"/>
      <c r="BM25" s="589"/>
      <c r="BN25" s="590"/>
      <c r="BO25" s="641" t="s">
        <v>110</v>
      </c>
      <c r="BP25" s="641"/>
      <c r="BQ25" s="641"/>
      <c r="BR25" s="641"/>
      <c r="BS25" s="594" t="s">
        <v>110</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2047283</v>
      </c>
      <c r="CS25" s="607"/>
      <c r="CT25" s="607"/>
      <c r="CU25" s="607"/>
      <c r="CV25" s="607"/>
      <c r="CW25" s="607"/>
      <c r="CX25" s="607"/>
      <c r="CY25" s="608"/>
      <c r="CZ25" s="591">
        <v>17.2</v>
      </c>
      <c r="DA25" s="609"/>
      <c r="DB25" s="609"/>
      <c r="DC25" s="610"/>
      <c r="DD25" s="594">
        <v>1930657</v>
      </c>
      <c r="DE25" s="607"/>
      <c r="DF25" s="607"/>
      <c r="DG25" s="607"/>
      <c r="DH25" s="607"/>
      <c r="DI25" s="607"/>
      <c r="DJ25" s="607"/>
      <c r="DK25" s="608"/>
      <c r="DL25" s="594">
        <v>1896211</v>
      </c>
      <c r="DM25" s="607"/>
      <c r="DN25" s="607"/>
      <c r="DO25" s="607"/>
      <c r="DP25" s="607"/>
      <c r="DQ25" s="607"/>
      <c r="DR25" s="607"/>
      <c r="DS25" s="607"/>
      <c r="DT25" s="607"/>
      <c r="DU25" s="607"/>
      <c r="DV25" s="608"/>
      <c r="DW25" s="611">
        <v>23.2</v>
      </c>
      <c r="DX25" s="612"/>
      <c r="DY25" s="612"/>
      <c r="DZ25" s="612"/>
      <c r="EA25" s="612"/>
      <c r="EB25" s="612"/>
      <c r="EC25" s="613"/>
    </row>
    <row r="26" spans="2:133" ht="11.25" customHeight="1">
      <c r="B26" s="682" t="s">
        <v>273</v>
      </c>
      <c r="C26" s="683"/>
      <c r="D26" s="683"/>
      <c r="E26" s="683"/>
      <c r="F26" s="683"/>
      <c r="G26" s="683"/>
      <c r="H26" s="683"/>
      <c r="I26" s="683"/>
      <c r="J26" s="683"/>
      <c r="K26" s="683"/>
      <c r="L26" s="683"/>
      <c r="M26" s="683"/>
      <c r="N26" s="683"/>
      <c r="O26" s="683"/>
      <c r="P26" s="683"/>
      <c r="Q26" s="684"/>
      <c r="R26" s="588" t="s">
        <v>110</v>
      </c>
      <c r="S26" s="589"/>
      <c r="T26" s="589"/>
      <c r="U26" s="589"/>
      <c r="V26" s="589"/>
      <c r="W26" s="589"/>
      <c r="X26" s="589"/>
      <c r="Y26" s="590"/>
      <c r="Z26" s="641" t="s">
        <v>110</v>
      </c>
      <c r="AA26" s="641"/>
      <c r="AB26" s="641"/>
      <c r="AC26" s="641"/>
      <c r="AD26" s="642" t="s">
        <v>110</v>
      </c>
      <c r="AE26" s="642"/>
      <c r="AF26" s="642"/>
      <c r="AG26" s="642"/>
      <c r="AH26" s="642"/>
      <c r="AI26" s="642"/>
      <c r="AJ26" s="642"/>
      <c r="AK26" s="642"/>
      <c r="AL26" s="611" t="s">
        <v>110</v>
      </c>
      <c r="AM26" s="643"/>
      <c r="AN26" s="643"/>
      <c r="AO26" s="644"/>
      <c r="AP26" s="679" t="s">
        <v>274</v>
      </c>
      <c r="AQ26" s="680"/>
      <c r="AR26" s="680"/>
      <c r="AS26" s="680"/>
      <c r="AT26" s="680"/>
      <c r="AU26" s="680"/>
      <c r="AV26" s="680"/>
      <c r="AW26" s="680"/>
      <c r="AX26" s="680"/>
      <c r="AY26" s="680"/>
      <c r="AZ26" s="680"/>
      <c r="BA26" s="680"/>
      <c r="BB26" s="680"/>
      <c r="BC26" s="680"/>
      <c r="BD26" s="680"/>
      <c r="BE26" s="680"/>
      <c r="BF26" s="681"/>
      <c r="BG26" s="588" t="s">
        <v>110</v>
      </c>
      <c r="BH26" s="589"/>
      <c r="BI26" s="589"/>
      <c r="BJ26" s="589"/>
      <c r="BK26" s="589"/>
      <c r="BL26" s="589"/>
      <c r="BM26" s="589"/>
      <c r="BN26" s="590"/>
      <c r="BO26" s="641" t="s">
        <v>110</v>
      </c>
      <c r="BP26" s="641"/>
      <c r="BQ26" s="641"/>
      <c r="BR26" s="641"/>
      <c r="BS26" s="594" t="s">
        <v>110</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1337330</v>
      </c>
      <c r="CS26" s="589"/>
      <c r="CT26" s="589"/>
      <c r="CU26" s="589"/>
      <c r="CV26" s="589"/>
      <c r="CW26" s="589"/>
      <c r="CX26" s="589"/>
      <c r="CY26" s="590"/>
      <c r="CZ26" s="591">
        <v>11.2</v>
      </c>
      <c r="DA26" s="609"/>
      <c r="DB26" s="609"/>
      <c r="DC26" s="610"/>
      <c r="DD26" s="594">
        <v>1235760</v>
      </c>
      <c r="DE26" s="589"/>
      <c r="DF26" s="589"/>
      <c r="DG26" s="589"/>
      <c r="DH26" s="589"/>
      <c r="DI26" s="589"/>
      <c r="DJ26" s="589"/>
      <c r="DK26" s="590"/>
      <c r="DL26" s="594" t="s">
        <v>212</v>
      </c>
      <c r="DM26" s="589"/>
      <c r="DN26" s="589"/>
      <c r="DO26" s="589"/>
      <c r="DP26" s="589"/>
      <c r="DQ26" s="589"/>
      <c r="DR26" s="589"/>
      <c r="DS26" s="589"/>
      <c r="DT26" s="589"/>
      <c r="DU26" s="589"/>
      <c r="DV26" s="590"/>
      <c r="DW26" s="611" t="s">
        <v>212</v>
      </c>
      <c r="DX26" s="612"/>
      <c r="DY26" s="612"/>
      <c r="DZ26" s="612"/>
      <c r="EA26" s="612"/>
      <c r="EB26" s="612"/>
      <c r="EC26" s="613"/>
    </row>
    <row r="27" spans="2:133" ht="11.25" customHeight="1">
      <c r="B27" s="585" t="s">
        <v>276</v>
      </c>
      <c r="C27" s="586"/>
      <c r="D27" s="586"/>
      <c r="E27" s="586"/>
      <c r="F27" s="586"/>
      <c r="G27" s="586"/>
      <c r="H27" s="586"/>
      <c r="I27" s="586"/>
      <c r="J27" s="586"/>
      <c r="K27" s="586"/>
      <c r="L27" s="586"/>
      <c r="M27" s="586"/>
      <c r="N27" s="586"/>
      <c r="O27" s="586"/>
      <c r="P27" s="586"/>
      <c r="Q27" s="587"/>
      <c r="R27" s="588">
        <v>783605</v>
      </c>
      <c r="S27" s="589"/>
      <c r="T27" s="589"/>
      <c r="U27" s="589"/>
      <c r="V27" s="589"/>
      <c r="W27" s="589"/>
      <c r="X27" s="589"/>
      <c r="Y27" s="590"/>
      <c r="Z27" s="641">
        <v>6.3</v>
      </c>
      <c r="AA27" s="641"/>
      <c r="AB27" s="641"/>
      <c r="AC27" s="641"/>
      <c r="AD27" s="642" t="s">
        <v>110</v>
      </c>
      <c r="AE27" s="642"/>
      <c r="AF27" s="642"/>
      <c r="AG27" s="642"/>
      <c r="AH27" s="642"/>
      <c r="AI27" s="642"/>
      <c r="AJ27" s="642"/>
      <c r="AK27" s="642"/>
      <c r="AL27" s="611" t="s">
        <v>110</v>
      </c>
      <c r="AM27" s="643"/>
      <c r="AN27" s="643"/>
      <c r="AO27" s="644"/>
      <c r="AP27" s="585" t="s">
        <v>277</v>
      </c>
      <c r="AQ27" s="586"/>
      <c r="AR27" s="586"/>
      <c r="AS27" s="586"/>
      <c r="AT27" s="586"/>
      <c r="AU27" s="586"/>
      <c r="AV27" s="586"/>
      <c r="AW27" s="586"/>
      <c r="AX27" s="586"/>
      <c r="AY27" s="586"/>
      <c r="AZ27" s="586"/>
      <c r="BA27" s="586"/>
      <c r="BB27" s="586"/>
      <c r="BC27" s="586"/>
      <c r="BD27" s="586"/>
      <c r="BE27" s="586"/>
      <c r="BF27" s="587"/>
      <c r="BG27" s="588">
        <v>3014900</v>
      </c>
      <c r="BH27" s="589"/>
      <c r="BI27" s="589"/>
      <c r="BJ27" s="589"/>
      <c r="BK27" s="589"/>
      <c r="BL27" s="589"/>
      <c r="BM27" s="589"/>
      <c r="BN27" s="590"/>
      <c r="BO27" s="641">
        <v>100</v>
      </c>
      <c r="BP27" s="641"/>
      <c r="BQ27" s="641"/>
      <c r="BR27" s="641"/>
      <c r="BS27" s="594">
        <v>37783</v>
      </c>
      <c r="BT27" s="589"/>
      <c r="BU27" s="589"/>
      <c r="BV27" s="589"/>
      <c r="BW27" s="589"/>
      <c r="BX27" s="589"/>
      <c r="BY27" s="589"/>
      <c r="BZ27" s="589"/>
      <c r="CA27" s="589"/>
      <c r="CB27" s="624"/>
      <c r="CD27" s="625" t="s">
        <v>278</v>
      </c>
      <c r="CE27" s="622"/>
      <c r="CF27" s="622"/>
      <c r="CG27" s="622"/>
      <c r="CH27" s="622"/>
      <c r="CI27" s="622"/>
      <c r="CJ27" s="622"/>
      <c r="CK27" s="622"/>
      <c r="CL27" s="622"/>
      <c r="CM27" s="622"/>
      <c r="CN27" s="622"/>
      <c r="CO27" s="622"/>
      <c r="CP27" s="622"/>
      <c r="CQ27" s="623"/>
      <c r="CR27" s="588">
        <v>1835212</v>
      </c>
      <c r="CS27" s="607"/>
      <c r="CT27" s="607"/>
      <c r="CU27" s="607"/>
      <c r="CV27" s="607"/>
      <c r="CW27" s="607"/>
      <c r="CX27" s="607"/>
      <c r="CY27" s="608"/>
      <c r="CZ27" s="591">
        <v>15.4</v>
      </c>
      <c r="DA27" s="609"/>
      <c r="DB27" s="609"/>
      <c r="DC27" s="610"/>
      <c r="DD27" s="594">
        <v>626736</v>
      </c>
      <c r="DE27" s="607"/>
      <c r="DF27" s="607"/>
      <c r="DG27" s="607"/>
      <c r="DH27" s="607"/>
      <c r="DI27" s="607"/>
      <c r="DJ27" s="607"/>
      <c r="DK27" s="608"/>
      <c r="DL27" s="594">
        <v>623210</v>
      </c>
      <c r="DM27" s="607"/>
      <c r="DN27" s="607"/>
      <c r="DO27" s="607"/>
      <c r="DP27" s="607"/>
      <c r="DQ27" s="607"/>
      <c r="DR27" s="607"/>
      <c r="DS27" s="607"/>
      <c r="DT27" s="607"/>
      <c r="DU27" s="607"/>
      <c r="DV27" s="608"/>
      <c r="DW27" s="611">
        <v>7.6</v>
      </c>
      <c r="DX27" s="612"/>
      <c r="DY27" s="612"/>
      <c r="DZ27" s="612"/>
      <c r="EA27" s="612"/>
      <c r="EB27" s="612"/>
      <c r="EC27" s="613"/>
    </row>
    <row r="28" spans="2:133" ht="11.25" customHeight="1">
      <c r="B28" s="585" t="s">
        <v>279</v>
      </c>
      <c r="C28" s="586"/>
      <c r="D28" s="586"/>
      <c r="E28" s="586"/>
      <c r="F28" s="586"/>
      <c r="G28" s="586"/>
      <c r="H28" s="586"/>
      <c r="I28" s="586"/>
      <c r="J28" s="586"/>
      <c r="K28" s="586"/>
      <c r="L28" s="586"/>
      <c r="M28" s="586"/>
      <c r="N28" s="586"/>
      <c r="O28" s="586"/>
      <c r="P28" s="586"/>
      <c r="Q28" s="587"/>
      <c r="R28" s="588">
        <v>33066</v>
      </c>
      <c r="S28" s="589"/>
      <c r="T28" s="589"/>
      <c r="U28" s="589"/>
      <c r="V28" s="589"/>
      <c r="W28" s="589"/>
      <c r="X28" s="589"/>
      <c r="Y28" s="590"/>
      <c r="Z28" s="641">
        <v>0.3</v>
      </c>
      <c r="AA28" s="641"/>
      <c r="AB28" s="641"/>
      <c r="AC28" s="641"/>
      <c r="AD28" s="642">
        <v>3860</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280</v>
      </c>
      <c r="CE28" s="622"/>
      <c r="CF28" s="622"/>
      <c r="CG28" s="622"/>
      <c r="CH28" s="622"/>
      <c r="CI28" s="622"/>
      <c r="CJ28" s="622"/>
      <c r="CK28" s="622"/>
      <c r="CL28" s="622"/>
      <c r="CM28" s="622"/>
      <c r="CN28" s="622"/>
      <c r="CO28" s="622"/>
      <c r="CP28" s="622"/>
      <c r="CQ28" s="623"/>
      <c r="CR28" s="588">
        <v>1420353</v>
      </c>
      <c r="CS28" s="589"/>
      <c r="CT28" s="589"/>
      <c r="CU28" s="589"/>
      <c r="CV28" s="589"/>
      <c r="CW28" s="589"/>
      <c r="CX28" s="589"/>
      <c r="CY28" s="590"/>
      <c r="CZ28" s="591">
        <v>11.9</v>
      </c>
      <c r="DA28" s="609"/>
      <c r="DB28" s="609"/>
      <c r="DC28" s="610"/>
      <c r="DD28" s="594">
        <v>1420353</v>
      </c>
      <c r="DE28" s="589"/>
      <c r="DF28" s="589"/>
      <c r="DG28" s="589"/>
      <c r="DH28" s="589"/>
      <c r="DI28" s="589"/>
      <c r="DJ28" s="589"/>
      <c r="DK28" s="590"/>
      <c r="DL28" s="594">
        <v>1420353</v>
      </c>
      <c r="DM28" s="589"/>
      <c r="DN28" s="589"/>
      <c r="DO28" s="589"/>
      <c r="DP28" s="589"/>
      <c r="DQ28" s="589"/>
      <c r="DR28" s="589"/>
      <c r="DS28" s="589"/>
      <c r="DT28" s="589"/>
      <c r="DU28" s="589"/>
      <c r="DV28" s="590"/>
      <c r="DW28" s="611">
        <v>17.399999999999999</v>
      </c>
      <c r="DX28" s="612"/>
      <c r="DY28" s="612"/>
      <c r="DZ28" s="612"/>
      <c r="EA28" s="612"/>
      <c r="EB28" s="612"/>
      <c r="EC28" s="613"/>
    </row>
    <row r="29" spans="2:133" ht="11.25" customHeight="1">
      <c r="B29" s="585" t="s">
        <v>281</v>
      </c>
      <c r="C29" s="586"/>
      <c r="D29" s="586"/>
      <c r="E29" s="586"/>
      <c r="F29" s="586"/>
      <c r="G29" s="586"/>
      <c r="H29" s="586"/>
      <c r="I29" s="586"/>
      <c r="J29" s="586"/>
      <c r="K29" s="586"/>
      <c r="L29" s="586"/>
      <c r="M29" s="586"/>
      <c r="N29" s="586"/>
      <c r="O29" s="586"/>
      <c r="P29" s="586"/>
      <c r="Q29" s="587"/>
      <c r="R29" s="588">
        <v>3413</v>
      </c>
      <c r="S29" s="589"/>
      <c r="T29" s="589"/>
      <c r="U29" s="589"/>
      <c r="V29" s="589"/>
      <c r="W29" s="589"/>
      <c r="X29" s="589"/>
      <c r="Y29" s="590"/>
      <c r="Z29" s="641">
        <v>0</v>
      </c>
      <c r="AA29" s="641"/>
      <c r="AB29" s="641"/>
      <c r="AC29" s="641"/>
      <c r="AD29" s="642" t="s">
        <v>110</v>
      </c>
      <c r="AE29" s="642"/>
      <c r="AF29" s="642"/>
      <c r="AG29" s="642"/>
      <c r="AH29" s="642"/>
      <c r="AI29" s="642"/>
      <c r="AJ29" s="642"/>
      <c r="AK29" s="642"/>
      <c r="AL29" s="611" t="s">
        <v>110</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282</v>
      </c>
      <c r="BH29" s="664"/>
      <c r="BI29" s="664"/>
      <c r="BJ29" s="664"/>
      <c r="BK29" s="664"/>
      <c r="BL29" s="664"/>
      <c r="BM29" s="664"/>
      <c r="BN29" s="664"/>
      <c r="BO29" s="664"/>
      <c r="BP29" s="664"/>
      <c r="BQ29" s="665"/>
      <c r="BR29" s="648" t="s">
        <v>283</v>
      </c>
      <c r="BS29" s="664"/>
      <c r="BT29" s="664"/>
      <c r="BU29" s="664"/>
      <c r="BV29" s="664"/>
      <c r="BW29" s="664"/>
      <c r="BX29" s="664"/>
      <c r="BY29" s="664"/>
      <c r="BZ29" s="664"/>
      <c r="CA29" s="664"/>
      <c r="CB29" s="665"/>
      <c r="CD29" s="658" t="s">
        <v>284</v>
      </c>
      <c r="CE29" s="659"/>
      <c r="CF29" s="625" t="s">
        <v>285</v>
      </c>
      <c r="CG29" s="622"/>
      <c r="CH29" s="622"/>
      <c r="CI29" s="622"/>
      <c r="CJ29" s="622"/>
      <c r="CK29" s="622"/>
      <c r="CL29" s="622"/>
      <c r="CM29" s="622"/>
      <c r="CN29" s="622"/>
      <c r="CO29" s="622"/>
      <c r="CP29" s="622"/>
      <c r="CQ29" s="623"/>
      <c r="CR29" s="588">
        <v>1420353</v>
      </c>
      <c r="CS29" s="607"/>
      <c r="CT29" s="607"/>
      <c r="CU29" s="607"/>
      <c r="CV29" s="607"/>
      <c r="CW29" s="607"/>
      <c r="CX29" s="607"/>
      <c r="CY29" s="608"/>
      <c r="CZ29" s="591">
        <v>11.9</v>
      </c>
      <c r="DA29" s="609"/>
      <c r="DB29" s="609"/>
      <c r="DC29" s="610"/>
      <c r="DD29" s="594">
        <v>1420353</v>
      </c>
      <c r="DE29" s="607"/>
      <c r="DF29" s="607"/>
      <c r="DG29" s="607"/>
      <c r="DH29" s="607"/>
      <c r="DI29" s="607"/>
      <c r="DJ29" s="607"/>
      <c r="DK29" s="608"/>
      <c r="DL29" s="594">
        <v>1420353</v>
      </c>
      <c r="DM29" s="607"/>
      <c r="DN29" s="607"/>
      <c r="DO29" s="607"/>
      <c r="DP29" s="607"/>
      <c r="DQ29" s="607"/>
      <c r="DR29" s="607"/>
      <c r="DS29" s="607"/>
      <c r="DT29" s="607"/>
      <c r="DU29" s="607"/>
      <c r="DV29" s="608"/>
      <c r="DW29" s="611">
        <v>17.399999999999999</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501426</v>
      </c>
      <c r="S30" s="589"/>
      <c r="T30" s="589"/>
      <c r="U30" s="589"/>
      <c r="V30" s="589"/>
      <c r="W30" s="589"/>
      <c r="X30" s="589"/>
      <c r="Y30" s="590"/>
      <c r="Z30" s="641">
        <v>4.0999999999999996</v>
      </c>
      <c r="AA30" s="641"/>
      <c r="AB30" s="641"/>
      <c r="AC30" s="641"/>
      <c r="AD30" s="642" t="s">
        <v>110</v>
      </c>
      <c r="AE30" s="642"/>
      <c r="AF30" s="642"/>
      <c r="AG30" s="642"/>
      <c r="AH30" s="642"/>
      <c r="AI30" s="642"/>
      <c r="AJ30" s="642"/>
      <c r="AK30" s="642"/>
      <c r="AL30" s="611" t="s">
        <v>110</v>
      </c>
      <c r="AM30" s="643"/>
      <c r="AN30" s="643"/>
      <c r="AO30" s="644"/>
      <c r="AP30" s="666" t="s">
        <v>287</v>
      </c>
      <c r="AQ30" s="667"/>
      <c r="AR30" s="667"/>
      <c r="AS30" s="667"/>
      <c r="AT30" s="672" t="s">
        <v>288</v>
      </c>
      <c r="AU30" s="182"/>
      <c r="AV30" s="182"/>
      <c r="AW30" s="182"/>
      <c r="AX30" s="675" t="s">
        <v>167</v>
      </c>
      <c r="AY30" s="676"/>
      <c r="AZ30" s="676"/>
      <c r="BA30" s="676"/>
      <c r="BB30" s="676"/>
      <c r="BC30" s="676"/>
      <c r="BD30" s="676"/>
      <c r="BE30" s="676"/>
      <c r="BF30" s="677"/>
      <c r="BG30" s="654">
        <v>97.1</v>
      </c>
      <c r="BH30" s="655"/>
      <c r="BI30" s="655"/>
      <c r="BJ30" s="655"/>
      <c r="BK30" s="655"/>
      <c r="BL30" s="655"/>
      <c r="BM30" s="656">
        <v>83.7</v>
      </c>
      <c r="BN30" s="655"/>
      <c r="BO30" s="655"/>
      <c r="BP30" s="655"/>
      <c r="BQ30" s="657"/>
      <c r="BR30" s="654">
        <v>95.8</v>
      </c>
      <c r="BS30" s="655"/>
      <c r="BT30" s="655"/>
      <c r="BU30" s="655"/>
      <c r="BV30" s="655"/>
      <c r="BW30" s="655"/>
      <c r="BX30" s="656">
        <v>67.3</v>
      </c>
      <c r="BY30" s="655"/>
      <c r="BZ30" s="655"/>
      <c r="CA30" s="655"/>
      <c r="CB30" s="657"/>
      <c r="CD30" s="660"/>
      <c r="CE30" s="661"/>
      <c r="CF30" s="625" t="s">
        <v>289</v>
      </c>
      <c r="CG30" s="622"/>
      <c r="CH30" s="622"/>
      <c r="CI30" s="622"/>
      <c r="CJ30" s="622"/>
      <c r="CK30" s="622"/>
      <c r="CL30" s="622"/>
      <c r="CM30" s="622"/>
      <c r="CN30" s="622"/>
      <c r="CO30" s="622"/>
      <c r="CP30" s="622"/>
      <c r="CQ30" s="623"/>
      <c r="CR30" s="588">
        <v>1274125</v>
      </c>
      <c r="CS30" s="589"/>
      <c r="CT30" s="589"/>
      <c r="CU30" s="589"/>
      <c r="CV30" s="589"/>
      <c r="CW30" s="589"/>
      <c r="CX30" s="589"/>
      <c r="CY30" s="590"/>
      <c r="CZ30" s="591">
        <v>10.7</v>
      </c>
      <c r="DA30" s="609"/>
      <c r="DB30" s="609"/>
      <c r="DC30" s="610"/>
      <c r="DD30" s="594">
        <v>1274125</v>
      </c>
      <c r="DE30" s="589"/>
      <c r="DF30" s="589"/>
      <c r="DG30" s="589"/>
      <c r="DH30" s="589"/>
      <c r="DI30" s="589"/>
      <c r="DJ30" s="589"/>
      <c r="DK30" s="590"/>
      <c r="DL30" s="594">
        <v>1274125</v>
      </c>
      <c r="DM30" s="589"/>
      <c r="DN30" s="589"/>
      <c r="DO30" s="589"/>
      <c r="DP30" s="589"/>
      <c r="DQ30" s="589"/>
      <c r="DR30" s="589"/>
      <c r="DS30" s="589"/>
      <c r="DT30" s="589"/>
      <c r="DU30" s="589"/>
      <c r="DV30" s="590"/>
      <c r="DW30" s="611">
        <v>15.6</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202382</v>
      </c>
      <c r="S31" s="589"/>
      <c r="T31" s="589"/>
      <c r="U31" s="589"/>
      <c r="V31" s="589"/>
      <c r="W31" s="589"/>
      <c r="X31" s="589"/>
      <c r="Y31" s="590"/>
      <c r="Z31" s="641">
        <v>1.6</v>
      </c>
      <c r="AA31" s="641"/>
      <c r="AB31" s="641"/>
      <c r="AC31" s="641"/>
      <c r="AD31" s="642" t="s">
        <v>110</v>
      </c>
      <c r="AE31" s="642"/>
      <c r="AF31" s="642"/>
      <c r="AG31" s="642"/>
      <c r="AH31" s="642"/>
      <c r="AI31" s="642"/>
      <c r="AJ31" s="642"/>
      <c r="AK31" s="642"/>
      <c r="AL31" s="611" t="s">
        <v>110</v>
      </c>
      <c r="AM31" s="643"/>
      <c r="AN31" s="643"/>
      <c r="AO31" s="644"/>
      <c r="AP31" s="668"/>
      <c r="AQ31" s="669"/>
      <c r="AR31" s="669"/>
      <c r="AS31" s="669"/>
      <c r="AT31" s="673"/>
      <c r="AU31" s="181" t="s">
        <v>291</v>
      </c>
      <c r="AV31" s="181"/>
      <c r="AW31" s="181"/>
      <c r="AX31" s="585" t="s">
        <v>292</v>
      </c>
      <c r="AY31" s="586"/>
      <c r="AZ31" s="586"/>
      <c r="BA31" s="586"/>
      <c r="BB31" s="586"/>
      <c r="BC31" s="586"/>
      <c r="BD31" s="586"/>
      <c r="BE31" s="586"/>
      <c r="BF31" s="587"/>
      <c r="BG31" s="652">
        <v>98.5</v>
      </c>
      <c r="BH31" s="607"/>
      <c r="BI31" s="607"/>
      <c r="BJ31" s="607"/>
      <c r="BK31" s="607"/>
      <c r="BL31" s="607"/>
      <c r="BM31" s="643">
        <v>94.1</v>
      </c>
      <c r="BN31" s="653"/>
      <c r="BO31" s="653"/>
      <c r="BP31" s="653"/>
      <c r="BQ31" s="617"/>
      <c r="BR31" s="652">
        <v>97.4</v>
      </c>
      <c r="BS31" s="607"/>
      <c r="BT31" s="607"/>
      <c r="BU31" s="607"/>
      <c r="BV31" s="607"/>
      <c r="BW31" s="607"/>
      <c r="BX31" s="643">
        <v>93.4</v>
      </c>
      <c r="BY31" s="653"/>
      <c r="BZ31" s="653"/>
      <c r="CA31" s="653"/>
      <c r="CB31" s="617"/>
      <c r="CD31" s="660"/>
      <c r="CE31" s="661"/>
      <c r="CF31" s="625" t="s">
        <v>293</v>
      </c>
      <c r="CG31" s="622"/>
      <c r="CH31" s="622"/>
      <c r="CI31" s="622"/>
      <c r="CJ31" s="622"/>
      <c r="CK31" s="622"/>
      <c r="CL31" s="622"/>
      <c r="CM31" s="622"/>
      <c r="CN31" s="622"/>
      <c r="CO31" s="622"/>
      <c r="CP31" s="622"/>
      <c r="CQ31" s="623"/>
      <c r="CR31" s="588">
        <v>146228</v>
      </c>
      <c r="CS31" s="607"/>
      <c r="CT31" s="607"/>
      <c r="CU31" s="607"/>
      <c r="CV31" s="607"/>
      <c r="CW31" s="607"/>
      <c r="CX31" s="607"/>
      <c r="CY31" s="608"/>
      <c r="CZ31" s="591">
        <v>1.2</v>
      </c>
      <c r="DA31" s="609"/>
      <c r="DB31" s="609"/>
      <c r="DC31" s="610"/>
      <c r="DD31" s="594">
        <v>146228</v>
      </c>
      <c r="DE31" s="607"/>
      <c r="DF31" s="607"/>
      <c r="DG31" s="607"/>
      <c r="DH31" s="607"/>
      <c r="DI31" s="607"/>
      <c r="DJ31" s="607"/>
      <c r="DK31" s="608"/>
      <c r="DL31" s="594">
        <v>146228</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261585</v>
      </c>
      <c r="S32" s="589"/>
      <c r="T32" s="589"/>
      <c r="U32" s="589"/>
      <c r="V32" s="589"/>
      <c r="W32" s="589"/>
      <c r="X32" s="589"/>
      <c r="Y32" s="590"/>
      <c r="Z32" s="641">
        <v>2.1</v>
      </c>
      <c r="AA32" s="641"/>
      <c r="AB32" s="641"/>
      <c r="AC32" s="641"/>
      <c r="AD32" s="642">
        <v>13868</v>
      </c>
      <c r="AE32" s="642"/>
      <c r="AF32" s="642"/>
      <c r="AG32" s="642"/>
      <c r="AH32" s="642"/>
      <c r="AI32" s="642"/>
      <c r="AJ32" s="642"/>
      <c r="AK32" s="642"/>
      <c r="AL32" s="611">
        <v>0.2</v>
      </c>
      <c r="AM32" s="643"/>
      <c r="AN32" s="643"/>
      <c r="AO32" s="644"/>
      <c r="AP32" s="670"/>
      <c r="AQ32" s="671"/>
      <c r="AR32" s="671"/>
      <c r="AS32" s="671"/>
      <c r="AT32" s="674"/>
      <c r="AU32" s="183"/>
      <c r="AV32" s="183"/>
      <c r="AW32" s="183"/>
      <c r="AX32" s="569" t="s">
        <v>295</v>
      </c>
      <c r="AY32" s="570"/>
      <c r="AZ32" s="570"/>
      <c r="BA32" s="570"/>
      <c r="BB32" s="570"/>
      <c r="BC32" s="570"/>
      <c r="BD32" s="570"/>
      <c r="BE32" s="570"/>
      <c r="BF32" s="571"/>
      <c r="BG32" s="651">
        <v>95.4</v>
      </c>
      <c r="BH32" s="573"/>
      <c r="BI32" s="573"/>
      <c r="BJ32" s="573"/>
      <c r="BK32" s="573"/>
      <c r="BL32" s="573"/>
      <c r="BM32" s="636">
        <v>74.099999999999994</v>
      </c>
      <c r="BN32" s="573"/>
      <c r="BO32" s="573"/>
      <c r="BP32" s="573"/>
      <c r="BQ32" s="630"/>
      <c r="BR32" s="651">
        <v>93.8</v>
      </c>
      <c r="BS32" s="573"/>
      <c r="BT32" s="573"/>
      <c r="BU32" s="573"/>
      <c r="BV32" s="573"/>
      <c r="BW32" s="573"/>
      <c r="BX32" s="636">
        <v>51.2</v>
      </c>
      <c r="BY32" s="573"/>
      <c r="BZ32" s="573"/>
      <c r="CA32" s="573"/>
      <c r="CB32" s="630"/>
      <c r="CD32" s="662"/>
      <c r="CE32" s="663"/>
      <c r="CF32" s="625" t="s">
        <v>296</v>
      </c>
      <c r="CG32" s="622"/>
      <c r="CH32" s="622"/>
      <c r="CI32" s="622"/>
      <c r="CJ32" s="622"/>
      <c r="CK32" s="622"/>
      <c r="CL32" s="622"/>
      <c r="CM32" s="622"/>
      <c r="CN32" s="622"/>
      <c r="CO32" s="622"/>
      <c r="CP32" s="622"/>
      <c r="CQ32" s="623"/>
      <c r="CR32" s="588" t="s">
        <v>110</v>
      </c>
      <c r="CS32" s="589"/>
      <c r="CT32" s="589"/>
      <c r="CU32" s="589"/>
      <c r="CV32" s="589"/>
      <c r="CW32" s="589"/>
      <c r="CX32" s="589"/>
      <c r="CY32" s="590"/>
      <c r="CZ32" s="591" t="s">
        <v>110</v>
      </c>
      <c r="DA32" s="609"/>
      <c r="DB32" s="609"/>
      <c r="DC32" s="610"/>
      <c r="DD32" s="594" t="s">
        <v>110</v>
      </c>
      <c r="DE32" s="589"/>
      <c r="DF32" s="589"/>
      <c r="DG32" s="589"/>
      <c r="DH32" s="589"/>
      <c r="DI32" s="589"/>
      <c r="DJ32" s="589"/>
      <c r="DK32" s="590"/>
      <c r="DL32" s="594" t="s">
        <v>110</v>
      </c>
      <c r="DM32" s="589"/>
      <c r="DN32" s="589"/>
      <c r="DO32" s="589"/>
      <c r="DP32" s="589"/>
      <c r="DQ32" s="589"/>
      <c r="DR32" s="589"/>
      <c r="DS32" s="589"/>
      <c r="DT32" s="589"/>
      <c r="DU32" s="589"/>
      <c r="DV32" s="590"/>
      <c r="DW32" s="611" t="s">
        <v>110</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682500</v>
      </c>
      <c r="S33" s="589"/>
      <c r="T33" s="589"/>
      <c r="U33" s="589"/>
      <c r="V33" s="589"/>
      <c r="W33" s="589"/>
      <c r="X33" s="589"/>
      <c r="Y33" s="590"/>
      <c r="Z33" s="641">
        <v>5.5</v>
      </c>
      <c r="AA33" s="641"/>
      <c r="AB33" s="641"/>
      <c r="AC33" s="641"/>
      <c r="AD33" s="642" t="s">
        <v>110</v>
      </c>
      <c r="AE33" s="642"/>
      <c r="AF33" s="642"/>
      <c r="AG33" s="642"/>
      <c r="AH33" s="642"/>
      <c r="AI33" s="642"/>
      <c r="AJ33" s="642"/>
      <c r="AK33" s="642"/>
      <c r="AL33" s="611" t="s">
        <v>110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5131017</v>
      </c>
      <c r="CS33" s="607"/>
      <c r="CT33" s="607"/>
      <c r="CU33" s="607"/>
      <c r="CV33" s="607"/>
      <c r="CW33" s="607"/>
      <c r="CX33" s="607"/>
      <c r="CY33" s="608"/>
      <c r="CZ33" s="591">
        <v>43.1</v>
      </c>
      <c r="DA33" s="609"/>
      <c r="DB33" s="609"/>
      <c r="DC33" s="610"/>
      <c r="DD33" s="594">
        <v>4366771</v>
      </c>
      <c r="DE33" s="607"/>
      <c r="DF33" s="607"/>
      <c r="DG33" s="607"/>
      <c r="DH33" s="607"/>
      <c r="DI33" s="607"/>
      <c r="DJ33" s="607"/>
      <c r="DK33" s="608"/>
      <c r="DL33" s="594">
        <v>3599053</v>
      </c>
      <c r="DM33" s="607"/>
      <c r="DN33" s="607"/>
      <c r="DO33" s="607"/>
      <c r="DP33" s="607"/>
      <c r="DQ33" s="607"/>
      <c r="DR33" s="607"/>
      <c r="DS33" s="607"/>
      <c r="DT33" s="607"/>
      <c r="DU33" s="607"/>
      <c r="DV33" s="608"/>
      <c r="DW33" s="611">
        <v>44.1</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t="s">
        <v>110</v>
      </c>
      <c r="S34" s="589"/>
      <c r="T34" s="589"/>
      <c r="U34" s="589"/>
      <c r="V34" s="589"/>
      <c r="W34" s="589"/>
      <c r="X34" s="589"/>
      <c r="Y34" s="590"/>
      <c r="Z34" s="641" t="s">
        <v>110</v>
      </c>
      <c r="AA34" s="641"/>
      <c r="AB34" s="641"/>
      <c r="AC34" s="641"/>
      <c r="AD34" s="642" t="s">
        <v>110</v>
      </c>
      <c r="AE34" s="642"/>
      <c r="AF34" s="642"/>
      <c r="AG34" s="642"/>
      <c r="AH34" s="642"/>
      <c r="AI34" s="642"/>
      <c r="AJ34" s="642"/>
      <c r="AK34" s="642"/>
      <c r="AL34" s="611" t="s">
        <v>110</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1532296</v>
      </c>
      <c r="CS34" s="589"/>
      <c r="CT34" s="589"/>
      <c r="CU34" s="589"/>
      <c r="CV34" s="589"/>
      <c r="CW34" s="589"/>
      <c r="CX34" s="589"/>
      <c r="CY34" s="590"/>
      <c r="CZ34" s="591">
        <v>12.9</v>
      </c>
      <c r="DA34" s="609"/>
      <c r="DB34" s="609"/>
      <c r="DC34" s="610"/>
      <c r="DD34" s="594">
        <v>1194745</v>
      </c>
      <c r="DE34" s="589"/>
      <c r="DF34" s="589"/>
      <c r="DG34" s="589"/>
      <c r="DH34" s="589"/>
      <c r="DI34" s="589"/>
      <c r="DJ34" s="589"/>
      <c r="DK34" s="590"/>
      <c r="DL34" s="594">
        <v>949034</v>
      </c>
      <c r="DM34" s="589"/>
      <c r="DN34" s="589"/>
      <c r="DO34" s="589"/>
      <c r="DP34" s="589"/>
      <c r="DQ34" s="589"/>
      <c r="DR34" s="589"/>
      <c r="DS34" s="589"/>
      <c r="DT34" s="589"/>
      <c r="DU34" s="589"/>
      <c r="DV34" s="590"/>
      <c r="DW34" s="611">
        <v>11.6</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400000</v>
      </c>
      <c r="S35" s="589"/>
      <c r="T35" s="589"/>
      <c r="U35" s="589"/>
      <c r="V35" s="589"/>
      <c r="W35" s="589"/>
      <c r="X35" s="589"/>
      <c r="Y35" s="590"/>
      <c r="Z35" s="641">
        <v>3.2</v>
      </c>
      <c r="AA35" s="641"/>
      <c r="AB35" s="641"/>
      <c r="AC35" s="641"/>
      <c r="AD35" s="642" t="s">
        <v>110</v>
      </c>
      <c r="AE35" s="642"/>
      <c r="AF35" s="642"/>
      <c r="AG35" s="642"/>
      <c r="AH35" s="642"/>
      <c r="AI35" s="642"/>
      <c r="AJ35" s="642"/>
      <c r="AK35" s="642"/>
      <c r="AL35" s="611" t="s">
        <v>110</v>
      </c>
      <c r="AM35" s="643"/>
      <c r="AN35" s="643"/>
      <c r="AO35" s="644"/>
      <c r="AP35" s="186"/>
      <c r="AQ35" s="645" t="s">
        <v>304</v>
      </c>
      <c r="AR35" s="646"/>
      <c r="AS35" s="646"/>
      <c r="AT35" s="646"/>
      <c r="AU35" s="646"/>
      <c r="AV35" s="646"/>
      <c r="AW35" s="646"/>
      <c r="AX35" s="646"/>
      <c r="AY35" s="647"/>
      <c r="AZ35" s="638">
        <v>1686363</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143113</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110060</v>
      </c>
      <c r="CS35" s="607"/>
      <c r="CT35" s="607"/>
      <c r="CU35" s="607"/>
      <c r="CV35" s="607"/>
      <c r="CW35" s="607"/>
      <c r="CX35" s="607"/>
      <c r="CY35" s="608"/>
      <c r="CZ35" s="591">
        <v>0.9</v>
      </c>
      <c r="DA35" s="609"/>
      <c r="DB35" s="609"/>
      <c r="DC35" s="610"/>
      <c r="DD35" s="594">
        <v>105928</v>
      </c>
      <c r="DE35" s="607"/>
      <c r="DF35" s="607"/>
      <c r="DG35" s="607"/>
      <c r="DH35" s="607"/>
      <c r="DI35" s="607"/>
      <c r="DJ35" s="607"/>
      <c r="DK35" s="608"/>
      <c r="DL35" s="594">
        <v>105928</v>
      </c>
      <c r="DM35" s="607"/>
      <c r="DN35" s="607"/>
      <c r="DO35" s="607"/>
      <c r="DP35" s="607"/>
      <c r="DQ35" s="607"/>
      <c r="DR35" s="607"/>
      <c r="DS35" s="607"/>
      <c r="DT35" s="607"/>
      <c r="DU35" s="607"/>
      <c r="DV35" s="608"/>
      <c r="DW35" s="611">
        <v>1.3</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12344620</v>
      </c>
      <c r="S36" s="629"/>
      <c r="T36" s="629"/>
      <c r="U36" s="629"/>
      <c r="V36" s="629"/>
      <c r="W36" s="629"/>
      <c r="X36" s="629"/>
      <c r="Y36" s="632"/>
      <c r="Z36" s="633">
        <v>100</v>
      </c>
      <c r="AA36" s="633"/>
      <c r="AB36" s="633"/>
      <c r="AC36" s="633"/>
      <c r="AD36" s="634">
        <v>7756946</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434086</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113960</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2131482</v>
      </c>
      <c r="CS36" s="589"/>
      <c r="CT36" s="589"/>
      <c r="CU36" s="589"/>
      <c r="CV36" s="589"/>
      <c r="CW36" s="589"/>
      <c r="CX36" s="589"/>
      <c r="CY36" s="590"/>
      <c r="CZ36" s="591">
        <v>17.899999999999999</v>
      </c>
      <c r="DA36" s="609"/>
      <c r="DB36" s="609"/>
      <c r="DC36" s="610"/>
      <c r="DD36" s="594">
        <v>2033420</v>
      </c>
      <c r="DE36" s="589"/>
      <c r="DF36" s="589"/>
      <c r="DG36" s="589"/>
      <c r="DH36" s="589"/>
      <c r="DI36" s="589"/>
      <c r="DJ36" s="589"/>
      <c r="DK36" s="590"/>
      <c r="DL36" s="594">
        <v>1621091</v>
      </c>
      <c r="DM36" s="589"/>
      <c r="DN36" s="589"/>
      <c r="DO36" s="589"/>
      <c r="DP36" s="589"/>
      <c r="DQ36" s="589"/>
      <c r="DR36" s="589"/>
      <c r="DS36" s="589"/>
      <c r="DT36" s="589"/>
      <c r="DU36" s="589"/>
      <c r="DV36" s="590"/>
      <c r="DW36" s="611">
        <v>19.899999999999999</v>
      </c>
      <c r="DX36" s="612"/>
      <c r="DY36" s="612"/>
      <c r="DZ36" s="612"/>
      <c r="EA36" s="612"/>
      <c r="EB36" s="612"/>
      <c r="EC36" s="613"/>
    </row>
    <row r="37" spans="2:133" ht="11.25" customHeight="1">
      <c r="AQ37" s="614" t="s">
        <v>311</v>
      </c>
      <c r="AR37" s="615"/>
      <c r="AS37" s="615"/>
      <c r="AT37" s="615"/>
      <c r="AU37" s="615"/>
      <c r="AV37" s="615"/>
      <c r="AW37" s="615"/>
      <c r="AX37" s="615"/>
      <c r="AY37" s="616"/>
      <c r="AZ37" s="588">
        <v>253117</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4869</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1166669</v>
      </c>
      <c r="CS37" s="607"/>
      <c r="CT37" s="607"/>
      <c r="CU37" s="607"/>
      <c r="CV37" s="607"/>
      <c r="CW37" s="607"/>
      <c r="CX37" s="607"/>
      <c r="CY37" s="608"/>
      <c r="CZ37" s="591">
        <v>9.8000000000000007</v>
      </c>
      <c r="DA37" s="609"/>
      <c r="DB37" s="609"/>
      <c r="DC37" s="610"/>
      <c r="DD37" s="594">
        <v>1166669</v>
      </c>
      <c r="DE37" s="607"/>
      <c r="DF37" s="607"/>
      <c r="DG37" s="607"/>
      <c r="DH37" s="607"/>
      <c r="DI37" s="607"/>
      <c r="DJ37" s="607"/>
      <c r="DK37" s="608"/>
      <c r="DL37" s="594">
        <v>916902</v>
      </c>
      <c r="DM37" s="607"/>
      <c r="DN37" s="607"/>
      <c r="DO37" s="607"/>
      <c r="DP37" s="607"/>
      <c r="DQ37" s="607"/>
      <c r="DR37" s="607"/>
      <c r="DS37" s="607"/>
      <c r="DT37" s="607"/>
      <c r="DU37" s="607"/>
      <c r="DV37" s="608"/>
      <c r="DW37" s="611">
        <v>11.2</v>
      </c>
      <c r="DX37" s="612"/>
      <c r="DY37" s="612"/>
      <c r="DZ37" s="612"/>
      <c r="EA37" s="612"/>
      <c r="EB37" s="612"/>
      <c r="EC37" s="613"/>
    </row>
    <row r="38" spans="2:133" ht="11.25" customHeight="1">
      <c r="AQ38" s="614" t="s">
        <v>314</v>
      </c>
      <c r="AR38" s="615"/>
      <c r="AS38" s="615"/>
      <c r="AT38" s="615"/>
      <c r="AU38" s="615"/>
      <c r="AV38" s="615"/>
      <c r="AW38" s="615"/>
      <c r="AX38" s="615"/>
      <c r="AY38" s="616"/>
      <c r="AZ38" s="588">
        <v>67177</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8817</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1185100</v>
      </c>
      <c r="CS38" s="589"/>
      <c r="CT38" s="589"/>
      <c r="CU38" s="589"/>
      <c r="CV38" s="589"/>
      <c r="CW38" s="589"/>
      <c r="CX38" s="589"/>
      <c r="CY38" s="590"/>
      <c r="CZ38" s="591">
        <v>9.9</v>
      </c>
      <c r="DA38" s="609"/>
      <c r="DB38" s="609"/>
      <c r="DC38" s="610"/>
      <c r="DD38" s="594">
        <v>1032655</v>
      </c>
      <c r="DE38" s="589"/>
      <c r="DF38" s="589"/>
      <c r="DG38" s="589"/>
      <c r="DH38" s="589"/>
      <c r="DI38" s="589"/>
      <c r="DJ38" s="589"/>
      <c r="DK38" s="590"/>
      <c r="DL38" s="594">
        <v>923000</v>
      </c>
      <c r="DM38" s="589"/>
      <c r="DN38" s="589"/>
      <c r="DO38" s="589"/>
      <c r="DP38" s="589"/>
      <c r="DQ38" s="589"/>
      <c r="DR38" s="589"/>
      <c r="DS38" s="589"/>
      <c r="DT38" s="589"/>
      <c r="DU38" s="589"/>
      <c r="DV38" s="590"/>
      <c r="DW38" s="611">
        <v>11.3</v>
      </c>
      <c r="DX38" s="612"/>
      <c r="DY38" s="612"/>
      <c r="DZ38" s="612"/>
      <c r="EA38" s="612"/>
      <c r="EB38" s="612"/>
      <c r="EC38" s="613"/>
    </row>
    <row r="39" spans="2:133" ht="11.25" customHeight="1">
      <c r="AQ39" s="614" t="s">
        <v>317</v>
      </c>
      <c r="AR39" s="615"/>
      <c r="AS39" s="615"/>
      <c r="AT39" s="615"/>
      <c r="AU39" s="615"/>
      <c r="AV39" s="615"/>
      <c r="AW39" s="615"/>
      <c r="AX39" s="615"/>
      <c r="AY39" s="616"/>
      <c r="AZ39" s="588">
        <v>25474</v>
      </c>
      <c r="BA39" s="589"/>
      <c r="BB39" s="589"/>
      <c r="BC39" s="589"/>
      <c r="BD39" s="607"/>
      <c r="BE39" s="607"/>
      <c r="BF39" s="617"/>
      <c r="BG39" s="618" t="s">
        <v>318</v>
      </c>
      <c r="BH39" s="619"/>
      <c r="BI39" s="619"/>
      <c r="BJ39" s="619"/>
      <c r="BK39" s="619"/>
      <c r="BL39" s="187"/>
      <c r="BM39" s="622" t="s">
        <v>319</v>
      </c>
      <c r="BN39" s="622"/>
      <c r="BO39" s="622"/>
      <c r="BP39" s="622"/>
      <c r="BQ39" s="622"/>
      <c r="BR39" s="622"/>
      <c r="BS39" s="622"/>
      <c r="BT39" s="622"/>
      <c r="BU39" s="623"/>
      <c r="BV39" s="588">
        <v>93</v>
      </c>
      <c r="BW39" s="589"/>
      <c r="BX39" s="589"/>
      <c r="BY39" s="589"/>
      <c r="BZ39" s="589"/>
      <c r="CA39" s="589"/>
      <c r="CB39" s="624"/>
      <c r="CD39" s="625" t="s">
        <v>320</v>
      </c>
      <c r="CE39" s="622"/>
      <c r="CF39" s="622"/>
      <c r="CG39" s="622"/>
      <c r="CH39" s="622"/>
      <c r="CI39" s="622"/>
      <c r="CJ39" s="622"/>
      <c r="CK39" s="622"/>
      <c r="CL39" s="622"/>
      <c r="CM39" s="622"/>
      <c r="CN39" s="622"/>
      <c r="CO39" s="622"/>
      <c r="CP39" s="622"/>
      <c r="CQ39" s="623"/>
      <c r="CR39" s="588">
        <v>7079</v>
      </c>
      <c r="CS39" s="607"/>
      <c r="CT39" s="607"/>
      <c r="CU39" s="607"/>
      <c r="CV39" s="607"/>
      <c r="CW39" s="607"/>
      <c r="CX39" s="607"/>
      <c r="CY39" s="608"/>
      <c r="CZ39" s="591">
        <v>0.1</v>
      </c>
      <c r="DA39" s="609"/>
      <c r="DB39" s="609"/>
      <c r="DC39" s="610"/>
      <c r="DD39" s="594">
        <v>23</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194472</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110</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165000</v>
      </c>
      <c r="CS40" s="589"/>
      <c r="CT40" s="589"/>
      <c r="CU40" s="589"/>
      <c r="CV40" s="589"/>
      <c r="CW40" s="589"/>
      <c r="CX40" s="589"/>
      <c r="CY40" s="590"/>
      <c r="CZ40" s="591">
        <v>1.4</v>
      </c>
      <c r="DA40" s="609"/>
      <c r="DB40" s="609"/>
      <c r="DC40" s="610"/>
      <c r="DD40" s="594" t="s">
        <v>321</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712037</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260</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328</v>
      </c>
      <c r="CS41" s="607"/>
      <c r="CT41" s="607"/>
      <c r="CU41" s="607"/>
      <c r="CV41" s="607"/>
      <c r="CW41" s="607"/>
      <c r="CX41" s="607"/>
      <c r="CY41" s="608"/>
      <c r="CZ41" s="591" t="s">
        <v>328</v>
      </c>
      <c r="DA41" s="609"/>
      <c r="DB41" s="609"/>
      <c r="DC41" s="610"/>
      <c r="DD41" s="594" t="s">
        <v>328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1481734</v>
      </c>
      <c r="CS42" s="589"/>
      <c r="CT42" s="589"/>
      <c r="CU42" s="589"/>
      <c r="CV42" s="589"/>
      <c r="CW42" s="589"/>
      <c r="CX42" s="589"/>
      <c r="CY42" s="590"/>
      <c r="CZ42" s="591">
        <v>12.4</v>
      </c>
      <c r="DA42" s="592"/>
      <c r="DB42" s="592"/>
      <c r="DC42" s="593"/>
      <c r="DD42" s="594">
        <v>778090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31467</v>
      </c>
      <c r="CS43" s="607"/>
      <c r="CT43" s="607"/>
      <c r="CU43" s="607"/>
      <c r="CV43" s="607"/>
      <c r="CW43" s="607"/>
      <c r="CX43" s="607"/>
      <c r="CY43" s="608"/>
      <c r="CZ43" s="591">
        <v>0.3</v>
      </c>
      <c r="DA43" s="609"/>
      <c r="DB43" s="609"/>
      <c r="DC43" s="610"/>
      <c r="DD43" s="594">
        <v>31467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284</v>
      </c>
      <c r="CE44" s="602"/>
      <c r="CF44" s="585" t="s">
        <v>334</v>
      </c>
      <c r="CG44" s="586"/>
      <c r="CH44" s="586"/>
      <c r="CI44" s="586"/>
      <c r="CJ44" s="586"/>
      <c r="CK44" s="586"/>
      <c r="CL44" s="586"/>
      <c r="CM44" s="586"/>
      <c r="CN44" s="586"/>
      <c r="CO44" s="586"/>
      <c r="CP44" s="586"/>
      <c r="CQ44" s="587"/>
      <c r="CR44" s="588">
        <v>1290065</v>
      </c>
      <c r="CS44" s="589"/>
      <c r="CT44" s="589"/>
      <c r="CU44" s="589"/>
      <c r="CV44" s="589"/>
      <c r="CW44" s="589"/>
      <c r="CX44" s="589"/>
      <c r="CY44" s="590"/>
      <c r="CZ44" s="591">
        <v>10.8</v>
      </c>
      <c r="DA44" s="592"/>
      <c r="DB44" s="592"/>
      <c r="DC44" s="593"/>
      <c r="DD44" s="594">
        <v>623647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455205</v>
      </c>
      <c r="CS45" s="607"/>
      <c r="CT45" s="607"/>
      <c r="CU45" s="607"/>
      <c r="CV45" s="607"/>
      <c r="CW45" s="607"/>
      <c r="CX45" s="607"/>
      <c r="CY45" s="608"/>
      <c r="CZ45" s="591">
        <v>3.8</v>
      </c>
      <c r="DA45" s="609"/>
      <c r="DB45" s="609"/>
      <c r="DC45" s="610"/>
      <c r="DD45" s="594">
        <v>58337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833655</v>
      </c>
      <c r="CS46" s="589"/>
      <c r="CT46" s="589"/>
      <c r="CU46" s="589"/>
      <c r="CV46" s="589"/>
      <c r="CW46" s="589"/>
      <c r="CX46" s="589"/>
      <c r="CY46" s="590"/>
      <c r="CZ46" s="591">
        <v>7</v>
      </c>
      <c r="DA46" s="592"/>
      <c r="DB46" s="592"/>
      <c r="DC46" s="593"/>
      <c r="DD46" s="594">
        <v>564105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191669</v>
      </c>
      <c r="CS47" s="607"/>
      <c r="CT47" s="607"/>
      <c r="CU47" s="607"/>
      <c r="CV47" s="607"/>
      <c r="CW47" s="607"/>
      <c r="CX47" s="607"/>
      <c r="CY47" s="608"/>
      <c r="CZ47" s="591">
        <v>1.6</v>
      </c>
      <c r="DA47" s="609"/>
      <c r="DB47" s="609"/>
      <c r="DC47" s="610"/>
      <c r="DD47" s="594">
        <v>154443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339</v>
      </c>
      <c r="CS48" s="589"/>
      <c r="CT48" s="589"/>
      <c r="CU48" s="589"/>
      <c r="CV48" s="589"/>
      <c r="CW48" s="589"/>
      <c r="CX48" s="589"/>
      <c r="CY48" s="590"/>
      <c r="CZ48" s="591" t="s">
        <v>339</v>
      </c>
      <c r="DA48" s="592"/>
      <c r="DB48" s="592"/>
      <c r="DC48" s="593"/>
      <c r="DD48" s="594" t="s">
        <v>339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11915599</v>
      </c>
      <c r="CS49" s="573"/>
      <c r="CT49" s="573"/>
      <c r="CU49" s="573"/>
      <c r="CV49" s="573"/>
      <c r="CW49" s="573"/>
      <c r="CX49" s="573"/>
      <c r="CY49" s="574"/>
      <c r="CZ49" s="575">
        <v>100</v>
      </c>
      <c r="DA49" s="576"/>
      <c r="DB49" s="576"/>
      <c r="DC49" s="577"/>
      <c r="DD49" s="578">
        <v>9122607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12298</v>
      </c>
      <c r="R7" s="1101"/>
      <c r="S7" s="1101"/>
      <c r="T7" s="1101"/>
      <c r="U7" s="1101"/>
      <c r="V7" s="1101">
        <v>11879</v>
      </c>
      <c r="W7" s="1101"/>
      <c r="X7" s="1101"/>
      <c r="Y7" s="1101"/>
      <c r="Z7" s="1101"/>
      <c r="AA7" s="1101">
        <v>419</v>
      </c>
      <c r="AB7" s="1101"/>
      <c r="AC7" s="1101"/>
      <c r="AD7" s="1101"/>
      <c r="AE7" s="1102"/>
      <c r="AF7" s="1103">
        <v>391</v>
      </c>
      <c r="AG7" s="1104"/>
      <c r="AH7" s="1104"/>
      <c r="AI7" s="1104"/>
      <c r="AJ7" s="1105"/>
      <c r="AK7" s="1087">
        <v>496</v>
      </c>
      <c r="AL7" s="1088"/>
      <c r="AM7" s="1088"/>
      <c r="AN7" s="1088"/>
      <c r="AO7" s="1088"/>
      <c r="AP7" s="1088">
        <v>14448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546</v>
      </c>
      <c r="BT7" s="1092"/>
      <c r="BU7" s="1092"/>
      <c r="BV7" s="1092"/>
      <c r="BW7" s="1092"/>
      <c r="BX7" s="1092"/>
      <c r="BY7" s="1092"/>
      <c r="BZ7" s="1092"/>
      <c r="CA7" s="1092"/>
      <c r="CB7" s="1092"/>
      <c r="CC7" s="1092"/>
      <c r="CD7" s="1092"/>
      <c r="CE7" s="1092"/>
      <c r="CF7" s="1092"/>
      <c r="CG7" s="1093"/>
      <c r="CH7" s="1084">
        <v>3</v>
      </c>
      <c r="CI7" s="1085"/>
      <c r="CJ7" s="1085"/>
      <c r="CK7" s="1085"/>
      <c r="CL7" s="1086"/>
      <c r="CM7" s="1084">
        <v>59</v>
      </c>
      <c r="CN7" s="1085"/>
      <c r="CO7" s="1085"/>
      <c r="CP7" s="1085"/>
      <c r="CQ7" s="1086"/>
      <c r="CR7" s="1084">
        <v>22</v>
      </c>
      <c r="CS7" s="1085"/>
      <c r="CT7" s="1085"/>
      <c r="CU7" s="1085"/>
      <c r="CV7" s="1086"/>
      <c r="CW7" s="1084">
        <v>6</v>
      </c>
      <c r="CX7" s="1085"/>
      <c r="CY7" s="1085"/>
      <c r="CZ7" s="1085"/>
      <c r="DA7" s="1086"/>
      <c r="DB7" s="1084" t="s">
        <v>548</v>
      </c>
      <c r="DC7" s="1085"/>
      <c r="DD7" s="1085"/>
      <c r="DE7" s="1085"/>
      <c r="DF7" s="1086"/>
      <c r="DG7" s="1084" t="s">
        <v>548</v>
      </c>
      <c r="DH7" s="1085"/>
      <c r="DI7" s="1085"/>
      <c r="DJ7" s="1085"/>
      <c r="DK7" s="1086"/>
      <c r="DL7" s="1084" t="s">
        <v>548</v>
      </c>
      <c r="DM7" s="1085"/>
      <c r="DN7" s="1085"/>
      <c r="DO7" s="1085"/>
      <c r="DP7" s="1086"/>
      <c r="DQ7" s="1084" t="s">
        <v>547</v>
      </c>
      <c r="DR7" s="1085"/>
      <c r="DS7" s="1085"/>
      <c r="DT7" s="1085"/>
      <c r="DU7" s="1086"/>
      <c r="DV7" s="1111"/>
      <c r="DW7" s="1112"/>
      <c r="DX7" s="1112"/>
      <c r="DY7" s="1112"/>
      <c r="DZ7" s="1113"/>
      <c r="EA7" s="205"/>
    </row>
    <row r="8" spans="1:131" s="206" customFormat="1" ht="26.25" customHeight="1">
      <c r="A8" s="212">
        <v>2</v>
      </c>
      <c r="B8" s="1033" t="s">
        <v>364</v>
      </c>
      <c r="C8" s="1034"/>
      <c r="D8" s="1034"/>
      <c r="E8" s="1034"/>
      <c r="F8" s="1034"/>
      <c r="G8" s="1034"/>
      <c r="H8" s="1034"/>
      <c r="I8" s="1034"/>
      <c r="J8" s="1034"/>
      <c r="K8" s="1034"/>
      <c r="L8" s="1034"/>
      <c r="M8" s="1034"/>
      <c r="N8" s="1034"/>
      <c r="O8" s="1034"/>
      <c r="P8" s="1035"/>
      <c r="Q8" s="1039">
        <v>59</v>
      </c>
      <c r="R8" s="1040"/>
      <c r="S8" s="1040"/>
      <c r="T8" s="1040"/>
      <c r="U8" s="1040"/>
      <c r="V8" s="1040">
        <v>49</v>
      </c>
      <c r="W8" s="1040"/>
      <c r="X8" s="1040"/>
      <c r="Y8" s="1040"/>
      <c r="Z8" s="1040"/>
      <c r="AA8" s="1040">
        <v>10</v>
      </c>
      <c r="AB8" s="1040"/>
      <c r="AC8" s="1040"/>
      <c r="AD8" s="1040"/>
      <c r="AE8" s="1041"/>
      <c r="AF8" s="1015">
        <v>10</v>
      </c>
      <c r="AG8" s="1016"/>
      <c r="AH8" s="1016"/>
      <c r="AI8" s="1016"/>
      <c r="AJ8" s="1017"/>
      <c r="AK8" s="1082">
        <v>17</v>
      </c>
      <c r="AL8" s="1083"/>
      <c r="AM8" s="1083"/>
      <c r="AN8" s="1083"/>
      <c r="AO8" s="1083"/>
      <c r="AP8" s="1083" t="s">
        <v>541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12345</v>
      </c>
      <c r="R23" s="1065"/>
      <c r="S23" s="1065"/>
      <c r="T23" s="1065"/>
      <c r="U23" s="1065"/>
      <c r="V23" s="1065">
        <v>11916</v>
      </c>
      <c r="W23" s="1065"/>
      <c r="X23" s="1065"/>
      <c r="Y23" s="1065"/>
      <c r="Z23" s="1065"/>
      <c r="AA23" s="1065">
        <v>429</v>
      </c>
      <c r="AB23" s="1065"/>
      <c r="AC23" s="1065"/>
      <c r="AD23" s="1065"/>
      <c r="AE23" s="1066"/>
      <c r="AF23" s="1067">
        <v>401</v>
      </c>
      <c r="AG23" s="1065"/>
      <c r="AH23" s="1065"/>
      <c r="AI23" s="1065"/>
      <c r="AJ23" s="1068"/>
      <c r="AK23" s="1069"/>
      <c r="AL23" s="1070"/>
      <c r="AM23" s="1070"/>
      <c r="AN23" s="1070"/>
      <c r="AO23" s="1070"/>
      <c r="AP23" s="1065">
        <v>14448</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3856</v>
      </c>
      <c r="R28" s="1050"/>
      <c r="S28" s="1050"/>
      <c r="T28" s="1050"/>
      <c r="U28" s="1050"/>
      <c r="V28" s="1050">
        <v>3606</v>
      </c>
      <c r="W28" s="1050"/>
      <c r="X28" s="1050"/>
      <c r="Y28" s="1050"/>
      <c r="Z28" s="1050"/>
      <c r="AA28" s="1050">
        <v>250</v>
      </c>
      <c r="AB28" s="1050"/>
      <c r="AC28" s="1050"/>
      <c r="AD28" s="1050"/>
      <c r="AE28" s="1051"/>
      <c r="AF28" s="1052">
        <v>250</v>
      </c>
      <c r="AG28" s="1050"/>
      <c r="AH28" s="1050"/>
      <c r="AI28" s="1050"/>
      <c r="AJ28" s="1053"/>
      <c r="AK28" s="1054">
        <v>327</v>
      </c>
      <c r="AL28" s="1042"/>
      <c r="AM28" s="1042"/>
      <c r="AN28" s="1042"/>
      <c r="AO28" s="1042"/>
      <c r="AP28" s="1042">
        <v>4</v>
      </c>
      <c r="AQ28" s="1042"/>
      <c r="AR28" s="1042"/>
      <c r="AS28" s="1042"/>
      <c r="AT28" s="1042"/>
      <c r="AU28" s="1042" t="s">
        <v>541</v>
      </c>
      <c r="AV28" s="1042"/>
      <c r="AW28" s="1042"/>
      <c r="AX28" s="1042"/>
      <c r="AY28" s="1042"/>
      <c r="AZ28" s="1043" t="s">
        <v>480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379</v>
      </c>
      <c r="C29" s="1034"/>
      <c r="D29" s="1034"/>
      <c r="E29" s="1034"/>
      <c r="F29" s="1034"/>
      <c r="G29" s="1034"/>
      <c r="H29" s="1034"/>
      <c r="I29" s="1034"/>
      <c r="J29" s="1034"/>
      <c r="K29" s="1034"/>
      <c r="L29" s="1034"/>
      <c r="M29" s="1034"/>
      <c r="N29" s="1034"/>
      <c r="O29" s="1034"/>
      <c r="P29" s="1035"/>
      <c r="Q29" s="1039">
        <v>2528</v>
      </c>
      <c r="R29" s="1040"/>
      <c r="S29" s="1040"/>
      <c r="T29" s="1040"/>
      <c r="U29" s="1040"/>
      <c r="V29" s="1040">
        <v>2445</v>
      </c>
      <c r="W29" s="1040"/>
      <c r="X29" s="1040"/>
      <c r="Y29" s="1040"/>
      <c r="Z29" s="1040"/>
      <c r="AA29" s="1040">
        <v>83</v>
      </c>
      <c r="AB29" s="1040"/>
      <c r="AC29" s="1040"/>
      <c r="AD29" s="1040"/>
      <c r="AE29" s="1041"/>
      <c r="AF29" s="1015">
        <v>83</v>
      </c>
      <c r="AG29" s="1016"/>
      <c r="AH29" s="1016"/>
      <c r="AI29" s="1016"/>
      <c r="AJ29" s="1017"/>
      <c r="AK29" s="976">
        <v>370</v>
      </c>
      <c r="AL29" s="967"/>
      <c r="AM29" s="967"/>
      <c r="AN29" s="967"/>
      <c r="AO29" s="967"/>
      <c r="AP29" s="967" t="s">
        <v>541</v>
      </c>
      <c r="AQ29" s="967"/>
      <c r="AR29" s="967"/>
      <c r="AS29" s="967"/>
      <c r="AT29" s="967"/>
      <c r="AU29" s="967" t="s">
        <v>480</v>
      </c>
      <c r="AV29" s="967"/>
      <c r="AW29" s="967"/>
      <c r="AX29" s="967"/>
      <c r="AY29" s="967"/>
      <c r="AZ29" s="1038" t="s">
        <v>480</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380</v>
      </c>
      <c r="C30" s="1034"/>
      <c r="D30" s="1034"/>
      <c r="E30" s="1034"/>
      <c r="F30" s="1034"/>
      <c r="G30" s="1034"/>
      <c r="H30" s="1034"/>
      <c r="I30" s="1034"/>
      <c r="J30" s="1034"/>
      <c r="K30" s="1034"/>
      <c r="L30" s="1034"/>
      <c r="M30" s="1034"/>
      <c r="N30" s="1034"/>
      <c r="O30" s="1034"/>
      <c r="P30" s="1035"/>
      <c r="Q30" s="1039">
        <v>315</v>
      </c>
      <c r="R30" s="1040"/>
      <c r="S30" s="1040"/>
      <c r="T30" s="1040"/>
      <c r="U30" s="1040"/>
      <c r="V30" s="1040">
        <v>308</v>
      </c>
      <c r="W30" s="1040"/>
      <c r="X30" s="1040"/>
      <c r="Y30" s="1040"/>
      <c r="Z30" s="1040"/>
      <c r="AA30" s="1040">
        <v>6</v>
      </c>
      <c r="AB30" s="1040"/>
      <c r="AC30" s="1040"/>
      <c r="AD30" s="1040"/>
      <c r="AE30" s="1041"/>
      <c r="AF30" s="1015">
        <v>6</v>
      </c>
      <c r="AG30" s="1016"/>
      <c r="AH30" s="1016"/>
      <c r="AI30" s="1016"/>
      <c r="AJ30" s="1017"/>
      <c r="AK30" s="976">
        <v>100</v>
      </c>
      <c r="AL30" s="967"/>
      <c r="AM30" s="967"/>
      <c r="AN30" s="967"/>
      <c r="AO30" s="967"/>
      <c r="AP30" s="967" t="s">
        <v>541</v>
      </c>
      <c r="AQ30" s="967"/>
      <c r="AR30" s="967"/>
      <c r="AS30" s="967"/>
      <c r="AT30" s="967"/>
      <c r="AU30" s="967" t="s">
        <v>480</v>
      </c>
      <c r="AV30" s="967"/>
      <c r="AW30" s="967"/>
      <c r="AX30" s="967"/>
      <c r="AY30" s="967"/>
      <c r="AZ30" s="1038" t="s">
        <v>480</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381</v>
      </c>
      <c r="C31" s="1034"/>
      <c r="D31" s="1034"/>
      <c r="E31" s="1034"/>
      <c r="F31" s="1034"/>
      <c r="G31" s="1034"/>
      <c r="H31" s="1034"/>
      <c r="I31" s="1034"/>
      <c r="J31" s="1034"/>
      <c r="K31" s="1034"/>
      <c r="L31" s="1034"/>
      <c r="M31" s="1034"/>
      <c r="N31" s="1034"/>
      <c r="O31" s="1034"/>
      <c r="P31" s="1035"/>
      <c r="Q31" s="1039">
        <v>1033</v>
      </c>
      <c r="R31" s="1040"/>
      <c r="S31" s="1040"/>
      <c r="T31" s="1040"/>
      <c r="U31" s="1040"/>
      <c r="V31" s="1040">
        <v>289</v>
      </c>
      <c r="W31" s="1040"/>
      <c r="X31" s="1040"/>
      <c r="Y31" s="1040"/>
      <c r="Z31" s="1040"/>
      <c r="AA31" s="1040">
        <v>1017</v>
      </c>
      <c r="AB31" s="1040"/>
      <c r="AC31" s="1040"/>
      <c r="AD31" s="1040"/>
      <c r="AE31" s="1041"/>
      <c r="AF31" s="1015">
        <v>1017</v>
      </c>
      <c r="AG31" s="1016"/>
      <c r="AH31" s="1016"/>
      <c r="AI31" s="1016"/>
      <c r="AJ31" s="1017"/>
      <c r="AK31" s="976">
        <v>52</v>
      </c>
      <c r="AL31" s="967"/>
      <c r="AM31" s="967"/>
      <c r="AN31" s="967"/>
      <c r="AO31" s="967"/>
      <c r="AP31" s="967">
        <v>3283</v>
      </c>
      <c r="AQ31" s="967"/>
      <c r="AR31" s="967"/>
      <c r="AS31" s="967"/>
      <c r="AT31" s="967"/>
      <c r="AU31" s="967">
        <v>607</v>
      </c>
      <c r="AV31" s="967"/>
      <c r="AW31" s="967"/>
      <c r="AX31" s="967"/>
      <c r="AY31" s="967"/>
      <c r="AZ31" s="1038" t="s">
        <v>480</v>
      </c>
      <c r="BA31" s="1038"/>
      <c r="BB31" s="1038"/>
      <c r="BC31" s="1038"/>
      <c r="BD31" s="1038"/>
      <c r="BE31" s="1028" t="s">
        <v>382</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383</v>
      </c>
      <c r="C32" s="1034"/>
      <c r="D32" s="1034"/>
      <c r="E32" s="1034"/>
      <c r="F32" s="1034"/>
      <c r="G32" s="1034"/>
      <c r="H32" s="1034"/>
      <c r="I32" s="1034"/>
      <c r="J32" s="1034"/>
      <c r="K32" s="1034"/>
      <c r="L32" s="1034"/>
      <c r="M32" s="1034"/>
      <c r="N32" s="1034"/>
      <c r="O32" s="1034"/>
      <c r="P32" s="1035"/>
      <c r="Q32" s="1039">
        <v>110</v>
      </c>
      <c r="R32" s="1040"/>
      <c r="S32" s="1040"/>
      <c r="T32" s="1040"/>
      <c r="U32" s="1040"/>
      <c r="V32" s="1040">
        <v>93</v>
      </c>
      <c r="W32" s="1040"/>
      <c r="X32" s="1040"/>
      <c r="Y32" s="1040"/>
      <c r="Z32" s="1040"/>
      <c r="AA32" s="1040">
        <v>17</v>
      </c>
      <c r="AB32" s="1040"/>
      <c r="AC32" s="1040"/>
      <c r="AD32" s="1040"/>
      <c r="AE32" s="1041"/>
      <c r="AF32" s="1015">
        <v>17</v>
      </c>
      <c r="AG32" s="1016"/>
      <c r="AH32" s="1016"/>
      <c r="AI32" s="1016"/>
      <c r="AJ32" s="1017"/>
      <c r="AK32" s="976">
        <v>25</v>
      </c>
      <c r="AL32" s="967"/>
      <c r="AM32" s="967"/>
      <c r="AN32" s="967"/>
      <c r="AO32" s="967"/>
      <c r="AP32" s="967">
        <v>285</v>
      </c>
      <c r="AQ32" s="967"/>
      <c r="AR32" s="967"/>
      <c r="AS32" s="967"/>
      <c r="AT32" s="967"/>
      <c r="AU32" s="967">
        <v>123</v>
      </c>
      <c r="AV32" s="967"/>
      <c r="AW32" s="967"/>
      <c r="AX32" s="967"/>
      <c r="AY32" s="967"/>
      <c r="AZ32" s="1038" t="s">
        <v>480</v>
      </c>
      <c r="BA32" s="1038"/>
      <c r="BB32" s="1038"/>
      <c r="BC32" s="1038"/>
      <c r="BD32" s="1038"/>
      <c r="BE32" s="1028" t="s">
        <v>384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385</v>
      </c>
      <c r="C33" s="1034"/>
      <c r="D33" s="1034"/>
      <c r="E33" s="1034"/>
      <c r="F33" s="1034"/>
      <c r="G33" s="1034"/>
      <c r="H33" s="1034"/>
      <c r="I33" s="1034"/>
      <c r="J33" s="1034"/>
      <c r="K33" s="1034"/>
      <c r="L33" s="1034"/>
      <c r="M33" s="1034"/>
      <c r="N33" s="1034"/>
      <c r="O33" s="1034"/>
      <c r="P33" s="1035"/>
      <c r="Q33" s="1039">
        <v>619</v>
      </c>
      <c r="R33" s="1040"/>
      <c r="S33" s="1040"/>
      <c r="T33" s="1040"/>
      <c r="U33" s="1040"/>
      <c r="V33" s="1040">
        <v>600</v>
      </c>
      <c r="W33" s="1040"/>
      <c r="X33" s="1040"/>
      <c r="Y33" s="1040"/>
      <c r="Z33" s="1040"/>
      <c r="AA33" s="1040">
        <v>19</v>
      </c>
      <c r="AB33" s="1040"/>
      <c r="AC33" s="1040"/>
      <c r="AD33" s="1040"/>
      <c r="AE33" s="1041"/>
      <c r="AF33" s="1015">
        <v>12</v>
      </c>
      <c r="AG33" s="1016"/>
      <c r="AH33" s="1016"/>
      <c r="AI33" s="1016"/>
      <c r="AJ33" s="1017"/>
      <c r="AK33" s="976">
        <v>210</v>
      </c>
      <c r="AL33" s="967"/>
      <c r="AM33" s="967"/>
      <c r="AN33" s="967"/>
      <c r="AO33" s="967"/>
      <c r="AP33" s="967">
        <v>2603</v>
      </c>
      <c r="AQ33" s="967"/>
      <c r="AR33" s="967"/>
      <c r="AS33" s="967"/>
      <c r="AT33" s="967"/>
      <c r="AU33" s="967">
        <v>2588</v>
      </c>
      <c r="AV33" s="967"/>
      <c r="AW33" s="967"/>
      <c r="AX33" s="967"/>
      <c r="AY33" s="967"/>
      <c r="AZ33" s="1038" t="s">
        <v>480</v>
      </c>
      <c r="BA33" s="1038"/>
      <c r="BB33" s="1038"/>
      <c r="BC33" s="1038"/>
      <c r="BD33" s="1038"/>
      <c r="BE33" s="1028" t="s">
        <v>384</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386</v>
      </c>
      <c r="C34" s="1034"/>
      <c r="D34" s="1034"/>
      <c r="E34" s="1034"/>
      <c r="F34" s="1034"/>
      <c r="G34" s="1034"/>
      <c r="H34" s="1034"/>
      <c r="I34" s="1034"/>
      <c r="J34" s="1034"/>
      <c r="K34" s="1034"/>
      <c r="L34" s="1034"/>
      <c r="M34" s="1034"/>
      <c r="N34" s="1034"/>
      <c r="O34" s="1034"/>
      <c r="P34" s="1035"/>
      <c r="Q34" s="1039">
        <v>65</v>
      </c>
      <c r="R34" s="1040"/>
      <c r="S34" s="1040"/>
      <c r="T34" s="1040"/>
      <c r="U34" s="1040"/>
      <c r="V34" s="1040">
        <v>62</v>
      </c>
      <c r="W34" s="1040"/>
      <c r="X34" s="1040"/>
      <c r="Y34" s="1040"/>
      <c r="Z34" s="1040"/>
      <c r="AA34" s="1040">
        <v>3</v>
      </c>
      <c r="AB34" s="1040"/>
      <c r="AC34" s="1040"/>
      <c r="AD34" s="1040"/>
      <c r="AE34" s="1041"/>
      <c r="AF34" s="1015">
        <v>3</v>
      </c>
      <c r="AG34" s="1016"/>
      <c r="AH34" s="1016"/>
      <c r="AI34" s="1016"/>
      <c r="AJ34" s="1017"/>
      <c r="AK34" s="976">
        <v>20</v>
      </c>
      <c r="AL34" s="967"/>
      <c r="AM34" s="967"/>
      <c r="AN34" s="967"/>
      <c r="AO34" s="967"/>
      <c r="AP34" s="967">
        <v>297</v>
      </c>
      <c r="AQ34" s="967"/>
      <c r="AR34" s="967"/>
      <c r="AS34" s="967"/>
      <c r="AT34" s="967"/>
      <c r="AU34" s="967">
        <v>297</v>
      </c>
      <c r="AV34" s="967"/>
      <c r="AW34" s="967"/>
      <c r="AX34" s="967"/>
      <c r="AY34" s="967"/>
      <c r="AZ34" s="1038" t="s">
        <v>480</v>
      </c>
      <c r="BA34" s="1038"/>
      <c r="BB34" s="1038"/>
      <c r="BC34" s="1038"/>
      <c r="BD34" s="1038"/>
      <c r="BE34" s="1028" t="s">
        <v>384</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1388</v>
      </c>
      <c r="AG63" s="955"/>
      <c r="AH63" s="955"/>
      <c r="AI63" s="955"/>
      <c r="AJ63" s="1026"/>
      <c r="AK63" s="1027"/>
      <c r="AL63" s="959"/>
      <c r="AM63" s="959"/>
      <c r="AN63" s="959"/>
      <c r="AO63" s="959"/>
      <c r="AP63" s="955">
        <v>6472</v>
      </c>
      <c r="AQ63" s="955"/>
      <c r="AR63" s="955"/>
      <c r="AS63" s="955"/>
      <c r="AT63" s="955"/>
      <c r="AU63" s="955">
        <v>3615</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391</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537</v>
      </c>
      <c r="C68" s="982"/>
      <c r="D68" s="982"/>
      <c r="E68" s="982"/>
      <c r="F68" s="982"/>
      <c r="G68" s="982"/>
      <c r="H68" s="982"/>
      <c r="I68" s="982"/>
      <c r="J68" s="982"/>
      <c r="K68" s="982"/>
      <c r="L68" s="982"/>
      <c r="M68" s="982"/>
      <c r="N68" s="982"/>
      <c r="O68" s="982"/>
      <c r="P68" s="983"/>
      <c r="Q68" s="984">
        <v>2464</v>
      </c>
      <c r="R68" s="978"/>
      <c r="S68" s="978"/>
      <c r="T68" s="978"/>
      <c r="U68" s="978"/>
      <c r="V68" s="978">
        <v>2417</v>
      </c>
      <c r="W68" s="978"/>
      <c r="X68" s="978"/>
      <c r="Y68" s="978"/>
      <c r="Z68" s="978"/>
      <c r="AA68" s="978">
        <v>47</v>
      </c>
      <c r="AB68" s="978"/>
      <c r="AC68" s="978"/>
      <c r="AD68" s="978"/>
      <c r="AE68" s="978"/>
      <c r="AF68" s="978">
        <v>47</v>
      </c>
      <c r="AG68" s="978"/>
      <c r="AH68" s="978"/>
      <c r="AI68" s="978"/>
      <c r="AJ68" s="978"/>
      <c r="AK68" s="978">
        <v>30</v>
      </c>
      <c r="AL68" s="978"/>
      <c r="AM68" s="978"/>
      <c r="AN68" s="978"/>
      <c r="AO68" s="978"/>
      <c r="AP68" s="978">
        <v>1039</v>
      </c>
      <c r="AQ68" s="978"/>
      <c r="AR68" s="978"/>
      <c r="AS68" s="978"/>
      <c r="AT68" s="978"/>
      <c r="AU68" s="978">
        <v>612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539</v>
      </c>
      <c r="C69" s="971"/>
      <c r="D69" s="971"/>
      <c r="E69" s="971"/>
      <c r="F69" s="971"/>
      <c r="G69" s="971"/>
      <c r="H69" s="971"/>
      <c r="I69" s="971"/>
      <c r="J69" s="971"/>
      <c r="K69" s="971"/>
      <c r="L69" s="971"/>
      <c r="M69" s="971"/>
      <c r="N69" s="971"/>
      <c r="O69" s="971"/>
      <c r="P69" s="972"/>
      <c r="Q69" s="973">
        <v>1208</v>
      </c>
      <c r="R69" s="967"/>
      <c r="S69" s="967"/>
      <c r="T69" s="967"/>
      <c r="U69" s="967"/>
      <c r="V69" s="967">
        <v>120</v>
      </c>
      <c r="W69" s="967"/>
      <c r="X69" s="967"/>
      <c r="Y69" s="967"/>
      <c r="Z69" s="967"/>
      <c r="AA69" s="967">
        <v>1088</v>
      </c>
      <c r="AB69" s="967"/>
      <c r="AC69" s="967"/>
      <c r="AD69" s="967"/>
      <c r="AE69" s="967"/>
      <c r="AF69" s="967">
        <v>1088</v>
      </c>
      <c r="AG69" s="967"/>
      <c r="AH69" s="967"/>
      <c r="AI69" s="967"/>
      <c r="AJ69" s="967"/>
      <c r="AK69" s="967" t="s">
        <v>538</v>
      </c>
      <c r="AL69" s="967"/>
      <c r="AM69" s="967"/>
      <c r="AN69" s="967"/>
      <c r="AO69" s="967"/>
      <c r="AP69" s="967">
        <v>1564</v>
      </c>
      <c r="AQ69" s="967"/>
      <c r="AR69" s="967"/>
      <c r="AS69" s="967"/>
      <c r="AT69" s="967"/>
      <c r="AU69" s="967">
        <v>992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540</v>
      </c>
      <c r="C70" s="971"/>
      <c r="D70" s="971"/>
      <c r="E70" s="971"/>
      <c r="F70" s="971"/>
      <c r="G70" s="971"/>
      <c r="H70" s="971"/>
      <c r="I70" s="971"/>
      <c r="J70" s="971"/>
      <c r="K70" s="971"/>
      <c r="L70" s="971"/>
      <c r="M70" s="971"/>
      <c r="N70" s="971"/>
      <c r="O70" s="971"/>
      <c r="P70" s="972"/>
      <c r="Q70" s="973">
        <v>13280</v>
      </c>
      <c r="R70" s="967"/>
      <c r="S70" s="967"/>
      <c r="T70" s="967"/>
      <c r="U70" s="967"/>
      <c r="V70" s="967">
        <v>12837</v>
      </c>
      <c r="W70" s="967"/>
      <c r="X70" s="967"/>
      <c r="Y70" s="967"/>
      <c r="Z70" s="967"/>
      <c r="AA70" s="967">
        <v>443</v>
      </c>
      <c r="AB70" s="967"/>
      <c r="AC70" s="967"/>
      <c r="AD70" s="967"/>
      <c r="AE70" s="967"/>
      <c r="AF70" s="967">
        <v>443</v>
      </c>
      <c r="AG70" s="967"/>
      <c r="AH70" s="967"/>
      <c r="AI70" s="967"/>
      <c r="AJ70" s="967"/>
      <c r="AK70" s="967">
        <v>6</v>
      </c>
      <c r="AL70" s="967"/>
      <c r="AM70" s="967"/>
      <c r="AN70" s="967"/>
      <c r="AO70" s="967"/>
      <c r="AP70" s="967" t="s">
        <v>541</v>
      </c>
      <c r="AQ70" s="967"/>
      <c r="AR70" s="967"/>
      <c r="AS70" s="967"/>
      <c r="AT70" s="967"/>
      <c r="AU70" s="967" t="s">
        <v>541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542</v>
      </c>
      <c r="C71" s="971"/>
      <c r="D71" s="971"/>
      <c r="E71" s="971"/>
      <c r="F71" s="971"/>
      <c r="G71" s="971"/>
      <c r="H71" s="971"/>
      <c r="I71" s="971"/>
      <c r="J71" s="971"/>
      <c r="K71" s="971"/>
      <c r="L71" s="971"/>
      <c r="M71" s="971"/>
      <c r="N71" s="971"/>
      <c r="O71" s="971"/>
      <c r="P71" s="972"/>
      <c r="Q71" s="973">
        <v>178</v>
      </c>
      <c r="R71" s="967"/>
      <c r="S71" s="967"/>
      <c r="T71" s="967"/>
      <c r="U71" s="967"/>
      <c r="V71" s="967">
        <v>176</v>
      </c>
      <c r="W71" s="967"/>
      <c r="X71" s="967"/>
      <c r="Y71" s="967"/>
      <c r="Z71" s="967"/>
      <c r="AA71" s="967">
        <v>2</v>
      </c>
      <c r="AB71" s="967"/>
      <c r="AC71" s="967"/>
      <c r="AD71" s="967"/>
      <c r="AE71" s="967"/>
      <c r="AF71" s="967">
        <v>2</v>
      </c>
      <c r="AG71" s="967"/>
      <c r="AH71" s="967"/>
      <c r="AI71" s="967"/>
      <c r="AJ71" s="967"/>
      <c r="AK71" s="967">
        <v>2</v>
      </c>
      <c r="AL71" s="967"/>
      <c r="AM71" s="967"/>
      <c r="AN71" s="967"/>
      <c r="AO71" s="967"/>
      <c r="AP71" s="967" t="s">
        <v>541</v>
      </c>
      <c r="AQ71" s="967"/>
      <c r="AR71" s="967"/>
      <c r="AS71" s="967"/>
      <c r="AT71" s="967"/>
      <c r="AU71" s="967" t="s">
        <v>541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543</v>
      </c>
      <c r="C72" s="971"/>
      <c r="D72" s="971"/>
      <c r="E72" s="971"/>
      <c r="F72" s="971"/>
      <c r="G72" s="971"/>
      <c r="H72" s="971"/>
      <c r="I72" s="971"/>
      <c r="J72" s="971"/>
      <c r="K72" s="971"/>
      <c r="L72" s="971"/>
      <c r="M72" s="971"/>
      <c r="N72" s="971"/>
      <c r="O72" s="971"/>
      <c r="P72" s="972"/>
      <c r="Q72" s="973">
        <v>126</v>
      </c>
      <c r="R72" s="967"/>
      <c r="S72" s="967"/>
      <c r="T72" s="967"/>
      <c r="U72" s="967"/>
      <c r="V72" s="967">
        <v>116</v>
      </c>
      <c r="W72" s="967"/>
      <c r="X72" s="967"/>
      <c r="Y72" s="967"/>
      <c r="Z72" s="967"/>
      <c r="AA72" s="967">
        <v>11</v>
      </c>
      <c r="AB72" s="967"/>
      <c r="AC72" s="967"/>
      <c r="AD72" s="967"/>
      <c r="AE72" s="967"/>
      <c r="AF72" s="967">
        <v>11</v>
      </c>
      <c r="AG72" s="967"/>
      <c r="AH72" s="967"/>
      <c r="AI72" s="967"/>
      <c r="AJ72" s="967"/>
      <c r="AK72" s="967">
        <v>2</v>
      </c>
      <c r="AL72" s="967"/>
      <c r="AM72" s="967"/>
      <c r="AN72" s="967"/>
      <c r="AO72" s="967"/>
      <c r="AP72" s="967" t="s">
        <v>541</v>
      </c>
      <c r="AQ72" s="967"/>
      <c r="AR72" s="967"/>
      <c r="AS72" s="967"/>
      <c r="AT72" s="967"/>
      <c r="AU72" s="967" t="s">
        <v>544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545</v>
      </c>
      <c r="C73" s="971"/>
      <c r="D73" s="971"/>
      <c r="E73" s="971"/>
      <c r="F73" s="971"/>
      <c r="G73" s="971"/>
      <c r="H73" s="971"/>
      <c r="I73" s="971"/>
      <c r="J73" s="971"/>
      <c r="K73" s="971"/>
      <c r="L73" s="971"/>
      <c r="M73" s="971"/>
      <c r="N73" s="971"/>
      <c r="O73" s="971"/>
      <c r="P73" s="972"/>
      <c r="Q73" s="973">
        <v>196871</v>
      </c>
      <c r="R73" s="967"/>
      <c r="S73" s="967"/>
      <c r="T73" s="967"/>
      <c r="U73" s="967"/>
      <c r="V73" s="967">
        <v>186524</v>
      </c>
      <c r="W73" s="967"/>
      <c r="X73" s="967"/>
      <c r="Y73" s="967"/>
      <c r="Z73" s="967"/>
      <c r="AA73" s="967">
        <v>10348</v>
      </c>
      <c r="AB73" s="967"/>
      <c r="AC73" s="967"/>
      <c r="AD73" s="967"/>
      <c r="AE73" s="967"/>
      <c r="AF73" s="967">
        <v>10348</v>
      </c>
      <c r="AG73" s="967"/>
      <c r="AH73" s="967"/>
      <c r="AI73" s="967"/>
      <c r="AJ73" s="967"/>
      <c r="AK73" s="967">
        <v>1375</v>
      </c>
      <c r="AL73" s="967"/>
      <c r="AM73" s="967"/>
      <c r="AN73" s="967"/>
      <c r="AO73" s="967"/>
      <c r="AP73" s="967" t="s">
        <v>541</v>
      </c>
      <c r="AQ73" s="967"/>
      <c r="AR73" s="967"/>
      <c r="AS73" s="967"/>
      <c r="AT73" s="967"/>
      <c r="AU73" s="967" t="s">
        <v>544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11939</v>
      </c>
      <c r="AG88" s="955"/>
      <c r="AH88" s="955"/>
      <c r="AI88" s="955"/>
      <c r="AJ88" s="955"/>
      <c r="AK88" s="959"/>
      <c r="AL88" s="959"/>
      <c r="AM88" s="959"/>
      <c r="AN88" s="959"/>
      <c r="AO88" s="959"/>
      <c r="AP88" s="955">
        <v>2603</v>
      </c>
      <c r="AQ88" s="955"/>
      <c r="AR88" s="955"/>
      <c r="AS88" s="955"/>
      <c r="AT88" s="955"/>
      <c r="AU88" s="955">
        <v>1604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22</v>
      </c>
      <c r="CS102" s="947"/>
      <c r="CT102" s="947"/>
      <c r="CU102" s="947"/>
      <c r="CV102" s="948"/>
      <c r="CW102" s="946">
        <v>6</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283</v>
      </c>
      <c r="AG109" s="888"/>
      <c r="AH109" s="888"/>
      <c r="AI109" s="888"/>
      <c r="AJ109" s="889"/>
      <c r="AK109" s="890" t="s">
        <v>282</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283</v>
      </c>
      <c r="BW109" s="888"/>
      <c r="BX109" s="888"/>
      <c r="BY109" s="888"/>
      <c r="BZ109" s="889"/>
      <c r="CA109" s="890" t="s">
        <v>282</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283</v>
      </c>
      <c r="DM109" s="888"/>
      <c r="DN109" s="888"/>
      <c r="DO109" s="888"/>
      <c r="DP109" s="889"/>
      <c r="DQ109" s="890" t="s">
        <v>282</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1343106</v>
      </c>
      <c r="AB110" s="873"/>
      <c r="AC110" s="873"/>
      <c r="AD110" s="873"/>
      <c r="AE110" s="874"/>
      <c r="AF110" s="875">
        <v>1351526</v>
      </c>
      <c r="AG110" s="873"/>
      <c r="AH110" s="873"/>
      <c r="AI110" s="873"/>
      <c r="AJ110" s="874"/>
      <c r="AK110" s="875">
        <v>1420353</v>
      </c>
      <c r="AL110" s="873"/>
      <c r="AM110" s="873"/>
      <c r="AN110" s="873"/>
      <c r="AO110" s="874"/>
      <c r="AP110" s="876">
        <v>20.5</v>
      </c>
      <c r="AQ110" s="877"/>
      <c r="AR110" s="877"/>
      <c r="AS110" s="877"/>
      <c r="AT110" s="878"/>
      <c r="AU110" s="920" t="s">
        <v>60</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14817716</v>
      </c>
      <c r="BR110" s="800"/>
      <c r="BS110" s="800"/>
      <c r="BT110" s="800"/>
      <c r="BU110" s="800"/>
      <c r="BV110" s="800">
        <v>15039262</v>
      </c>
      <c r="BW110" s="800"/>
      <c r="BX110" s="800"/>
      <c r="BY110" s="800"/>
      <c r="BZ110" s="800"/>
      <c r="CA110" s="800">
        <v>14447637</v>
      </c>
      <c r="CB110" s="800"/>
      <c r="CC110" s="800"/>
      <c r="CD110" s="800"/>
      <c r="CE110" s="800"/>
      <c r="CF110" s="861">
        <v>208.6</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57775</v>
      </c>
      <c r="BR111" s="771"/>
      <c r="BS111" s="771"/>
      <c r="BT111" s="771"/>
      <c r="BU111" s="771"/>
      <c r="BV111" s="771">
        <v>46059</v>
      </c>
      <c r="BW111" s="771"/>
      <c r="BX111" s="771"/>
      <c r="BY111" s="771"/>
      <c r="BZ111" s="771"/>
      <c r="CA111" s="771">
        <v>34429</v>
      </c>
      <c r="CB111" s="771"/>
      <c r="CC111" s="771"/>
      <c r="CD111" s="771"/>
      <c r="CE111" s="771"/>
      <c r="CF111" s="848">
        <v>0.5</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3905156</v>
      </c>
      <c r="BR112" s="771"/>
      <c r="BS112" s="771"/>
      <c r="BT112" s="771"/>
      <c r="BU112" s="771"/>
      <c r="BV112" s="771">
        <v>3697969</v>
      </c>
      <c r="BW112" s="771"/>
      <c r="BX112" s="771"/>
      <c r="BY112" s="771"/>
      <c r="BZ112" s="771"/>
      <c r="CA112" s="771">
        <v>3614925</v>
      </c>
      <c r="CB112" s="771"/>
      <c r="CC112" s="771"/>
      <c r="CD112" s="771"/>
      <c r="CE112" s="771"/>
      <c r="CF112" s="848">
        <v>52.2</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262925</v>
      </c>
      <c r="AB113" s="909"/>
      <c r="AC113" s="909"/>
      <c r="AD113" s="909"/>
      <c r="AE113" s="910"/>
      <c r="AF113" s="911">
        <v>266507</v>
      </c>
      <c r="AG113" s="909"/>
      <c r="AH113" s="909"/>
      <c r="AI113" s="909"/>
      <c r="AJ113" s="910"/>
      <c r="AK113" s="911">
        <v>251894</v>
      </c>
      <c r="AL113" s="909"/>
      <c r="AM113" s="909"/>
      <c r="AN113" s="909"/>
      <c r="AO113" s="910"/>
      <c r="AP113" s="912">
        <v>3.6</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1735093</v>
      </c>
      <c r="BR113" s="771"/>
      <c r="BS113" s="771"/>
      <c r="BT113" s="771"/>
      <c r="BU113" s="771"/>
      <c r="BV113" s="771">
        <v>1722687</v>
      </c>
      <c r="BW113" s="771"/>
      <c r="BX113" s="771"/>
      <c r="BY113" s="771"/>
      <c r="BZ113" s="771"/>
      <c r="CA113" s="771">
        <v>1603798</v>
      </c>
      <c r="CB113" s="771"/>
      <c r="CC113" s="771"/>
      <c r="CD113" s="771"/>
      <c r="CE113" s="771"/>
      <c r="CF113" s="848">
        <v>23.2</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209488</v>
      </c>
      <c r="AB114" s="784"/>
      <c r="AC114" s="784"/>
      <c r="AD114" s="784"/>
      <c r="AE114" s="785"/>
      <c r="AF114" s="786">
        <v>241525</v>
      </c>
      <c r="AG114" s="784"/>
      <c r="AH114" s="784"/>
      <c r="AI114" s="784"/>
      <c r="AJ114" s="785"/>
      <c r="AK114" s="786">
        <v>216481</v>
      </c>
      <c r="AL114" s="784"/>
      <c r="AM114" s="784"/>
      <c r="AN114" s="784"/>
      <c r="AO114" s="785"/>
      <c r="AP114" s="754">
        <v>3.1</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3309349</v>
      </c>
      <c r="BR114" s="771"/>
      <c r="BS114" s="771"/>
      <c r="BT114" s="771"/>
      <c r="BU114" s="771"/>
      <c r="BV114" s="771">
        <v>3318389</v>
      </c>
      <c r="BW114" s="771"/>
      <c r="BX114" s="771"/>
      <c r="BY114" s="771"/>
      <c r="BZ114" s="771"/>
      <c r="CA114" s="771">
        <v>3084534</v>
      </c>
      <c r="CB114" s="771"/>
      <c r="CC114" s="771"/>
      <c r="CD114" s="771"/>
      <c r="CE114" s="771"/>
      <c r="CF114" s="848">
        <v>44.5</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11800</v>
      </c>
      <c r="AB115" s="909"/>
      <c r="AC115" s="909"/>
      <c r="AD115" s="909"/>
      <c r="AE115" s="910"/>
      <c r="AF115" s="911">
        <v>11715</v>
      </c>
      <c r="AG115" s="909"/>
      <c r="AH115" s="909"/>
      <c r="AI115" s="909"/>
      <c r="AJ115" s="910"/>
      <c r="AK115" s="911">
        <v>11630</v>
      </c>
      <c r="AL115" s="909"/>
      <c r="AM115" s="909"/>
      <c r="AN115" s="909"/>
      <c r="AO115" s="910"/>
      <c r="AP115" s="912">
        <v>0.2</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297</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1827616</v>
      </c>
      <c r="AB117" s="895"/>
      <c r="AC117" s="895"/>
      <c r="AD117" s="895"/>
      <c r="AE117" s="896"/>
      <c r="AF117" s="898">
        <v>1871273</v>
      </c>
      <c r="AG117" s="895"/>
      <c r="AH117" s="895"/>
      <c r="AI117" s="895"/>
      <c r="AJ117" s="896"/>
      <c r="AK117" s="898">
        <v>1900358</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283</v>
      </c>
      <c r="AG118" s="888"/>
      <c r="AH118" s="888"/>
      <c r="AI118" s="888"/>
      <c r="AJ118" s="889"/>
      <c r="AK118" s="890" t="s">
        <v>282</v>
      </c>
      <c r="AL118" s="888"/>
      <c r="AM118" s="888"/>
      <c r="AN118" s="888"/>
      <c r="AO118" s="889"/>
      <c r="AP118" s="891" t="s">
        <v>402</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430</v>
      </c>
      <c r="BP118" s="838"/>
      <c r="BQ118" s="857">
        <v>23825089</v>
      </c>
      <c r="BR118" s="858"/>
      <c r="BS118" s="858"/>
      <c r="BT118" s="858"/>
      <c r="BU118" s="858"/>
      <c r="BV118" s="858">
        <v>23824366</v>
      </c>
      <c r="BW118" s="858"/>
      <c r="BX118" s="858"/>
      <c r="BY118" s="858"/>
      <c r="BZ118" s="858"/>
      <c r="CA118" s="858">
        <v>22785323</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4694623</v>
      </c>
      <c r="BR119" s="800"/>
      <c r="BS119" s="800"/>
      <c r="BT119" s="800"/>
      <c r="BU119" s="800"/>
      <c r="BV119" s="800">
        <v>5355343</v>
      </c>
      <c r="BW119" s="800"/>
      <c r="BX119" s="800"/>
      <c r="BY119" s="800"/>
      <c r="BZ119" s="800"/>
      <c r="CA119" s="800">
        <v>5409675</v>
      </c>
      <c r="CB119" s="800"/>
      <c r="CC119" s="800"/>
      <c r="CD119" s="800"/>
      <c r="CE119" s="800"/>
      <c r="CF119" s="861">
        <v>78.099999999999994</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57775</v>
      </c>
      <c r="DH119" s="717"/>
      <c r="DI119" s="717"/>
      <c r="DJ119" s="717"/>
      <c r="DK119" s="718"/>
      <c r="DL119" s="719">
        <v>46059</v>
      </c>
      <c r="DM119" s="717"/>
      <c r="DN119" s="717"/>
      <c r="DO119" s="717"/>
      <c r="DP119" s="718"/>
      <c r="DQ119" s="719">
        <v>34429</v>
      </c>
      <c r="DR119" s="717"/>
      <c r="DS119" s="717"/>
      <c r="DT119" s="717"/>
      <c r="DU119" s="718"/>
      <c r="DV119" s="807">
        <v>0.5</v>
      </c>
      <c r="DW119" s="808"/>
      <c r="DX119" s="808"/>
      <c r="DY119" s="808"/>
      <c r="DZ119" s="809"/>
    </row>
    <row r="120" spans="1:130" s="197" customFormat="1" ht="26.25" customHeight="1">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54104</v>
      </c>
      <c r="BR120" s="771"/>
      <c r="BS120" s="771"/>
      <c r="BT120" s="771"/>
      <c r="BU120" s="771"/>
      <c r="BV120" s="771">
        <v>37266</v>
      </c>
      <c r="BW120" s="771"/>
      <c r="BX120" s="771"/>
      <c r="BY120" s="771"/>
      <c r="BZ120" s="771"/>
      <c r="CA120" s="771">
        <v>21773</v>
      </c>
      <c r="CB120" s="771"/>
      <c r="CC120" s="771"/>
      <c r="CD120" s="771"/>
      <c r="CE120" s="771"/>
      <c r="CF120" s="848">
        <v>0.3</v>
      </c>
      <c r="CG120" s="849"/>
      <c r="CH120" s="849"/>
      <c r="CI120" s="849"/>
      <c r="CJ120" s="849"/>
      <c r="CK120" s="850" t="s">
        <v>436</v>
      </c>
      <c r="CL120" s="810"/>
      <c r="CM120" s="810"/>
      <c r="CN120" s="810"/>
      <c r="CO120" s="811"/>
      <c r="CP120" s="854" t="s">
        <v>437</v>
      </c>
      <c r="CQ120" s="855"/>
      <c r="CR120" s="855"/>
      <c r="CS120" s="855"/>
      <c r="CT120" s="855"/>
      <c r="CU120" s="855"/>
      <c r="CV120" s="855"/>
      <c r="CW120" s="855"/>
      <c r="CX120" s="855"/>
      <c r="CY120" s="855"/>
      <c r="CZ120" s="855"/>
      <c r="DA120" s="855"/>
      <c r="DB120" s="855"/>
      <c r="DC120" s="855"/>
      <c r="DD120" s="855"/>
      <c r="DE120" s="855"/>
      <c r="DF120" s="856"/>
      <c r="DG120" s="799">
        <v>2616512</v>
      </c>
      <c r="DH120" s="800"/>
      <c r="DI120" s="800"/>
      <c r="DJ120" s="800"/>
      <c r="DK120" s="800"/>
      <c r="DL120" s="800">
        <v>2537001</v>
      </c>
      <c r="DM120" s="800"/>
      <c r="DN120" s="800"/>
      <c r="DO120" s="800"/>
      <c r="DP120" s="800"/>
      <c r="DQ120" s="800">
        <v>2587603</v>
      </c>
      <c r="DR120" s="800"/>
      <c r="DS120" s="800"/>
      <c r="DT120" s="800"/>
      <c r="DU120" s="800"/>
      <c r="DV120" s="801">
        <v>37.4</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15167724</v>
      </c>
      <c r="BR121" s="858"/>
      <c r="BS121" s="858"/>
      <c r="BT121" s="858"/>
      <c r="BU121" s="858"/>
      <c r="BV121" s="858">
        <v>15381357</v>
      </c>
      <c r="BW121" s="858"/>
      <c r="BX121" s="858"/>
      <c r="BY121" s="858"/>
      <c r="BZ121" s="858"/>
      <c r="CA121" s="858">
        <v>15113036</v>
      </c>
      <c r="CB121" s="858"/>
      <c r="CC121" s="858"/>
      <c r="CD121" s="858"/>
      <c r="CE121" s="858"/>
      <c r="CF121" s="859">
        <v>218.2</v>
      </c>
      <c r="CG121" s="860"/>
      <c r="CH121" s="860"/>
      <c r="CI121" s="860"/>
      <c r="CJ121" s="860"/>
      <c r="CK121" s="851"/>
      <c r="CL121" s="812"/>
      <c r="CM121" s="812"/>
      <c r="CN121" s="812"/>
      <c r="CO121" s="813"/>
      <c r="CP121" s="828" t="s">
        <v>381</v>
      </c>
      <c r="CQ121" s="829"/>
      <c r="CR121" s="829"/>
      <c r="CS121" s="829"/>
      <c r="CT121" s="829"/>
      <c r="CU121" s="829"/>
      <c r="CV121" s="829"/>
      <c r="CW121" s="829"/>
      <c r="CX121" s="829"/>
      <c r="CY121" s="829"/>
      <c r="CZ121" s="829"/>
      <c r="DA121" s="829"/>
      <c r="DB121" s="829"/>
      <c r="DC121" s="829"/>
      <c r="DD121" s="829"/>
      <c r="DE121" s="829"/>
      <c r="DF121" s="830"/>
      <c r="DG121" s="770">
        <v>769883</v>
      </c>
      <c r="DH121" s="771"/>
      <c r="DI121" s="771"/>
      <c r="DJ121" s="771"/>
      <c r="DK121" s="771"/>
      <c r="DL121" s="771">
        <v>687102</v>
      </c>
      <c r="DM121" s="771"/>
      <c r="DN121" s="771"/>
      <c r="DO121" s="771"/>
      <c r="DP121" s="771"/>
      <c r="DQ121" s="771">
        <v>607383</v>
      </c>
      <c r="DR121" s="771"/>
      <c r="DS121" s="771"/>
      <c r="DT121" s="771"/>
      <c r="DU121" s="771"/>
      <c r="DV121" s="823">
        <v>8.8000000000000007</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440</v>
      </c>
      <c r="AB122" s="784"/>
      <c r="AC122" s="784"/>
      <c r="AD122" s="784"/>
      <c r="AE122" s="785"/>
      <c r="AF122" s="786" t="s">
        <v>440</v>
      </c>
      <c r="AG122" s="784"/>
      <c r="AH122" s="784"/>
      <c r="AI122" s="784"/>
      <c r="AJ122" s="785"/>
      <c r="AK122" s="786" t="s">
        <v>440</v>
      </c>
      <c r="AL122" s="784"/>
      <c r="AM122" s="784"/>
      <c r="AN122" s="784"/>
      <c r="AO122" s="785"/>
      <c r="AP122" s="754" t="s">
        <v>440</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441</v>
      </c>
      <c r="BP122" s="838"/>
      <c r="BQ122" s="839">
        <v>19916451</v>
      </c>
      <c r="BR122" s="840"/>
      <c r="BS122" s="840"/>
      <c r="BT122" s="840"/>
      <c r="BU122" s="840"/>
      <c r="BV122" s="840">
        <v>20773966</v>
      </c>
      <c r="BW122" s="840"/>
      <c r="BX122" s="840"/>
      <c r="BY122" s="840"/>
      <c r="BZ122" s="840"/>
      <c r="CA122" s="840">
        <v>20544484</v>
      </c>
      <c r="CB122" s="840"/>
      <c r="CC122" s="840"/>
      <c r="CD122" s="840"/>
      <c r="CE122" s="840"/>
      <c r="CF122" s="743"/>
      <c r="CG122" s="744"/>
      <c r="CH122" s="744"/>
      <c r="CI122" s="744"/>
      <c r="CJ122" s="841"/>
      <c r="CK122" s="851"/>
      <c r="CL122" s="812"/>
      <c r="CM122" s="812"/>
      <c r="CN122" s="812"/>
      <c r="CO122" s="813"/>
      <c r="CP122" s="828" t="s">
        <v>442</v>
      </c>
      <c r="CQ122" s="829"/>
      <c r="CR122" s="829"/>
      <c r="CS122" s="829"/>
      <c r="CT122" s="829"/>
      <c r="CU122" s="829"/>
      <c r="CV122" s="829"/>
      <c r="CW122" s="829"/>
      <c r="CX122" s="829"/>
      <c r="CY122" s="829"/>
      <c r="CZ122" s="829"/>
      <c r="DA122" s="829"/>
      <c r="DB122" s="829"/>
      <c r="DC122" s="829"/>
      <c r="DD122" s="829"/>
      <c r="DE122" s="829"/>
      <c r="DF122" s="830"/>
      <c r="DG122" s="770">
        <v>328335</v>
      </c>
      <c r="DH122" s="771"/>
      <c r="DI122" s="771"/>
      <c r="DJ122" s="771"/>
      <c r="DK122" s="771"/>
      <c r="DL122" s="771">
        <v>312969</v>
      </c>
      <c r="DM122" s="771"/>
      <c r="DN122" s="771"/>
      <c r="DO122" s="771"/>
      <c r="DP122" s="771"/>
      <c r="DQ122" s="771">
        <v>297283</v>
      </c>
      <c r="DR122" s="771"/>
      <c r="DS122" s="771"/>
      <c r="DT122" s="771"/>
      <c r="DU122" s="771"/>
      <c r="DV122" s="823">
        <v>4.3</v>
      </c>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443</v>
      </c>
      <c r="AB123" s="784"/>
      <c r="AC123" s="784"/>
      <c r="AD123" s="784"/>
      <c r="AE123" s="785"/>
      <c r="AF123" s="786" t="s">
        <v>443</v>
      </c>
      <c r="AG123" s="784"/>
      <c r="AH123" s="784"/>
      <c r="AI123" s="784"/>
      <c r="AJ123" s="785"/>
      <c r="AK123" s="786" t="s">
        <v>443</v>
      </c>
      <c r="AL123" s="784"/>
      <c r="AM123" s="784"/>
      <c r="AN123" s="784"/>
      <c r="AO123" s="785"/>
      <c r="AP123" s="754" t="s">
        <v>443</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55.7</v>
      </c>
      <c r="BR123" s="832"/>
      <c r="BS123" s="832"/>
      <c r="BT123" s="832"/>
      <c r="BU123" s="832"/>
      <c r="BV123" s="832">
        <v>43.4</v>
      </c>
      <c r="BW123" s="832"/>
      <c r="BX123" s="832"/>
      <c r="BY123" s="832"/>
      <c r="BZ123" s="832"/>
      <c r="CA123" s="832">
        <v>32.299999999999997</v>
      </c>
      <c r="CB123" s="832"/>
      <c r="CC123" s="832"/>
      <c r="CD123" s="832"/>
      <c r="CE123" s="832"/>
      <c r="CF123" s="730"/>
      <c r="CG123" s="731"/>
      <c r="CH123" s="731"/>
      <c r="CI123" s="731"/>
      <c r="CJ123" s="833"/>
      <c r="CK123" s="851"/>
      <c r="CL123" s="812"/>
      <c r="CM123" s="812"/>
      <c r="CN123" s="812"/>
      <c r="CO123" s="813"/>
      <c r="CP123" s="828" t="s">
        <v>445</v>
      </c>
      <c r="CQ123" s="829"/>
      <c r="CR123" s="829"/>
      <c r="CS123" s="829"/>
      <c r="CT123" s="829"/>
      <c r="CU123" s="829"/>
      <c r="CV123" s="829"/>
      <c r="CW123" s="829"/>
      <c r="CX123" s="829"/>
      <c r="CY123" s="829"/>
      <c r="CZ123" s="829"/>
      <c r="DA123" s="829"/>
      <c r="DB123" s="829"/>
      <c r="DC123" s="829"/>
      <c r="DD123" s="829"/>
      <c r="DE123" s="829"/>
      <c r="DF123" s="830"/>
      <c r="DG123" s="783">
        <v>190120</v>
      </c>
      <c r="DH123" s="784"/>
      <c r="DI123" s="784"/>
      <c r="DJ123" s="784"/>
      <c r="DK123" s="785"/>
      <c r="DL123" s="786">
        <v>160798</v>
      </c>
      <c r="DM123" s="784"/>
      <c r="DN123" s="784"/>
      <c r="DO123" s="784"/>
      <c r="DP123" s="785"/>
      <c r="DQ123" s="786">
        <v>122580</v>
      </c>
      <c r="DR123" s="784"/>
      <c r="DS123" s="784"/>
      <c r="DT123" s="784"/>
      <c r="DU123" s="785"/>
      <c r="DV123" s="754">
        <v>1.8</v>
      </c>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11800</v>
      </c>
      <c r="AB126" s="784"/>
      <c r="AC126" s="784"/>
      <c r="AD126" s="784"/>
      <c r="AE126" s="785"/>
      <c r="AF126" s="786">
        <v>11715</v>
      </c>
      <c r="AG126" s="784"/>
      <c r="AH126" s="784"/>
      <c r="AI126" s="784"/>
      <c r="AJ126" s="785"/>
      <c r="AK126" s="786">
        <v>11630</v>
      </c>
      <c r="AL126" s="784"/>
      <c r="AM126" s="784"/>
      <c r="AN126" s="784"/>
      <c r="AO126" s="785"/>
      <c r="AP126" s="754">
        <v>0.2</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455</v>
      </c>
      <c r="AY127" s="758"/>
      <c r="AZ127" s="758"/>
      <c r="BA127" s="758"/>
      <c r="BB127" s="758"/>
      <c r="BC127" s="758"/>
      <c r="BD127" s="758"/>
      <c r="BE127" s="759"/>
      <c r="BF127" s="760" t="s">
        <v>110</v>
      </c>
      <c r="BG127" s="761"/>
      <c r="BH127" s="761"/>
      <c r="BI127" s="761"/>
      <c r="BJ127" s="761"/>
      <c r="BK127" s="761"/>
      <c r="BL127" s="762"/>
      <c r="BM127" s="760">
        <v>13.67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1664</v>
      </c>
      <c r="AB128" s="724"/>
      <c r="AC128" s="724"/>
      <c r="AD128" s="724"/>
      <c r="AE128" s="725"/>
      <c r="AF128" s="726">
        <v>1000</v>
      </c>
      <c r="AG128" s="724"/>
      <c r="AH128" s="724"/>
      <c r="AI128" s="724"/>
      <c r="AJ128" s="725"/>
      <c r="AK128" s="726" t="s">
        <v>110</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440</v>
      </c>
      <c r="BG128" s="791"/>
      <c r="BH128" s="791"/>
      <c r="BI128" s="791"/>
      <c r="BJ128" s="791"/>
      <c r="BK128" s="791"/>
      <c r="BL128" s="792"/>
      <c r="BM128" s="790">
        <v>18.670000000000002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8205033</v>
      </c>
      <c r="AB129" s="784"/>
      <c r="AC129" s="784"/>
      <c r="AD129" s="784"/>
      <c r="AE129" s="785"/>
      <c r="AF129" s="786">
        <v>8276823</v>
      </c>
      <c r="AG129" s="784"/>
      <c r="AH129" s="784"/>
      <c r="AI129" s="784"/>
      <c r="AJ129" s="785"/>
      <c r="AK129" s="786">
        <v>8308185</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8.4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1196101</v>
      </c>
      <c r="AB130" s="784"/>
      <c r="AC130" s="784"/>
      <c r="AD130" s="784"/>
      <c r="AE130" s="785"/>
      <c r="AF130" s="786">
        <v>1254376</v>
      </c>
      <c r="AG130" s="784"/>
      <c r="AH130" s="784"/>
      <c r="AI130" s="784"/>
      <c r="AJ130" s="785"/>
      <c r="AK130" s="786">
        <v>1380729</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v>32.299999999999997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7008932</v>
      </c>
      <c r="AB131" s="717"/>
      <c r="AC131" s="717"/>
      <c r="AD131" s="717"/>
      <c r="AE131" s="718"/>
      <c r="AF131" s="719">
        <v>7022447</v>
      </c>
      <c r="AG131" s="717"/>
      <c r="AH131" s="717"/>
      <c r="AI131" s="717"/>
      <c r="AJ131" s="718"/>
      <c r="AK131" s="719">
        <v>6927456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8.9864047760000005</v>
      </c>
      <c r="AB132" s="740"/>
      <c r="AC132" s="740"/>
      <c r="AD132" s="740"/>
      <c r="AE132" s="741"/>
      <c r="AF132" s="742">
        <v>8.7704043899999995</v>
      </c>
      <c r="AG132" s="740"/>
      <c r="AH132" s="740"/>
      <c r="AI132" s="740"/>
      <c r="AJ132" s="741"/>
      <c r="AK132" s="742">
        <v>7.501007585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9.4</v>
      </c>
      <c r="AB133" s="749"/>
      <c r="AC133" s="749"/>
      <c r="AD133" s="749"/>
      <c r="AE133" s="750"/>
      <c r="AF133" s="748">
        <v>9</v>
      </c>
      <c r="AG133" s="749"/>
      <c r="AH133" s="749"/>
      <c r="AI133" s="749"/>
      <c r="AJ133" s="750"/>
      <c r="AK133" s="748">
        <v>8.4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9" t="s">
        <v>471</v>
      </c>
      <c r="L7" s="254"/>
      <c r="M7" s="255" t="s">
        <v>472</v>
      </c>
      <c r="N7" s="256"/>
    </row>
    <row r="8" spans="1:16">
      <c r="A8" s="248"/>
      <c r="B8" s="244"/>
      <c r="C8" s="244"/>
      <c r="D8" s="244"/>
      <c r="E8" s="244"/>
      <c r="F8" s="244"/>
      <c r="G8" s="257"/>
      <c r="H8" s="258"/>
      <c r="I8" s="258"/>
      <c r="J8" s="259"/>
      <c r="K8" s="1120"/>
      <c r="L8" s="260" t="s">
        <v>473</v>
      </c>
      <c r="M8" s="261" t="s">
        <v>474</v>
      </c>
      <c r="N8" s="262" t="s">
        <v>475</v>
      </c>
    </row>
    <row r="9" spans="1:16">
      <c r="A9" s="248"/>
      <c r="B9" s="244"/>
      <c r="C9" s="244"/>
      <c r="D9" s="244"/>
      <c r="E9" s="244"/>
      <c r="F9" s="244"/>
      <c r="G9" s="1133" t="s">
        <v>476</v>
      </c>
      <c r="H9" s="1134"/>
      <c r="I9" s="1134"/>
      <c r="J9" s="1135"/>
      <c r="K9" s="263">
        <v>2047283</v>
      </c>
      <c r="L9" s="264">
        <v>71812</v>
      </c>
      <c r="M9" s="265">
        <v>80825</v>
      </c>
      <c r="N9" s="266">
        <v>-11.2</v>
      </c>
    </row>
    <row r="10" spans="1:16">
      <c r="A10" s="248"/>
      <c r="B10" s="244"/>
      <c r="C10" s="244"/>
      <c r="D10" s="244"/>
      <c r="E10" s="244"/>
      <c r="F10" s="244"/>
      <c r="G10" s="1133" t="s">
        <v>477</v>
      </c>
      <c r="H10" s="1134"/>
      <c r="I10" s="1134"/>
      <c r="J10" s="1135"/>
      <c r="K10" s="267">
        <v>144521</v>
      </c>
      <c r="L10" s="268">
        <v>5069</v>
      </c>
      <c r="M10" s="269">
        <v>6342</v>
      </c>
      <c r="N10" s="270">
        <v>-20.100000000000001</v>
      </c>
    </row>
    <row r="11" spans="1:16" ht="13.5" customHeight="1">
      <c r="A11" s="248"/>
      <c r="B11" s="244"/>
      <c r="C11" s="244"/>
      <c r="D11" s="244"/>
      <c r="E11" s="244"/>
      <c r="F11" s="244"/>
      <c r="G11" s="1133" t="s">
        <v>478</v>
      </c>
      <c r="H11" s="1134"/>
      <c r="I11" s="1134"/>
      <c r="J11" s="1135"/>
      <c r="K11" s="267">
        <v>446864</v>
      </c>
      <c r="L11" s="268">
        <v>15674</v>
      </c>
      <c r="M11" s="269">
        <v>8139</v>
      </c>
      <c r="N11" s="270">
        <v>92.6</v>
      </c>
    </row>
    <row r="12" spans="1:16" ht="13.5" customHeight="1">
      <c r="A12" s="248"/>
      <c r="B12" s="244"/>
      <c r="C12" s="244"/>
      <c r="D12" s="244"/>
      <c r="E12" s="244"/>
      <c r="F12" s="244"/>
      <c r="G12" s="1133" t="s">
        <v>479</v>
      </c>
      <c r="H12" s="1134"/>
      <c r="I12" s="1134"/>
      <c r="J12" s="1135"/>
      <c r="K12" s="267" t="s">
        <v>480</v>
      </c>
      <c r="L12" s="268" t="s">
        <v>480</v>
      </c>
      <c r="M12" s="269">
        <v>1344</v>
      </c>
      <c r="N12" s="270" t="s">
        <v>480</v>
      </c>
    </row>
    <row r="13" spans="1:16" ht="13.5" customHeight="1">
      <c r="A13" s="248"/>
      <c r="B13" s="244"/>
      <c r="C13" s="244"/>
      <c r="D13" s="244"/>
      <c r="E13" s="244"/>
      <c r="F13" s="244"/>
      <c r="G13" s="1133" t="s">
        <v>481</v>
      </c>
      <c r="H13" s="1134"/>
      <c r="I13" s="1134"/>
      <c r="J13" s="1135"/>
      <c r="K13" s="267" t="s">
        <v>480</v>
      </c>
      <c r="L13" s="268" t="s">
        <v>480</v>
      </c>
      <c r="M13" s="269" t="s">
        <v>480</v>
      </c>
      <c r="N13" s="270" t="s">
        <v>480</v>
      </c>
    </row>
    <row r="14" spans="1:16" ht="13.5" customHeight="1">
      <c r="A14" s="248"/>
      <c r="B14" s="244"/>
      <c r="C14" s="244"/>
      <c r="D14" s="244"/>
      <c r="E14" s="244"/>
      <c r="F14" s="244"/>
      <c r="G14" s="1133" t="s">
        <v>482</v>
      </c>
      <c r="H14" s="1134"/>
      <c r="I14" s="1134"/>
      <c r="J14" s="1135"/>
      <c r="K14" s="267" t="s">
        <v>480</v>
      </c>
      <c r="L14" s="268" t="s">
        <v>480</v>
      </c>
      <c r="M14" s="269">
        <v>3637</v>
      </c>
      <c r="N14" s="270" t="s">
        <v>480</v>
      </c>
    </row>
    <row r="15" spans="1:16" ht="13.5" customHeight="1">
      <c r="A15" s="248"/>
      <c r="B15" s="244"/>
      <c r="C15" s="244"/>
      <c r="D15" s="244"/>
      <c r="E15" s="244"/>
      <c r="F15" s="244"/>
      <c r="G15" s="1133" t="s">
        <v>483</v>
      </c>
      <c r="H15" s="1134"/>
      <c r="I15" s="1134"/>
      <c r="J15" s="1135"/>
      <c r="K15" s="267">
        <v>31467</v>
      </c>
      <c r="L15" s="268">
        <v>1104</v>
      </c>
      <c r="M15" s="269">
        <v>1906</v>
      </c>
      <c r="N15" s="270">
        <v>-42.1</v>
      </c>
    </row>
    <row r="16" spans="1:16">
      <c r="A16" s="248"/>
      <c r="B16" s="244"/>
      <c r="C16" s="244"/>
      <c r="D16" s="244"/>
      <c r="E16" s="244"/>
      <c r="F16" s="244"/>
      <c r="G16" s="1136" t="s">
        <v>484</v>
      </c>
      <c r="H16" s="1137"/>
      <c r="I16" s="1137"/>
      <c r="J16" s="1138"/>
      <c r="K16" s="268">
        <v>-222508</v>
      </c>
      <c r="L16" s="268">
        <v>-7805</v>
      </c>
      <c r="M16" s="269">
        <v>-8599</v>
      </c>
      <c r="N16" s="270">
        <v>-9.1999999999999993</v>
      </c>
    </row>
    <row r="17" spans="1:16">
      <c r="A17" s="248"/>
      <c r="B17" s="244"/>
      <c r="C17" s="244"/>
      <c r="D17" s="244"/>
      <c r="E17" s="244"/>
      <c r="F17" s="244"/>
      <c r="G17" s="1136" t="s">
        <v>167</v>
      </c>
      <c r="H17" s="1137"/>
      <c r="I17" s="1137"/>
      <c r="J17" s="1138"/>
      <c r="K17" s="268">
        <v>2447627</v>
      </c>
      <c r="L17" s="268">
        <v>85855</v>
      </c>
      <c r="M17" s="269">
        <v>93595</v>
      </c>
      <c r="N17" s="270">
        <v>-8.3000000000000007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30" t="s">
        <v>489</v>
      </c>
      <c r="H21" s="1131"/>
      <c r="I21" s="1131"/>
      <c r="J21" s="1132"/>
      <c r="K21" s="280">
        <v>7.82</v>
      </c>
      <c r="L21" s="281">
        <v>9.1300000000000008</v>
      </c>
      <c r="M21" s="282">
        <v>-1.31</v>
      </c>
      <c r="N21" s="249"/>
      <c r="O21" s="283"/>
      <c r="P21" s="279"/>
    </row>
    <row r="22" spans="1:16" s="284" customFormat="1">
      <c r="A22" s="279"/>
      <c r="B22" s="249"/>
      <c r="C22" s="249"/>
      <c r="D22" s="249"/>
      <c r="E22" s="249"/>
      <c r="F22" s="249"/>
      <c r="G22" s="1130" t="s">
        <v>490</v>
      </c>
      <c r="H22" s="1131"/>
      <c r="I22" s="1131"/>
      <c r="J22" s="1132"/>
      <c r="K22" s="285">
        <v>96.8</v>
      </c>
      <c r="L22" s="286">
        <v>96.9</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9" t="s">
        <v>471</v>
      </c>
      <c r="L30" s="254"/>
      <c r="M30" s="255" t="s">
        <v>472</v>
      </c>
      <c r="N30" s="256"/>
    </row>
    <row r="31" spans="1:16">
      <c r="A31" s="248"/>
      <c r="B31" s="244"/>
      <c r="C31" s="244"/>
      <c r="D31" s="244"/>
      <c r="E31" s="244"/>
      <c r="F31" s="244"/>
      <c r="G31" s="257"/>
      <c r="H31" s="258"/>
      <c r="I31" s="258"/>
      <c r="J31" s="259"/>
      <c r="K31" s="1120"/>
      <c r="L31" s="260" t="s">
        <v>473</v>
      </c>
      <c r="M31" s="261" t="s">
        <v>474</v>
      </c>
      <c r="N31" s="262" t="s">
        <v>475</v>
      </c>
    </row>
    <row r="32" spans="1:16" ht="27" customHeight="1">
      <c r="A32" s="248"/>
      <c r="B32" s="244"/>
      <c r="C32" s="244"/>
      <c r="D32" s="244"/>
      <c r="E32" s="244"/>
      <c r="F32" s="244"/>
      <c r="G32" s="1121" t="s">
        <v>493</v>
      </c>
      <c r="H32" s="1122"/>
      <c r="I32" s="1122"/>
      <c r="J32" s="1123"/>
      <c r="K32" s="294">
        <v>1420353</v>
      </c>
      <c r="L32" s="294">
        <v>49821</v>
      </c>
      <c r="M32" s="295">
        <v>60757</v>
      </c>
      <c r="N32" s="296">
        <v>-18</v>
      </c>
    </row>
    <row r="33" spans="1:16" ht="13.5" customHeight="1">
      <c r="A33" s="248"/>
      <c r="B33" s="244"/>
      <c r="C33" s="244"/>
      <c r="D33" s="244"/>
      <c r="E33" s="244"/>
      <c r="F33" s="244"/>
      <c r="G33" s="1121" t="s">
        <v>494</v>
      </c>
      <c r="H33" s="1122"/>
      <c r="I33" s="1122"/>
      <c r="J33" s="1123"/>
      <c r="K33" s="294" t="s">
        <v>480</v>
      </c>
      <c r="L33" s="294" t="s">
        <v>480</v>
      </c>
      <c r="M33" s="295" t="s">
        <v>480</v>
      </c>
      <c r="N33" s="296" t="s">
        <v>480</v>
      </c>
    </row>
    <row r="34" spans="1:16" ht="27" customHeight="1">
      <c r="A34" s="248"/>
      <c r="B34" s="244"/>
      <c r="C34" s="244"/>
      <c r="D34" s="244"/>
      <c r="E34" s="244"/>
      <c r="F34" s="244"/>
      <c r="G34" s="1121" t="s">
        <v>495</v>
      </c>
      <c r="H34" s="1122"/>
      <c r="I34" s="1122"/>
      <c r="J34" s="1123"/>
      <c r="K34" s="294" t="s">
        <v>480</v>
      </c>
      <c r="L34" s="294" t="s">
        <v>480</v>
      </c>
      <c r="M34" s="295">
        <v>12</v>
      </c>
      <c r="N34" s="296" t="s">
        <v>480</v>
      </c>
    </row>
    <row r="35" spans="1:16" ht="27" customHeight="1">
      <c r="A35" s="248"/>
      <c r="B35" s="244"/>
      <c r="C35" s="244"/>
      <c r="D35" s="244"/>
      <c r="E35" s="244"/>
      <c r="F35" s="244"/>
      <c r="G35" s="1121" t="s">
        <v>496</v>
      </c>
      <c r="H35" s="1122"/>
      <c r="I35" s="1122"/>
      <c r="J35" s="1123"/>
      <c r="K35" s="294">
        <v>251894</v>
      </c>
      <c r="L35" s="294">
        <v>8836</v>
      </c>
      <c r="M35" s="295">
        <v>18759</v>
      </c>
      <c r="N35" s="296">
        <v>-52.9</v>
      </c>
    </row>
    <row r="36" spans="1:16" ht="27" customHeight="1">
      <c r="A36" s="248"/>
      <c r="B36" s="244"/>
      <c r="C36" s="244"/>
      <c r="D36" s="244"/>
      <c r="E36" s="244"/>
      <c r="F36" s="244"/>
      <c r="G36" s="1121" t="s">
        <v>497</v>
      </c>
      <c r="H36" s="1122"/>
      <c r="I36" s="1122"/>
      <c r="J36" s="1123"/>
      <c r="K36" s="294">
        <v>216481</v>
      </c>
      <c r="L36" s="294">
        <v>7593</v>
      </c>
      <c r="M36" s="295">
        <v>3072</v>
      </c>
      <c r="N36" s="296">
        <v>147.19999999999999</v>
      </c>
    </row>
    <row r="37" spans="1:16" ht="13.5" customHeight="1">
      <c r="A37" s="248"/>
      <c r="B37" s="244"/>
      <c r="C37" s="244"/>
      <c r="D37" s="244"/>
      <c r="E37" s="244"/>
      <c r="F37" s="244"/>
      <c r="G37" s="1121" t="s">
        <v>498</v>
      </c>
      <c r="H37" s="1122"/>
      <c r="I37" s="1122"/>
      <c r="J37" s="1123"/>
      <c r="K37" s="294">
        <v>11630</v>
      </c>
      <c r="L37" s="294">
        <v>408</v>
      </c>
      <c r="M37" s="295">
        <v>1649</v>
      </c>
      <c r="N37" s="296">
        <v>-75.3</v>
      </c>
    </row>
    <row r="38" spans="1:16" ht="27" customHeight="1">
      <c r="A38" s="248"/>
      <c r="B38" s="244"/>
      <c r="C38" s="244"/>
      <c r="D38" s="244"/>
      <c r="E38" s="244"/>
      <c r="F38" s="244"/>
      <c r="G38" s="1124" t="s">
        <v>499</v>
      </c>
      <c r="H38" s="1125"/>
      <c r="I38" s="1125"/>
      <c r="J38" s="1126"/>
      <c r="K38" s="297" t="s">
        <v>480</v>
      </c>
      <c r="L38" s="297" t="s">
        <v>480</v>
      </c>
      <c r="M38" s="298">
        <v>6</v>
      </c>
      <c r="N38" s="299" t="s">
        <v>480</v>
      </c>
      <c r="O38" s="293"/>
    </row>
    <row r="39" spans="1:16">
      <c r="A39" s="248"/>
      <c r="B39" s="244"/>
      <c r="C39" s="244"/>
      <c r="D39" s="244"/>
      <c r="E39" s="244"/>
      <c r="F39" s="244"/>
      <c r="G39" s="1124" t="s">
        <v>500</v>
      </c>
      <c r="H39" s="1125"/>
      <c r="I39" s="1125"/>
      <c r="J39" s="1126"/>
      <c r="K39" s="300" t="s">
        <v>480</v>
      </c>
      <c r="L39" s="300" t="s">
        <v>480</v>
      </c>
      <c r="M39" s="301">
        <v>-3997</v>
      </c>
      <c r="N39" s="302" t="s">
        <v>480</v>
      </c>
      <c r="O39" s="293"/>
    </row>
    <row r="40" spans="1:16" ht="27" customHeight="1">
      <c r="A40" s="248"/>
      <c r="B40" s="244"/>
      <c r="C40" s="244"/>
      <c r="D40" s="244"/>
      <c r="E40" s="244"/>
      <c r="F40" s="244"/>
      <c r="G40" s="1121" t="s">
        <v>501</v>
      </c>
      <c r="H40" s="1122"/>
      <c r="I40" s="1122"/>
      <c r="J40" s="1123"/>
      <c r="K40" s="300">
        <v>-1380729</v>
      </c>
      <c r="L40" s="300">
        <v>-48431</v>
      </c>
      <c r="M40" s="301">
        <v>-56436</v>
      </c>
      <c r="N40" s="302">
        <v>-14.2</v>
      </c>
      <c r="O40" s="293"/>
    </row>
    <row r="41" spans="1:16">
      <c r="A41" s="248"/>
      <c r="B41" s="244"/>
      <c r="C41" s="244"/>
      <c r="D41" s="244"/>
      <c r="E41" s="244"/>
      <c r="F41" s="244"/>
      <c r="G41" s="1127" t="s">
        <v>277</v>
      </c>
      <c r="H41" s="1128"/>
      <c r="I41" s="1128"/>
      <c r="J41" s="1129"/>
      <c r="K41" s="294">
        <v>519629</v>
      </c>
      <c r="L41" s="300">
        <v>18227</v>
      </c>
      <c r="M41" s="301">
        <v>23822</v>
      </c>
      <c r="N41" s="302">
        <v>-23.5</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4" t="s">
        <v>471</v>
      </c>
      <c r="J49" s="1116" t="s">
        <v>505</v>
      </c>
      <c r="K49" s="1117"/>
      <c r="L49" s="1117"/>
      <c r="M49" s="1117"/>
      <c r="N49" s="1118"/>
    </row>
    <row r="50" spans="1:14">
      <c r="A50" s="248"/>
      <c r="B50" s="244"/>
      <c r="C50" s="244"/>
      <c r="D50" s="244"/>
      <c r="E50" s="244"/>
      <c r="F50" s="244"/>
      <c r="G50" s="312"/>
      <c r="H50" s="313"/>
      <c r="I50" s="1115"/>
      <c r="J50" s="314" t="s">
        <v>506</v>
      </c>
      <c r="K50" s="315" t="s">
        <v>507</v>
      </c>
      <c r="L50" s="316" t="s">
        <v>508</v>
      </c>
      <c r="M50" s="317" t="s">
        <v>509</v>
      </c>
      <c r="N50" s="318" t="s">
        <v>510</v>
      </c>
    </row>
    <row r="51" spans="1:14">
      <c r="A51" s="248"/>
      <c r="B51" s="244"/>
      <c r="C51" s="244"/>
      <c r="D51" s="244"/>
      <c r="E51" s="244"/>
      <c r="F51" s="244"/>
      <c r="G51" s="310" t="s">
        <v>511</v>
      </c>
      <c r="H51" s="311"/>
      <c r="I51" s="319">
        <v>2694305</v>
      </c>
      <c r="J51" s="320">
        <v>89888</v>
      </c>
      <c r="K51" s="321">
        <v>26.1</v>
      </c>
      <c r="L51" s="322">
        <v>86381</v>
      </c>
      <c r="M51" s="323">
        <v>9.3000000000000007</v>
      </c>
      <c r="N51" s="324">
        <v>16.8</v>
      </c>
    </row>
    <row r="52" spans="1:14">
      <c r="A52" s="248"/>
      <c r="B52" s="244"/>
      <c r="C52" s="244"/>
      <c r="D52" s="244"/>
      <c r="E52" s="244"/>
      <c r="F52" s="244"/>
      <c r="G52" s="325"/>
      <c r="H52" s="326" t="s">
        <v>512</v>
      </c>
      <c r="I52" s="327">
        <v>1097591</v>
      </c>
      <c r="J52" s="328">
        <v>36618</v>
      </c>
      <c r="K52" s="329">
        <v>23.3</v>
      </c>
      <c r="L52" s="330">
        <v>41242</v>
      </c>
      <c r="M52" s="331">
        <v>-10.4</v>
      </c>
      <c r="N52" s="332">
        <v>33.700000000000003</v>
      </c>
    </row>
    <row r="53" spans="1:14">
      <c r="A53" s="248"/>
      <c r="B53" s="244"/>
      <c r="C53" s="244"/>
      <c r="D53" s="244"/>
      <c r="E53" s="244"/>
      <c r="F53" s="244"/>
      <c r="G53" s="310" t="s">
        <v>513</v>
      </c>
      <c r="H53" s="311"/>
      <c r="I53" s="319">
        <v>2420115</v>
      </c>
      <c r="J53" s="320">
        <v>82353</v>
      </c>
      <c r="K53" s="321">
        <v>-8.4</v>
      </c>
      <c r="L53" s="322">
        <v>67088</v>
      </c>
      <c r="M53" s="323">
        <v>-22.3</v>
      </c>
      <c r="N53" s="324">
        <v>13.9</v>
      </c>
    </row>
    <row r="54" spans="1:14">
      <c r="A54" s="248"/>
      <c r="B54" s="244"/>
      <c r="C54" s="244"/>
      <c r="D54" s="244"/>
      <c r="E54" s="244"/>
      <c r="F54" s="244"/>
      <c r="G54" s="325"/>
      <c r="H54" s="326" t="s">
        <v>512</v>
      </c>
      <c r="I54" s="327">
        <v>1490211</v>
      </c>
      <c r="J54" s="328">
        <v>50710</v>
      </c>
      <c r="K54" s="329">
        <v>38.5</v>
      </c>
      <c r="L54" s="330">
        <v>37146</v>
      </c>
      <c r="M54" s="331">
        <v>-9.9</v>
      </c>
      <c r="N54" s="332">
        <v>48.4</v>
      </c>
    </row>
    <row r="55" spans="1:14">
      <c r="A55" s="248"/>
      <c r="B55" s="244"/>
      <c r="C55" s="244"/>
      <c r="D55" s="244"/>
      <c r="E55" s="244"/>
      <c r="F55" s="244"/>
      <c r="G55" s="310" t="s">
        <v>514</v>
      </c>
      <c r="H55" s="311"/>
      <c r="I55" s="319">
        <v>2457308</v>
      </c>
      <c r="J55" s="320">
        <v>84054</v>
      </c>
      <c r="K55" s="321">
        <v>2.1</v>
      </c>
      <c r="L55" s="322">
        <v>70489</v>
      </c>
      <c r="M55" s="323">
        <v>5.0999999999999996</v>
      </c>
      <c r="N55" s="324">
        <v>-3</v>
      </c>
    </row>
    <row r="56" spans="1:14">
      <c r="A56" s="248"/>
      <c r="B56" s="244"/>
      <c r="C56" s="244"/>
      <c r="D56" s="244"/>
      <c r="E56" s="244"/>
      <c r="F56" s="244"/>
      <c r="G56" s="325"/>
      <c r="H56" s="326" t="s">
        <v>512</v>
      </c>
      <c r="I56" s="327">
        <v>1594847</v>
      </c>
      <c r="J56" s="328">
        <v>54553</v>
      </c>
      <c r="K56" s="329">
        <v>7.6</v>
      </c>
      <c r="L56" s="330">
        <v>37817</v>
      </c>
      <c r="M56" s="331">
        <v>1.8</v>
      </c>
      <c r="N56" s="332">
        <v>5.8</v>
      </c>
    </row>
    <row r="57" spans="1:14">
      <c r="A57" s="248"/>
      <c r="B57" s="244"/>
      <c r="C57" s="244"/>
      <c r="D57" s="244"/>
      <c r="E57" s="244"/>
      <c r="F57" s="244"/>
      <c r="G57" s="310" t="s">
        <v>515</v>
      </c>
      <c r="H57" s="311"/>
      <c r="I57" s="319">
        <v>1239876</v>
      </c>
      <c r="J57" s="320">
        <v>42920</v>
      </c>
      <c r="K57" s="321">
        <v>-48.9</v>
      </c>
      <c r="L57" s="322">
        <v>84389</v>
      </c>
      <c r="M57" s="323">
        <v>19.7</v>
      </c>
      <c r="N57" s="324">
        <v>-68.599999999999994</v>
      </c>
    </row>
    <row r="58" spans="1:14">
      <c r="A58" s="248"/>
      <c r="B58" s="244"/>
      <c r="C58" s="244"/>
      <c r="D58" s="244"/>
      <c r="E58" s="244"/>
      <c r="F58" s="244"/>
      <c r="G58" s="325"/>
      <c r="H58" s="326" t="s">
        <v>512</v>
      </c>
      <c r="I58" s="327">
        <v>853895</v>
      </c>
      <c r="J58" s="328">
        <v>29559</v>
      </c>
      <c r="K58" s="329">
        <v>-45.8</v>
      </c>
      <c r="L58" s="330">
        <v>44339</v>
      </c>
      <c r="M58" s="331">
        <v>17.2</v>
      </c>
      <c r="N58" s="332">
        <v>-63</v>
      </c>
    </row>
    <row r="59" spans="1:14">
      <c r="A59" s="248"/>
      <c r="B59" s="244"/>
      <c r="C59" s="244"/>
      <c r="D59" s="244"/>
      <c r="E59" s="244"/>
      <c r="F59" s="244"/>
      <c r="G59" s="310" t="s">
        <v>516</v>
      </c>
      <c r="H59" s="311"/>
      <c r="I59" s="319">
        <v>1290065</v>
      </c>
      <c r="J59" s="320">
        <v>45251</v>
      </c>
      <c r="K59" s="321">
        <v>5.4</v>
      </c>
      <c r="L59" s="322">
        <v>83623</v>
      </c>
      <c r="M59" s="323">
        <v>-0.9</v>
      </c>
      <c r="N59" s="324">
        <v>6.3</v>
      </c>
    </row>
    <row r="60" spans="1:14">
      <c r="A60" s="248"/>
      <c r="B60" s="244"/>
      <c r="C60" s="244"/>
      <c r="D60" s="244"/>
      <c r="E60" s="244"/>
      <c r="F60" s="244"/>
      <c r="G60" s="325"/>
      <c r="H60" s="326" t="s">
        <v>512</v>
      </c>
      <c r="I60" s="333">
        <v>833655</v>
      </c>
      <c r="J60" s="328">
        <v>29242</v>
      </c>
      <c r="K60" s="329">
        <v>-1.1000000000000001</v>
      </c>
      <c r="L60" s="330">
        <v>48787</v>
      </c>
      <c r="M60" s="331">
        <v>10</v>
      </c>
      <c r="N60" s="332">
        <v>-11.1</v>
      </c>
    </row>
    <row r="61" spans="1:14">
      <c r="A61" s="248"/>
      <c r="B61" s="244"/>
      <c r="C61" s="244"/>
      <c r="D61" s="244"/>
      <c r="E61" s="244"/>
      <c r="F61" s="244"/>
      <c r="G61" s="310" t="s">
        <v>517</v>
      </c>
      <c r="H61" s="334"/>
      <c r="I61" s="335">
        <v>2020334</v>
      </c>
      <c r="J61" s="336">
        <v>68893</v>
      </c>
      <c r="K61" s="337">
        <v>-4.7</v>
      </c>
      <c r="L61" s="338">
        <v>78394</v>
      </c>
      <c r="M61" s="339">
        <v>2.2000000000000002</v>
      </c>
      <c r="N61" s="324">
        <v>-6.9</v>
      </c>
    </row>
    <row r="62" spans="1:14">
      <c r="A62" s="248"/>
      <c r="B62" s="244"/>
      <c r="C62" s="244"/>
      <c r="D62" s="244"/>
      <c r="E62" s="244"/>
      <c r="F62" s="244"/>
      <c r="G62" s="325"/>
      <c r="H62" s="326" t="s">
        <v>512</v>
      </c>
      <c r="I62" s="327">
        <v>1174040</v>
      </c>
      <c r="J62" s="328">
        <v>40136</v>
      </c>
      <c r="K62" s="329">
        <v>4.5</v>
      </c>
      <c r="L62" s="330">
        <v>41866</v>
      </c>
      <c r="M62" s="331">
        <v>1.7</v>
      </c>
      <c r="N62" s="332">
        <v>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22.17</v>
      </c>
      <c r="G47" s="12">
        <v>26.6</v>
      </c>
      <c r="H47" s="12">
        <v>26.46</v>
      </c>
      <c r="I47" s="12">
        <v>28.08</v>
      </c>
      <c r="J47" s="13">
        <v>25.03</v>
      </c>
    </row>
    <row r="48" spans="2:10" ht="57.75" customHeight="1">
      <c r="B48" s="14"/>
      <c r="C48" s="1141" t="s">
        <v>4</v>
      </c>
      <c r="D48" s="1141"/>
      <c r="E48" s="1142"/>
      <c r="F48" s="15">
        <v>5.97</v>
      </c>
      <c r="G48" s="16">
        <v>4.66</v>
      </c>
      <c r="H48" s="16">
        <v>6.86</v>
      </c>
      <c r="I48" s="16">
        <v>5.96</v>
      </c>
      <c r="J48" s="17">
        <v>4.82</v>
      </c>
    </row>
    <row r="49" spans="2:10" ht="57.75" customHeight="1" thickBot="1">
      <c r="B49" s="18"/>
      <c r="C49" s="1143" t="s">
        <v>5</v>
      </c>
      <c r="D49" s="1143"/>
      <c r="E49" s="1144"/>
      <c r="F49" s="19">
        <v>2.2200000000000002</v>
      </c>
      <c r="G49" s="20">
        <v>0.63</v>
      </c>
      <c r="H49" s="20" t="s">
        <v>524</v>
      </c>
      <c r="I49" s="20" t="s">
        <v>525</v>
      </c>
      <c r="J49" s="21" t="s">
        <v>526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115" zoomScaleNormal="11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527</v>
      </c>
      <c r="D34" s="1151"/>
      <c r="E34" s="1152"/>
      <c r="F34" s="32">
        <v>12.34</v>
      </c>
      <c r="G34" s="33">
        <v>12.23</v>
      </c>
      <c r="H34" s="33">
        <v>13.26</v>
      </c>
      <c r="I34" s="33">
        <v>12.16</v>
      </c>
      <c r="J34" s="34">
        <v>12.23</v>
      </c>
      <c r="K34" s="22"/>
      <c r="L34" s="22"/>
      <c r="M34" s="22"/>
      <c r="N34" s="22"/>
      <c r="O34" s="22"/>
      <c r="P34" s="22"/>
    </row>
    <row r="35" spans="1:16" ht="39" customHeight="1">
      <c r="A35" s="22"/>
      <c r="B35" s="35"/>
      <c r="C35" s="1145" t="s">
        <v>528</v>
      </c>
      <c r="D35" s="1146"/>
      <c r="E35" s="1147"/>
      <c r="F35" s="36">
        <v>5.88</v>
      </c>
      <c r="G35" s="37">
        <v>4.58</v>
      </c>
      <c r="H35" s="37">
        <v>6.75</v>
      </c>
      <c r="I35" s="37">
        <v>5.87</v>
      </c>
      <c r="J35" s="38">
        <v>4.7</v>
      </c>
      <c r="K35" s="22"/>
      <c r="L35" s="22"/>
      <c r="M35" s="22"/>
      <c r="N35" s="22"/>
      <c r="O35" s="22"/>
      <c r="P35" s="22"/>
    </row>
    <row r="36" spans="1:16" ht="39" customHeight="1">
      <c r="A36" s="22"/>
      <c r="B36" s="35"/>
      <c r="C36" s="1145" t="s">
        <v>529</v>
      </c>
      <c r="D36" s="1146"/>
      <c r="E36" s="1147"/>
      <c r="F36" s="36">
        <v>2.6</v>
      </c>
      <c r="G36" s="37">
        <v>3.14</v>
      </c>
      <c r="H36" s="37">
        <v>3.97</v>
      </c>
      <c r="I36" s="37">
        <v>3.34</v>
      </c>
      <c r="J36" s="38">
        <v>3</v>
      </c>
      <c r="K36" s="22"/>
      <c r="L36" s="22"/>
      <c r="M36" s="22"/>
      <c r="N36" s="22"/>
      <c r="O36" s="22"/>
      <c r="P36" s="22"/>
    </row>
    <row r="37" spans="1:16" ht="39" customHeight="1">
      <c r="A37" s="22"/>
      <c r="B37" s="35"/>
      <c r="C37" s="1145" t="s">
        <v>530</v>
      </c>
      <c r="D37" s="1146"/>
      <c r="E37" s="1147"/>
      <c r="F37" s="36">
        <v>0.71</v>
      </c>
      <c r="G37" s="37">
        <v>1.29</v>
      </c>
      <c r="H37" s="37">
        <v>1.04</v>
      </c>
      <c r="I37" s="37">
        <v>1.73</v>
      </c>
      <c r="J37" s="38">
        <v>0.99</v>
      </c>
      <c r="K37" s="22"/>
      <c r="L37" s="22"/>
      <c r="M37" s="22"/>
      <c r="N37" s="22"/>
      <c r="O37" s="22"/>
      <c r="P37" s="22"/>
    </row>
    <row r="38" spans="1:16" ht="39" customHeight="1">
      <c r="A38" s="22"/>
      <c r="B38" s="35"/>
      <c r="C38" s="1145" t="s">
        <v>531</v>
      </c>
      <c r="D38" s="1146"/>
      <c r="E38" s="1147"/>
      <c r="F38" s="36">
        <v>7.0000000000000007E-2</v>
      </c>
      <c r="G38" s="37">
        <v>0.14000000000000001</v>
      </c>
      <c r="H38" s="37">
        <v>0.15</v>
      </c>
      <c r="I38" s="37">
        <v>0.09</v>
      </c>
      <c r="J38" s="38">
        <v>0.19</v>
      </c>
      <c r="K38" s="22"/>
      <c r="L38" s="22"/>
      <c r="M38" s="22"/>
      <c r="N38" s="22"/>
      <c r="O38" s="22"/>
      <c r="P38" s="22"/>
    </row>
    <row r="39" spans="1:16" ht="39" customHeight="1">
      <c r="A39" s="22"/>
      <c r="B39" s="35"/>
      <c r="C39" s="1145" t="s">
        <v>532</v>
      </c>
      <c r="D39" s="1146"/>
      <c r="E39" s="1147"/>
      <c r="F39" s="36">
        <v>0.22</v>
      </c>
      <c r="G39" s="37">
        <v>0.21</v>
      </c>
      <c r="H39" s="37">
        <v>0.3</v>
      </c>
      <c r="I39" s="37">
        <v>0.3</v>
      </c>
      <c r="J39" s="38">
        <v>0.14000000000000001</v>
      </c>
      <c r="K39" s="22"/>
      <c r="L39" s="22"/>
      <c r="M39" s="22"/>
      <c r="N39" s="22"/>
      <c r="O39" s="22"/>
      <c r="P39" s="22"/>
    </row>
    <row r="40" spans="1:16" ht="39" customHeight="1">
      <c r="A40" s="22"/>
      <c r="B40" s="35"/>
      <c r="C40" s="1145" t="s">
        <v>533</v>
      </c>
      <c r="D40" s="1146"/>
      <c r="E40" s="1147"/>
      <c r="F40" s="36">
        <v>0.08</v>
      </c>
      <c r="G40" s="37">
        <v>7.0000000000000007E-2</v>
      </c>
      <c r="H40" s="37">
        <v>0.11</v>
      </c>
      <c r="I40" s="37">
        <v>0.08</v>
      </c>
      <c r="J40" s="38">
        <v>0.11</v>
      </c>
      <c r="K40" s="22"/>
      <c r="L40" s="22"/>
      <c r="M40" s="22"/>
      <c r="N40" s="22"/>
      <c r="O40" s="22"/>
      <c r="P40" s="22"/>
    </row>
    <row r="41" spans="1:16" ht="39" customHeight="1">
      <c r="A41" s="22"/>
      <c r="B41" s="35"/>
      <c r="C41" s="1145" t="s">
        <v>534</v>
      </c>
      <c r="D41" s="1146"/>
      <c r="E41" s="1147"/>
      <c r="F41" s="36">
        <v>0.02</v>
      </c>
      <c r="G41" s="37">
        <v>0.01</v>
      </c>
      <c r="H41" s="37">
        <v>0.04</v>
      </c>
      <c r="I41" s="37">
        <v>0.03</v>
      </c>
      <c r="J41" s="38">
        <v>7.0000000000000007E-2</v>
      </c>
      <c r="K41" s="22"/>
      <c r="L41" s="22"/>
      <c r="M41" s="22"/>
      <c r="N41" s="22"/>
      <c r="O41" s="22"/>
      <c r="P41" s="22"/>
    </row>
    <row r="42" spans="1:16" ht="39" customHeight="1">
      <c r="A42" s="22"/>
      <c r="B42" s="39"/>
      <c r="C42" s="1145" t="s">
        <v>535</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536</v>
      </c>
      <c r="D43" s="1149"/>
      <c r="E43" s="1150"/>
      <c r="F43" s="41">
        <v>7.0000000000000007E-2</v>
      </c>
      <c r="G43" s="42">
        <v>0.02</v>
      </c>
      <c r="H43" s="42">
        <v>0.02</v>
      </c>
      <c r="I43" s="42">
        <v>0.03</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1353</v>
      </c>
      <c r="L45" s="60">
        <v>1324</v>
      </c>
      <c r="M45" s="60">
        <v>1343</v>
      </c>
      <c r="N45" s="60">
        <v>1352</v>
      </c>
      <c r="O45" s="61">
        <v>1420</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272</v>
      </c>
      <c r="L48" s="64">
        <v>279</v>
      </c>
      <c r="M48" s="64">
        <v>263</v>
      </c>
      <c r="N48" s="64">
        <v>267</v>
      </c>
      <c r="O48" s="65">
        <v>252</v>
      </c>
      <c r="P48" s="48"/>
      <c r="Q48" s="48"/>
      <c r="R48" s="48"/>
      <c r="S48" s="48"/>
      <c r="T48" s="48"/>
      <c r="U48" s="48"/>
    </row>
    <row r="49" spans="1:21" ht="30.75" customHeight="1">
      <c r="A49" s="48"/>
      <c r="B49" s="1163"/>
      <c r="C49" s="1164"/>
      <c r="D49" s="62"/>
      <c r="E49" s="1155" t="s">
        <v>16</v>
      </c>
      <c r="F49" s="1155"/>
      <c r="G49" s="1155"/>
      <c r="H49" s="1155"/>
      <c r="I49" s="1155"/>
      <c r="J49" s="1156"/>
      <c r="K49" s="63">
        <v>227</v>
      </c>
      <c r="L49" s="64">
        <v>216</v>
      </c>
      <c r="M49" s="64">
        <v>209</v>
      </c>
      <c r="N49" s="64">
        <v>242</v>
      </c>
      <c r="O49" s="65">
        <v>216</v>
      </c>
      <c r="P49" s="48"/>
      <c r="Q49" s="48"/>
      <c r="R49" s="48"/>
      <c r="S49" s="48"/>
      <c r="T49" s="48"/>
      <c r="U49" s="48"/>
    </row>
    <row r="50" spans="1:21" ht="30.75" customHeight="1">
      <c r="A50" s="48"/>
      <c r="B50" s="1163"/>
      <c r="C50" s="1164"/>
      <c r="D50" s="62"/>
      <c r="E50" s="1155" t="s">
        <v>17</v>
      </c>
      <c r="F50" s="1155"/>
      <c r="G50" s="1155"/>
      <c r="H50" s="1155"/>
      <c r="I50" s="1155"/>
      <c r="J50" s="1156"/>
      <c r="K50" s="63">
        <v>12</v>
      </c>
      <c r="L50" s="64">
        <v>12</v>
      </c>
      <c r="M50" s="64">
        <v>12</v>
      </c>
      <c r="N50" s="64">
        <v>12</v>
      </c>
      <c r="O50" s="65">
        <v>12</v>
      </c>
      <c r="P50" s="48"/>
      <c r="Q50" s="48"/>
      <c r="R50" s="48"/>
      <c r="S50" s="48"/>
      <c r="T50" s="48"/>
      <c r="U50" s="48"/>
    </row>
    <row r="51" spans="1:21" ht="30.75" customHeight="1">
      <c r="A51" s="48"/>
      <c r="B51" s="1165"/>
      <c r="C51" s="1166"/>
      <c r="D51" s="66"/>
      <c r="E51" s="1155" t="s">
        <v>18</v>
      </c>
      <c r="F51" s="1155"/>
      <c r="G51" s="1155"/>
      <c r="H51" s="1155"/>
      <c r="I51" s="1155"/>
      <c r="J51" s="1156"/>
      <c r="K51" s="63">
        <v>0</v>
      </c>
      <c r="L51" s="64">
        <v>1</v>
      </c>
      <c r="M51" s="64">
        <v>0</v>
      </c>
      <c r="N51" s="64" t="s">
        <v>480</v>
      </c>
      <c r="O51" s="65" t="s">
        <v>480</v>
      </c>
      <c r="P51" s="48"/>
      <c r="Q51" s="48"/>
      <c r="R51" s="48"/>
      <c r="S51" s="48"/>
      <c r="T51" s="48"/>
      <c r="U51" s="48"/>
    </row>
    <row r="52" spans="1:21" ht="30.75" customHeight="1">
      <c r="A52" s="48"/>
      <c r="B52" s="1153" t="s">
        <v>19</v>
      </c>
      <c r="C52" s="1154"/>
      <c r="D52" s="66"/>
      <c r="E52" s="1155" t="s">
        <v>20</v>
      </c>
      <c r="F52" s="1155"/>
      <c r="G52" s="1155"/>
      <c r="H52" s="1155"/>
      <c r="I52" s="1155"/>
      <c r="J52" s="1156"/>
      <c r="K52" s="63">
        <v>1127</v>
      </c>
      <c r="L52" s="64">
        <v>1150</v>
      </c>
      <c r="M52" s="64">
        <v>1200</v>
      </c>
      <c r="N52" s="64">
        <v>1254</v>
      </c>
      <c r="O52" s="65">
        <v>1381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737</v>
      </c>
      <c r="L53" s="69">
        <v>682</v>
      </c>
      <c r="M53" s="69">
        <v>627</v>
      </c>
      <c r="N53" s="69">
        <v>619</v>
      </c>
      <c r="O53" s="70">
        <v>519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栃木県</cp:lastModifiedBy>
  <cp:lastPrinted>2016-04-13T09:18:40Z</cp:lastPrinted>
  <dcterms:created xsi:type="dcterms:W3CDTF">2016-02-15T00:53:03Z</dcterms:created>
  <dcterms:modified xsi:type="dcterms:W3CDTF">2016-05-06T00:37:03Z</dcterms:modified>
  <cp:category/>
</cp:coreProperties>
</file>