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s="1"/>
  <c r="CO35" i="9" s="1"/>
  <c r="CO36" i="9" s="1"/>
  <c r="CO37" i="9" s="1"/>
  <c r="U35" i="9"/>
  <c r="U36" i="9" s="1"/>
  <c r="AM34" i="9"/>
  <c r="BE34" i="9" s="1"/>
  <c r="BE35" i="9" s="1"/>
  <c r="BE36" i="9" s="1"/>
</calcChain>
</file>

<file path=xl/sharedStrings.xml><?xml version="1.0" encoding="utf-8"?>
<sst xmlns="http://schemas.openxmlformats.org/spreadsheetml/2006/main" count="1029" uniqueCount="553">
  <si>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</si>
  <si>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</si>
  <si>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</si>
  <si>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</si>
  <si>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</si>
  <si>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</si>
  <si>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</si>
  <si>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</si>
  <si>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</si>
  <si>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</si>
  <si>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</si>
  <si>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</si>
  <si>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</si>
  <si>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</si>
  <si>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</si>
  <si>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</si>
  <si>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</si>
  <si>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</si>
  <si>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</si>
  <si>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</si>
  <si>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</si>
  <si>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</si>
  <si>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</si>
  <si>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</si>
  <si>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</si>
  <si>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</si>
  <si>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</si>
  <si>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</si>
  <si>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</si>
  <si>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</si>
  <si>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</si>
  <si>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</si>
  <si>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</si>
  <si>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</si>
  <si>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</si>
  <si>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</si>
  <si>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</si>
  <si>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</si>
  <si>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</si>
  <si>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</si>
  <si>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</si>
  <si>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</si>
  <si>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</si>
  <si>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</si>
  <si>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</si>
  <si>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</si>
  <si>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</si>
  <si>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</si>
  <si>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</si>
  <si>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</si>
  <si>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</si>
  <si>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</si>
  <si>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</si>
  <si>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</si>
  <si>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</si>
  <si>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</si>
  <si>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</si>
  <si>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</si>
  <si>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</si>
  <si>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</si>
  <si>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</si>
  <si>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</si>
  <si>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</si>
  <si>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</si>
  <si>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</si>
  <si>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</si>
  <si>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</si>
  <si>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</si>
  <si>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</si>
  <si>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</si>
  <si>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</si>
  <si>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</si>
  <si>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</si>
  <si>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</si>
  <si>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</si>
  <si>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</si>
  <si>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</si>
  <si>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</si>
  <si>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</si>
  <si>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</si>
  <si>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</si>
  <si>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</si>
  <si>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</si>
  <si>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</si>
  <si>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</si>
  <si>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</si>
  <si>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</si>
  <si>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</si>
  <si>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</si>
  <si>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</si>
  <si>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</si>
  <si>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</si>
  <si>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</si>
  <si>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</si>
  <si>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</si>
  <si>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</si>
  <si>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</si>
  <si>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</si>
  <si>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</si>
  <si>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</si>
  <si>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</si>
  <si>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</si>
  <si>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</si>
  <si>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</si>
  <si>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</si>
  <si>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</si>
  <si>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</si>
  <si>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</si>
  <si>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</si>
  <si>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</si>
  <si>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</si>
  <si>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</si>
  <si>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</si>
  <si>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</si>
  <si>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</si>
  <si>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</si>
  <si>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</si>
  <si>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</si>
  <si>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</si>
  <si>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</si>
  <si>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</si>
  <si>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</si>
  <si>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</si>
  <si>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</si>
  <si>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</si>
  <si>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</si>
  <si>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</si>
  <si>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</si>
  <si>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</si>
  <si>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</si>
  <si>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</si>
  <si>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</si>
  <si>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</si>
  <si>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</si>
  <si>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</si>
  <si>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</si>
  <si>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</si>
  <si>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</si>
  <si>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</si>
  <si>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</si>
  <si>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</si>
  <si>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</si>
  <si>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</si>
  <si>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</si>
  <si>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</si>
  <si>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</si>
  <si>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</si>
  <si>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</si>
  <si>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</si>
  <si>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</si>
  <si>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</si>
  <si>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</si>
  <si>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</si>
  <si>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</si>
  <si>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</si>
  <si>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</si>
  <si>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</si>
  <si>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</si>
  <si>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</si>
  <si>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</si>
  <si>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</si>
  <si>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</si>
  <si>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</si>
  <si>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</si>
  <si>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</si>
  <si>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</si>
  <si>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</si>
  <si>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</si>
  <si>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</si>
  <si>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</si>
  <si>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</si>
  <si>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</si>
  <si>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</si>
  <si>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</si>
  <si>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</si>
  <si>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</si>
  <si>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</si>
  <si>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</si>
  <si>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</si>
  <si>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</si>
  <si>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</si>
  <si>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</si>
  <si>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</si>
  <si>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</si>
  <si>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</si>
  <si>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</si>
  <si>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</si>
  <si>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</si>
  <si>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</si>
  <si>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</si>
  <si>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</si>
  <si>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</si>
  <si>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</si>
  <si>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</si>
  <si>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栃木県那須塩原市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</si>
  <si>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</si>
  <si>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</si>
  <si>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</si>
  <si>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</si>
  <si>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</si>
  <si>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</si>
  <si>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</si>
  <si>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</si>
  <si>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</si>
  <si>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</si>
  <si>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</si>
  <si>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</si>
  <si>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</si>
  <si>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</si>
  <si>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</si>
  <si>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</si>
  <si>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</si>
  <si>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</si>
  <si>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</si>
  <si>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</si>
  <si>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</si>
  <si>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</si>
  <si>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</si>
  <si>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</si>
  <si>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</si>
  <si>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</si>
  <si>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</si>
  <si>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</si>
  <si>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</si>
  <si>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</si>
  <si>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</si>
  <si>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</si>
  <si>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</si>
  <si>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</si>
  <si>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</si>
  <si>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</si>
  <si>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</si>
  <si>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</si>
  <si>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</si>
  <si>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</si>
  <si>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</si>
  <si>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</si>
  <si>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</si>
  <si>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</si>
  <si>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</si>
  <si>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</si>
  <si>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</si>
  <si>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</si>
  <si>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</si>
  <si>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</si>
  <si>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</si>
  <si>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</si>
  <si>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</si>
  <si>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</si>
  <si>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</si>
  <si>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</si>
  <si>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</si>
  <si>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</si>
  <si>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</si>
  <si>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</si>
  <si>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</si>
  <si>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</si>
  <si>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</si>
  <si>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</si>
  <si>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</si>
  <si>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</si>
  <si>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</si>
  <si>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</si>
  <si>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</si>
  <si>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</si>
  <si>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</si>
  <si>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</si>
  <si>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</si>
  <si>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</si>
  <si>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</si>
  <si>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</si>
  <si>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</si>
  <si>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</si>
  <si>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</si>
  <si>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</si>
  <si>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</si>
  <si>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</si>
  <si>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</si>
  <si>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</si>
  <si>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</si>
  <si>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</si>
  <si>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</si>
  <si>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</si>
  <si>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</si>
  <si>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</si>
  <si>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</si>
  <si>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</si>
  <si>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</si>
  <si>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</si>
  <si>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</si>
  <si>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</si>
  <si>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</si>
  <si>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</si>
  <si>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</si>
  <si>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</si>
  <si>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</si>
  <si>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</si>
  <si>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</si>
  <si>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</si>
  <si>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</si>
  <si>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</si>
  <si>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</si>
  <si>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</si>
  <si>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</si>
  <si>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</si>
  <si>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</si>
  <si>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</si>
  <si>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</si>
  <si>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</si>
  <si>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</si>
  <si>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</si>
  <si>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</si>
  <si>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</si>
  <si>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</si>
  <si>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</si>
  <si>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</si>
  <si>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</si>
  <si>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</si>
  <si>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</si>
  <si>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</si>
  <si>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</si>
  <si>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</si>
  <si>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</si>
  <si>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</si>
  <si>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</si>
  <si>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</si>
  <si>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</si>
  <si>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</si>
  <si>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</si>
  <si>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</si>
  <si>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</si>
  <si>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</si>
  <si>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</si>
  <si>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</si>
  <si>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</si>
  <si>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</si>
  <si>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</si>
  <si>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</si>
  <si>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</si>
  <si>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</si>
  <si>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</si>
  <si>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</si>
  <si>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</si>
  <si>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</si>
  <si>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栃木県那須塩原市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</si>
  <si>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</si>
  <si>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</si>
  <si>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</si>
  <si>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</si>
  <si>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</si>
  <si>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</si>
  <si>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</si>
  <si>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</si>
  <si>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</si>
  <si>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</si>
  <si>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</si>
  <si>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</si>
  <si>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</si>
  <si>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</si>
  <si>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</si>
  <si>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</si>
  <si>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</si>
  <si>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</si>
  <si>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</si>
  <si>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</si>
  <si>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</si>
  <si>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</si>
  <si>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</si>
  <si>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</si>
  <si>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</si>
  <si>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</si>
  <si>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</si>
  <si>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</si>
  <si>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</si>
  <si>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</si>
  <si>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</si>
  <si>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</si>
  <si>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</si>
  <si>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</si>
  <si>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</si>
  <si>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</si>
  <si>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</si>
  <si>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</si>
  <si>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</si>
  <si>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那須塩原市温泉事業特別会計</t>
    <phoneticPr fontId="5"/>
  </si>
  <si>
    <t>法非適用企業</t>
    <phoneticPr fontId="5"/>
  </si>
  <si>
    <t>那須塩原市下水道事業特別会計</t>
    <phoneticPr fontId="5"/>
  </si>
  <si>
    <t>那須塩原市農業集落排水事業特別会計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</si>
  <si>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</si>
  <si>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</si>
  <si>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</si>
  <si>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</si>
  <si>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</si>
  <si>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</si>
  <si>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</si>
  <si>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</si>
  <si>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</si>
  <si>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</si>
  <si>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</si>
  <si>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</si>
  <si>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</si>
  <si>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</si>
  <si>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</si>
  <si>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</si>
  <si>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</si>
  <si>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</si>
  <si>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</si>
  <si>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</si>
  <si>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</si>
  <si>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</si>
  <si>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</si>
  <si>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</si>
  <si>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</si>
  <si>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</si>
  <si>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</si>
  <si>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</si>
  <si>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</si>
  <si>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</si>
  <si>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</si>
  <si>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</si>
  <si>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</si>
  <si>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</si>
  <si>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</si>
  <si>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</si>
  <si>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</si>
  <si>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</si>
  <si>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</si>
  <si>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</si>
  <si>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</si>
  <si>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</si>
  <si>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</si>
  <si>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</si>
  <si>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</si>
  <si>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</si>
  <si>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</si>
  <si>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</si>
  <si>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</si>
  <si>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</si>
  <si>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</si>
  <si>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</si>
  <si>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</si>
  <si>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</si>
  <si>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</si>
  <si>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</si>
  <si>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</si>
  <si>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</si>
  <si>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</si>
  <si>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</si>
  <si>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</si>
  <si>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</si>
  <si>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</si>
  <si>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</si>
  <si>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</si>
  <si>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</si>
  <si>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</si>
  <si>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</si>
  <si>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</si>
  <si>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</si>
  <si>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</si>
  <si>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</si>
  <si>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</si>
  <si>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</si>
  <si>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</si>
  <si>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</si>
  <si>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</si>
  <si>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</si>
  <si>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</si>
  <si>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</si>
  <si>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</si>
  <si>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</si>
  <si>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</si>
  <si>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</si>
  <si>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</si>
  <si>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</si>
  <si>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</si>
  <si>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</si>
  <si>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</si>
  <si>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</si>
  <si>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</si>
  <si>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</si>
  <si>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</si>
  <si>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</si>
  <si>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</si>
  <si>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</si>
  <si>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</si>
  <si>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</si>
  <si>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</si>
  <si>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</si>
  <si>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</si>
  <si>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</si>
  <si>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</si>
  <si>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</si>
  <si>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</si>
  <si>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</si>
  <si>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</si>
  <si>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</si>
  <si>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</si>
  <si>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</si>
  <si>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</si>
  <si>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</si>
  <si>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</si>
  <si>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</si>
  <si>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</si>
  <si>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</si>
  <si>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</si>
  <si>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</si>
  <si>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</si>
  <si>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</si>
  <si>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</si>
  <si>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</si>
  <si>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</si>
  <si>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</si>
  <si>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</si>
  <si>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</si>
  <si>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</si>
  <si>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</si>
  <si>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</si>
  <si>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</si>
  <si>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</si>
  <si>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</si>
  <si>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</si>
  <si>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</si>
  <si>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</si>
  <si>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</si>
  <si>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</si>
  <si>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</si>
  <si>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</si>
  <si>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</si>
  <si>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</si>
  <si>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</si>
  <si>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t>
    <phoneticPr fontId="2"/>
  </si>
  <si>
    <t>‐</t>
    <phoneticPr fontId="2"/>
  </si>
  <si>
    <t>‐</t>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</si>
  <si>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</si>
  <si>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</si>
  <si>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</si>
  <si>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
  </si>
  <si>
    <t>那須地区広域事務組合（と畜場事業特別会計）</t>
    <rPh sb="0" eb="2">
      <t>ナス</t>
    </rPh>
    <rPh sb="2" eb="4">
      <t>チク</t>
    </rPh>
    <rPh sb="4" eb="6">
      <t>コウイキ</t>
    </rPh>
    <rPh sb="6" eb="8">
      <t>ジム</t>
    </rPh>
    <rPh sb="8" eb="10">
      <t>クミアイ</t>
    </rPh>
    <rPh sb="12" eb="13">
      <t>チク</t>
    </rPh>
    <rPh sb="13" eb="14">
      <t>ジョウ</t>
    </rPh>
    <rPh sb="14" eb="16">
      <t>ジギョウ</t>
    </rPh>
    <rPh sb="16" eb="18">
      <t>トクベツ</t>
    </rPh>
    <rPh sb="18" eb="20">
      <t>カイケイ</t>
    </rPh>
    <phoneticPr fontId="2"/>
  </si>
  <si>
    <t>‐</t>
    <phoneticPr fontId="2"/>
  </si>
  <si>
    <t>‐</t>
    <phoneticPr fontId="2"/>
  </si>
  <si>
    <t>黒磯那須消防組合</t>
    <rPh sb="0" eb="2">
      <t>クロイソ</t>
    </rPh>
    <rPh sb="2" eb="4">
      <t>ナス</t>
    </rPh>
    <rPh sb="4" eb="6">
      <t>ショウボウ</t>
    </rPh>
    <rPh sb="6" eb="8">
      <t>クミアイ</t>
    </rPh>
    <phoneticPr fontId="2"/>
  </si>
  <si>
    <t>大田原地区広域消防組合</t>
    <rPh sb="0" eb="3">
      <t>オオタワラ</t>
    </rPh>
    <rPh sb="3" eb="5">
      <t>チク</t>
    </rPh>
    <rPh sb="5" eb="7">
      <t>コウイキ</t>
    </rPh>
    <rPh sb="7" eb="9">
      <t>ショウボウ</t>
    </rPh>
    <rPh sb="9" eb="11">
      <t>クミアイ</t>
    </rPh>
    <phoneticPr fontId="2"/>
  </si>
  <si>
    <t>黒磯那須共同火葬場組合</t>
    <rPh sb="0" eb="2">
      <t>クロイソ</t>
    </rPh>
    <rPh sb="2" eb="4">
      <t>ナス</t>
    </rPh>
    <rPh sb="4" eb="6">
      <t>キョウドウ</t>
    </rPh>
    <rPh sb="6" eb="8">
      <t>カソウ</t>
    </rPh>
    <rPh sb="8" eb="9">
      <t>ジョウ</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</si>
  <si>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</si>
  <si>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</si>
  <si>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</si>
  <si>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</si>
  <si>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</si>
  <si>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那須野が原文化振興財団</t>
    <rPh sb="0" eb="3">
      <t>ナスノ</t>
    </rPh>
    <rPh sb="4" eb="5">
      <t>ハラ</t>
    </rPh>
    <rPh sb="5" eb="7">
      <t>ブンカ</t>
    </rPh>
    <rPh sb="7" eb="9">
      <t>シンコウ</t>
    </rPh>
    <rPh sb="9" eb="11">
      <t>ザイダン</t>
    </rPh>
    <phoneticPr fontId="2"/>
  </si>
  <si>
    <t>まちづくりにしなすの</t>
    <phoneticPr fontId="2"/>
  </si>
  <si>
    <t>那須塩原市農業公社</t>
    <rPh sb="0" eb="4">
      <t>ナスシオバラ</t>
    </rPh>
    <rPh sb="4" eb="5">
      <t>シ</t>
    </rPh>
    <rPh sb="5" eb="7">
      <t>ノウギョウ</t>
    </rPh>
    <rPh sb="7" eb="9">
      <t>コウシャ</t>
    </rPh>
    <phoneticPr fontId="2"/>
  </si>
  <si>
    <t>那須塩原市施設振興公社</t>
    <rPh sb="0" eb="5">
      <t>ナスシオバラシ</t>
    </rPh>
    <rPh sb="5" eb="7">
      <t>シセツ</t>
    </rPh>
    <rPh sb="7" eb="9">
      <t>シンコウ</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</si>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</sst>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52036</c:v>
                </c:pt>
                <c:pt idx="1">
                  <c:v>36484</c:v>
                </c:pt>
                <c:pt idx="2">
                  <c:v>34582</c:v>
                </c:pt>
                <c:pt idx="3">
                  <c:v>55345</c:v>
                </c:pt>
                <c:pt idx="4">
                  <c:v>57651</c:v>
                </c:pt>
              </c:numCache>
            </c:numRef>
          </c:val>
          <c:smooth val="0"/>
        </c:ser>
        <c:dLbls>
          <c:showLegendKey val="0"/>
          <c:showVal val="0"/>
          <c:showCatName val="0"/>
          <c:showSerName val="0"/>
          <c:showPercent val="0"/>
          <c:showBubbleSize val="0"/>
        </c:dLbls>
        <c:marker val="1"/>
        <c:smooth val="0"/>
        <c:axId val="173331640"/>
        <c:axId val="172940336"/>
      </c:lineChart>
      <c:catAx>
        <c:axId val="173331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40336"/>
        <c:crosses val="autoZero"/>
        <c:auto val="1"/>
        <c:lblAlgn val="ctr"/>
        <c:lblOffset val="100"/>
        <c:tickLblSkip val="1"/>
        <c:tickMarkSkip val="1"/>
        <c:noMultiLvlLbl val="0"/>
      </c:catAx>
      <c:valAx>
        <c:axId val="172940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31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7.22</c:v>
                </c:pt>
                <c:pt idx="1">
                  <c:v>5.75</c:v>
                </c:pt>
                <c:pt idx="2">
                  <c:v>8.06</c:v>
                </c:pt>
                <c:pt idx="3">
                  <c:v>8.3800000000000008</c:v>
                </c:pt>
                <c:pt idx="4">
                  <c:v>8.9499999999999993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c:v>
                </c:pt>
                <c:pt idx="1">
                  <c:v>15.48</c:v>
                </c:pt>
                <c:pt idx="2">
                  <c:v>18.399999999999999</c:v>
                </c:pt>
                <c:pt idx="3">
                  <c:v>18.09</c:v>
                </c:pt>
                <c:pt idx="4">
                  <c:v>21.01</c:v>
                </c:pt>
              </c:numCache>
            </c:numRef>
          </c:val>
        </c:ser>
        <c:dLbls>
          <c:showLegendKey val="0"/>
          <c:showVal val="0"/>
          <c:showCatName val="0"/>
          <c:showSerName val="0"/>
          <c:showPercent val="0"/>
          <c:showBubbleSize val="0"/>
        </c:dLbls>
        <c:gapWidth val="250"/>
        <c:overlap val="100"/>
        <c:axId val="220875648"/>
        <c:axId val="22196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3.58</c:v>
                </c:pt>
                <c:pt idx="1">
                  <c:v>5.67</c:v>
                </c:pt>
                <c:pt idx="2">
                  <c:v>5.39</c:v>
                </c:pt>
                <c:pt idx="3">
                  <c:v>0.64</c:v>
                </c:pt>
                <c:pt idx="4">
                  <c:v>3.28</c:v>
                </c:pt>
              </c:numCache>
            </c:numRef>
          </c:val>
          <c:smooth val="0"/>
        </c:ser>
        <c:dLbls>
          <c:showLegendKey val="0"/>
          <c:showVal val="0"/>
          <c:showCatName val="0"/>
          <c:showSerName val="0"/>
          <c:showPercent val="0"/>
          <c:showBubbleSize val="0"/>
        </c:dLbls>
        <c:marker val="1"/>
        <c:smooth val="0"/>
        <c:axId val="220875648"/>
        <c:axId val="221960320"/>
      </c:lineChart>
      <c:catAx>
        <c:axId val="2208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960320"/>
        <c:crosses val="autoZero"/>
        <c:auto val="1"/>
        <c:lblAlgn val="ctr"/>
        <c:lblOffset val="100"/>
        <c:tickLblSkip val="1"/>
        <c:tickMarkSkip val="1"/>
        <c:noMultiLvlLbl val="0"/>
      </c:catAx>
      <c:valAx>
        <c:axId val="22196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8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0.55000000000000004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7.0000000000000007E-2</c:v>
                </c:pt>
                <c:pt idx="4">
                  <c:v>#N/A</c:v>
                </c:pt>
                <c:pt idx="5">
                  <c:v>0.12</c:v>
                </c:pt>
                <c:pt idx="6">
                  <c:v>#N/A</c:v>
                </c:pt>
                <c:pt idx="7">
                  <c:v>0.03</c:v>
                </c:pt>
                <c:pt idx="8">
                  <c:v>#N/A</c:v>
                </c:pt>
                <c:pt idx="9">
                  <c:v>0.03</c:v>
                </c:pt>
              </c:numCache>
            </c:numRef>
          </c:val>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0.04</c:v>
                </c:pt>
                <c:pt idx="4">
                  <c:v>#N/A</c:v>
                </c:pt>
                <c:pt idx="5">
                  <c:v>0.02</c:v>
                </c:pt>
                <c:pt idx="6">
                  <c:v>#N/A</c:v>
                </c:pt>
                <c:pt idx="7">
                  <c:v>0.03</c:v>
                </c:pt>
                <c:pt idx="8">
                  <c:v>#N/A</c:v>
                </c:pt>
                <c:pt idx="9">
                  <c:v>0.05</c:v>
                </c:pt>
              </c:numCache>
            </c:numRef>
          </c:val>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0.09</c:v>
                </c:pt>
                <c:pt idx="4">
                  <c:v>#N/A</c:v>
                </c:pt>
                <c:pt idx="5">
                  <c:v>0.08</c:v>
                </c:pt>
                <c:pt idx="6">
                  <c:v>#N/A</c:v>
                </c:pt>
                <c:pt idx="7">
                  <c:v>0.1</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0.45</c:v>
                </c:pt>
                <c:pt idx="2">
                  <c:v>#N/A</c:v>
                </c:pt>
                <c:pt idx="3">
                  <c:v>0.37</c:v>
                </c:pt>
                <c:pt idx="4">
                  <c:v>#N/A</c:v>
                </c:pt>
                <c:pt idx="5">
                  <c:v>0.52</c:v>
                </c:pt>
                <c:pt idx="6">
                  <c:v>#N/A</c:v>
                </c:pt>
                <c:pt idx="7">
                  <c:v>0.51</c:v>
                </c:pt>
                <c:pt idx="8">
                  <c:v>#N/A</c:v>
                </c:pt>
                <c:pt idx="9">
                  <c:v>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3.71</c:v>
                </c:pt>
                <c:pt idx="2">
                  <c:v>#N/A</c:v>
                </c:pt>
                <c:pt idx="3">
                  <c:v>3.14</c:v>
                </c:pt>
                <c:pt idx="4">
                  <c:v>#N/A</c:v>
                </c:pt>
                <c:pt idx="5">
                  <c:v>2.82</c:v>
                </c:pt>
                <c:pt idx="6">
                  <c:v>#N/A</c:v>
                </c:pt>
                <c:pt idx="7">
                  <c:v>3.43</c:v>
                </c:pt>
                <c:pt idx="8">
                  <c:v>#N/A</c:v>
                </c:pt>
                <c:pt idx="9">
                  <c:v>3.87</c:v>
                </c:pt>
              </c:numCache>
            </c:numRef>
          </c:val>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6.25</c:v>
                </c:pt>
                <c:pt idx="2">
                  <c:v>#N/A</c:v>
                </c:pt>
                <c:pt idx="3">
                  <c:v>6.46</c:v>
                </c:pt>
                <c:pt idx="4">
                  <c:v>#N/A</c:v>
                </c:pt>
                <c:pt idx="5">
                  <c:v>7.37</c:v>
                </c:pt>
                <c:pt idx="6">
                  <c:v>#N/A</c:v>
                </c:pt>
                <c:pt idx="7">
                  <c:v>7.62</c:v>
                </c:pt>
                <c:pt idx="8">
                  <c:v>#N/A</c:v>
                </c:pt>
                <c:pt idx="9">
                  <c:v>6.69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7.21</c:v>
                </c:pt>
                <c:pt idx="2">
                  <c:v>#N/A</c:v>
                </c:pt>
                <c:pt idx="3">
                  <c:v>5.72</c:v>
                </c:pt>
                <c:pt idx="4">
                  <c:v>#N/A</c:v>
                </c:pt>
                <c:pt idx="5">
                  <c:v>8.0500000000000007</c:v>
                </c:pt>
                <c:pt idx="6">
                  <c:v>#N/A</c:v>
                </c:pt>
                <c:pt idx="7">
                  <c:v>8.36</c:v>
                </c:pt>
                <c:pt idx="8">
                  <c:v>#N/A</c:v>
                </c:pt>
                <c:pt idx="9">
                  <c:v>8.94</c:v>
                </c:pt>
              </c:numCache>
            </c:numRef>
          </c:val>
        </c:ser>
        <c:dLbls>
          <c:showLegendKey val="0"/>
          <c:showVal val="0"/>
          <c:showCatName val="0"/>
          <c:showSerName val="0"/>
          <c:showPercent val="0"/>
          <c:showBubbleSize val="0"/>
        </c:dLbls>
        <c:gapWidth val="150"/>
        <c:overlap val="100"/>
        <c:axId val="105893784"/>
        <c:axId val="221498640"/>
      </c:barChart>
      <c:catAx>
        <c:axId val="10589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498640"/>
        <c:crosses val="autoZero"/>
        <c:auto val="1"/>
        <c:lblAlgn val="ctr"/>
        <c:lblOffset val="100"/>
        <c:tickLblSkip val="1"/>
        <c:tickMarkSkip val="1"/>
        <c:noMultiLvlLbl val="0"/>
      </c:catAx>
      <c:valAx>
        <c:axId val="22149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93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4926</c:v>
                </c:pt>
                <c:pt idx="5">
                  <c:v>5137</c:v>
                </c:pt>
                <c:pt idx="8">
                  <c:v>5185</c:v>
                </c:pt>
                <c:pt idx="11">
                  <c:v>5308</c:v>
                </c:pt>
                <c:pt idx="14">
                  <c:v>5471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175</c:v>
                </c:pt>
                <c:pt idx="3">
                  <c:v>355</c:v>
                </c:pt>
                <c:pt idx="6">
                  <c:v>30</c:v>
                </c:pt>
                <c:pt idx="9">
                  <c:v>20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132</c:v>
                </c:pt>
                <c:pt idx="3">
                  <c:v>117</c:v>
                </c:pt>
                <c:pt idx="6">
                  <c:v>66</c:v>
                </c:pt>
                <c:pt idx="9">
                  <c:v>69</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1455</c:v>
                </c:pt>
                <c:pt idx="3">
                  <c:v>1583</c:v>
                </c:pt>
                <c:pt idx="6">
                  <c:v>1689</c:v>
                </c:pt>
                <c:pt idx="9">
                  <c:v>1468</c:v>
                </c:pt>
                <c:pt idx="12">
                  <c:v>1380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5317</c:v>
                </c:pt>
                <c:pt idx="3">
                  <c:v>5601</c:v>
                </c:pt>
                <c:pt idx="6">
                  <c:v>5534</c:v>
                </c:pt>
                <c:pt idx="9">
                  <c:v>5254</c:v>
                </c:pt>
                <c:pt idx="12">
                  <c:v>5170</c:v>
                </c:pt>
              </c:numCache>
            </c:numRef>
          </c:val>
        </c:ser>
        <c:dLbls>
          <c:showLegendKey val="0"/>
          <c:showVal val="0"/>
          <c:showCatName val="0"/>
          <c:showSerName val="0"/>
          <c:showPercent val="0"/>
          <c:showBubbleSize val="0"/>
        </c:dLbls>
        <c:gapWidth val="100"/>
        <c:overlap val="100"/>
        <c:axId val="224378752"/>
        <c:axId val="173496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2153</c:v>
                </c:pt>
                <c:pt idx="2">
                  <c:v>#N/A</c:v>
                </c:pt>
                <c:pt idx="3">
                  <c:v>#N/A</c:v>
                </c:pt>
                <c:pt idx="4">
                  <c:v>2519</c:v>
                </c:pt>
                <c:pt idx="5">
                  <c:v>#N/A</c:v>
                </c:pt>
                <c:pt idx="6">
                  <c:v>#N/A</c:v>
                </c:pt>
                <c:pt idx="7">
                  <c:v>2134</c:v>
                </c:pt>
                <c:pt idx="8">
                  <c:v>#N/A</c:v>
                </c:pt>
                <c:pt idx="9">
                  <c:v>#N/A</c:v>
                </c:pt>
                <c:pt idx="10">
                  <c:v>1503</c:v>
                </c:pt>
                <c:pt idx="11">
                  <c:v>#N/A</c:v>
                </c:pt>
                <c:pt idx="12">
                  <c:v>#N/A</c:v>
                </c:pt>
                <c:pt idx="13">
                  <c:v>1145</c:v>
                </c:pt>
                <c:pt idx="14">
                  <c:v>#N/A</c:v>
                </c:pt>
              </c:numCache>
            </c:numRef>
          </c:val>
          <c:smooth val="0"/>
        </c:ser>
        <c:dLbls>
          <c:showLegendKey val="0"/>
          <c:showVal val="0"/>
          <c:showCatName val="0"/>
          <c:showSerName val="0"/>
          <c:showPercent val="0"/>
          <c:showBubbleSize val="0"/>
        </c:dLbls>
        <c:marker val="1"/>
        <c:smooth val="0"/>
        <c:axId val="224378752"/>
        <c:axId val="173496840"/>
      </c:lineChart>
      <c:catAx>
        <c:axId val="2243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96840"/>
        <c:crosses val="autoZero"/>
        <c:auto val="1"/>
        <c:lblAlgn val="ctr"/>
        <c:lblOffset val="100"/>
        <c:tickLblSkip val="1"/>
        <c:tickMarkSkip val="1"/>
        <c:noMultiLvlLbl val="0"/>
      </c:catAx>
      <c:valAx>
        <c:axId val="173496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7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45133</c:v>
                </c:pt>
                <c:pt idx="5">
                  <c:v>45583</c:v>
                </c:pt>
                <c:pt idx="8">
                  <c:v>46665</c:v>
                </c:pt>
                <c:pt idx="11">
                  <c:v>47298</c:v>
                </c:pt>
                <c:pt idx="14">
                  <c:v>48167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4492</c:v>
                </c:pt>
                <c:pt idx="5">
                  <c:v>4425</c:v>
                </c:pt>
                <c:pt idx="8">
                  <c:v>4082</c:v>
                </c:pt>
                <c:pt idx="11">
                  <c:v>3717</c:v>
                </c:pt>
                <c:pt idx="14">
                  <c:v>3563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8000</c:v>
                </c:pt>
                <c:pt idx="5">
                  <c:v>10128</c:v>
                </c:pt>
                <c:pt idx="8">
                  <c:v>10925</c:v>
                </c:pt>
                <c:pt idx="11">
                  <c:v>11623</c:v>
                </c:pt>
                <c:pt idx="14">
                  <c:v>13557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5243</c:v>
                </c:pt>
                <c:pt idx="3">
                  <c:v>5153</c:v>
                </c:pt>
                <c:pt idx="6">
                  <c:v>5152</c:v>
                </c:pt>
                <c:pt idx="9">
                  <c:v>4910</c:v>
                </c:pt>
                <c:pt idx="12">
                  <c:v>4479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442</c:v>
                </c:pt>
                <c:pt idx="3">
                  <c:v>359</c:v>
                </c:pt>
                <c:pt idx="6">
                  <c:v>329</c:v>
                </c:pt>
                <c:pt idx="9">
                  <c:v>382</c:v>
                </c:pt>
                <c:pt idx="12">
                  <c:v>721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16706</c:v>
                </c:pt>
                <c:pt idx="3">
                  <c:v>15975</c:v>
                </c:pt>
                <c:pt idx="6">
                  <c:v>15428</c:v>
                </c:pt>
                <c:pt idx="9">
                  <c:v>14958</c:v>
                </c:pt>
                <c:pt idx="12">
                  <c:v>14350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172</c:v>
                </c:pt>
                <c:pt idx="3">
                  <c:v>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40782</c:v>
                </c:pt>
                <c:pt idx="3">
                  <c:v>38407</c:v>
                </c:pt>
                <c:pt idx="6">
                  <c:v>36037</c:v>
                </c:pt>
                <c:pt idx="9">
                  <c:v>35440</c:v>
                </c:pt>
                <c:pt idx="12">
                  <c:v>35154</c:v>
                </c:pt>
              </c:numCache>
            </c:numRef>
          </c:val>
        </c:ser>
        <c:dLbls>
          <c:showLegendKey val="0"/>
          <c:showVal val="0"/>
          <c:showCatName val="0"/>
          <c:showSerName val="0"/>
          <c:showPercent val="0"/>
          <c:showBubbleSize val="0"/>
        </c:dLbls>
        <c:gapWidth val="100"/>
        <c:overlap val="100"/>
        <c:axId val="224796168"/>
        <c:axId val="22444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5719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4796168"/>
        <c:axId val="224447776"/>
      </c:lineChart>
      <c:catAx>
        <c:axId val="224796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447776"/>
        <c:crosses val="autoZero"/>
        <c:auto val="1"/>
        <c:lblAlgn val="ctr"/>
        <c:lblOffset val="100"/>
        <c:tickLblSkip val="1"/>
        <c:tickMarkSkip val="1"/>
        <c:noMultiLvlLbl val="0"/>
      </c:catAx>
      <c:valAx>
        <c:axId val="2244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96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118,516
116,725
592.74
52,631,882
49,905,846
2,466,421
27,544,974
35,154,284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県平均を大きく上回り、類似団体内平均値と比べても</a:t>
          </a:r>
          <a:r>
            <a:rPr kumimoji="1" lang="en-US" altLang="ja-JP" sz="1300">
              <a:latin typeface="ＭＳ Ｐゴシック"/>
            </a:rPr>
            <a:t>0.08</a:t>
          </a:r>
          <a:r>
            <a:rPr kumimoji="1" lang="ja-JP" altLang="en-US" sz="1300">
              <a:latin typeface="ＭＳ Ｐゴシック"/>
            </a:rPr>
            <a:t>ポイント上回るなど、財政力指数は比較的高い状況にある。</a:t>
          </a:r>
          <a:endParaRPr kumimoji="1" lang="en-US" altLang="ja-JP" sz="1300">
            <a:latin typeface="ＭＳ Ｐゴシック"/>
          </a:endParaRPr>
        </a:p>
        <a:p>
          <a:r>
            <a:rPr kumimoji="1" lang="ja-JP" altLang="en-US" sz="1300">
              <a:latin typeface="ＭＳ Ｐゴシック"/>
            </a:rPr>
            <a:t>これは、市税収入などの自主財源が比較的充実していることが主な理由である。</a:t>
          </a:r>
          <a:endParaRPr kumimoji="1" lang="en-US" altLang="ja-JP" sz="1300">
            <a:latin typeface="ＭＳ Ｐゴシック"/>
          </a:endParaRPr>
        </a:p>
        <a:p>
          <a:r>
            <a:rPr kumimoji="1" lang="ja-JP" altLang="en-US" sz="1300">
              <a:latin typeface="ＭＳ Ｐゴシック"/>
            </a:rPr>
            <a:t>今後も更なる税の徴収業務の強化に取り組み、財政基盤の強化に努める。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127907</xdr:rowOff>
    </xdr:to>
    <xdr:cxnSp macro="">
      <xdr:nvCxnSpPr>
        <xdr:cNvPr id="69" name="直線コネクタ 68"/>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2" name="直線コネクタ 71"/>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145143</xdr:rowOff>
    </xdr:to>
    <xdr:cxnSp macro="">
      <xdr:nvCxnSpPr>
        <xdr:cNvPr id="75" name="直線コネクタ 74"/>
        <xdr:cNvCxnSpPr/>
      </xdr:nvCxnSpPr>
      <xdr:spPr>
        <a:xfrm>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110672</xdr:rowOff>
    </xdr:to>
    <xdr:cxnSp macro="">
      <xdr:nvCxnSpPr>
        <xdr:cNvPr id="78" name="直線コネクタ 77"/>
        <xdr:cNvCxnSpPr/>
      </xdr:nvCxnSpPr>
      <xdr:spPr>
        <a:xfrm>
          <a:off x="1447800" y="70711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3" name="テキスト ボックス 92"/>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4" name="円/楕円 93"/>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95" name="テキスト ボックス 94"/>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6" name="円/楕円 95"/>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7" name="テキスト ボックス 96"/>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県平均及び類似団体内平均値と比べ</a:t>
          </a:r>
          <a:r>
            <a:rPr kumimoji="1" lang="en-US" altLang="ja-JP" sz="1200">
              <a:latin typeface="ＭＳ Ｐゴシック"/>
            </a:rPr>
            <a:t>5</a:t>
          </a:r>
          <a:r>
            <a:rPr kumimoji="1" lang="ja-JP" altLang="en-US" sz="1200">
              <a:latin typeface="ＭＳ Ｐゴシック"/>
            </a:rPr>
            <a:t>ポイント以上高く、財政構造の硬直化の度合いが高い状況にある。</a:t>
          </a:r>
          <a:endParaRPr kumimoji="1" lang="en-US" altLang="ja-JP" sz="1200">
            <a:latin typeface="ＭＳ Ｐゴシック"/>
          </a:endParaRPr>
        </a:p>
        <a:p>
          <a:r>
            <a:rPr kumimoji="1" lang="ja-JP" altLang="en-US" sz="1200">
              <a:latin typeface="ＭＳ Ｐゴシック"/>
            </a:rPr>
            <a:t>これは、公債費及び一部事務組合負担金などの補助費等が多いことが主な理由である。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年度においては、障害者福祉サービス費や生活保護費等の扶助費が増加（＋</a:t>
          </a:r>
          <a:r>
            <a:rPr kumimoji="1" lang="en-US" altLang="ja-JP" sz="1200">
              <a:latin typeface="ＭＳ Ｐゴシック"/>
            </a:rPr>
            <a:t>2.6</a:t>
          </a:r>
          <a:r>
            <a:rPr kumimoji="1" lang="ja-JP" altLang="en-US" sz="1200">
              <a:latin typeface="ＭＳ Ｐゴシック"/>
            </a:rPr>
            <a:t>億）したことや、国の要請に基づく給与減額期間</a:t>
          </a:r>
          <a:r>
            <a:rPr kumimoji="1" lang="ja-JP" altLang="en-US" sz="1200">
              <a:solidFill>
                <a:schemeClr val="dk1"/>
              </a:solidFill>
              <a:latin typeface="+mn-ea"/>
              <a:ea typeface="+mn-ea"/>
              <a:cs typeface="+mn-cs"/>
            </a:rPr>
            <a:t>（</a:t>
          </a:r>
          <a:r>
            <a:rPr kumimoji="1" lang="en-US" altLang="ja-JP" sz="1200">
              <a:solidFill>
                <a:schemeClr val="dk1"/>
              </a:solidFill>
              <a:latin typeface="+mn-ea"/>
              <a:ea typeface="+mn-ea"/>
              <a:cs typeface="+mn-cs"/>
            </a:rPr>
            <a:t>H25.7</a:t>
          </a:r>
          <a:r>
            <a:rPr kumimoji="1" lang="ja-JP" altLang="en-US" sz="1200">
              <a:solidFill>
                <a:schemeClr val="dk1"/>
              </a:solidFill>
              <a:latin typeface="+mn-ea"/>
              <a:ea typeface="+mn-ea"/>
              <a:cs typeface="+mn-cs"/>
            </a:rPr>
            <a:t>～</a:t>
          </a:r>
          <a:r>
            <a:rPr kumimoji="1" lang="en-US" altLang="ja-JP" sz="1200">
              <a:solidFill>
                <a:schemeClr val="dk1"/>
              </a:solidFill>
              <a:latin typeface="+mn-ea"/>
              <a:ea typeface="+mn-ea"/>
              <a:cs typeface="+mn-cs"/>
            </a:rPr>
            <a:t>H26.3</a:t>
          </a:r>
          <a:r>
            <a:rPr kumimoji="1" lang="ja-JP" altLang="en-US" sz="1200">
              <a:solidFill>
                <a:schemeClr val="dk1"/>
              </a:solidFill>
              <a:latin typeface="+mn-ea"/>
              <a:ea typeface="+mn-ea"/>
              <a:cs typeface="+mn-cs"/>
            </a:rPr>
            <a:t>）</a:t>
          </a:r>
          <a:r>
            <a:rPr kumimoji="1" lang="ja-JP" altLang="en-US" sz="1200">
              <a:solidFill>
                <a:schemeClr val="dk1"/>
              </a:solidFill>
              <a:latin typeface="ＭＳ Ｐゴシック"/>
              <a:ea typeface="+mn-ea"/>
              <a:cs typeface="+mn-cs"/>
            </a:rPr>
            <a:t>の</a:t>
          </a:r>
          <a:r>
            <a:rPr kumimoji="1" lang="ja-JP" altLang="en-US" sz="1200">
              <a:latin typeface="ＭＳ Ｐゴシック"/>
            </a:rPr>
            <a:t>終了に伴う人件費の増加（</a:t>
          </a:r>
          <a:r>
            <a:rPr kumimoji="1" lang="en-US" altLang="ja-JP" sz="1200">
              <a:latin typeface="ＭＳ Ｐゴシック"/>
            </a:rPr>
            <a:t>+1.9</a:t>
          </a:r>
          <a:r>
            <a:rPr kumimoji="1" lang="ja-JP" altLang="en-US" sz="1200">
              <a:latin typeface="ＭＳ Ｐゴシック"/>
            </a:rPr>
            <a:t>億）があったことなどにより、比率が高くなったものである。</a:t>
          </a:r>
          <a:endParaRPr kumimoji="1" lang="en-US" altLang="ja-JP" sz="1200">
            <a:latin typeface="ＭＳ Ｐゴシック"/>
          </a:endParaRPr>
        </a:p>
        <a:p>
          <a:r>
            <a:rPr kumimoji="1" lang="ja-JP" altLang="en-US" sz="1200">
              <a:latin typeface="ＭＳ Ｐゴシック"/>
            </a:rPr>
            <a:t>今後も、経常経費の圧縮と市税を中心とした自主財源の一層の充実を図り、財政構造の弾力性の確保に努める必要がある。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63</xdr:row>
      <xdr:rowOff>32258</xdr:rowOff>
    </xdr:to>
    <xdr:cxnSp macro="">
      <xdr:nvCxnSpPr>
        <xdr:cNvPr id="130" name="直線コネクタ 129"/>
        <xdr:cNvCxnSpPr/>
      </xdr:nvCxnSpPr>
      <xdr:spPr>
        <a:xfrm>
          <a:off x="4114800" y="1069365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63754</xdr:rowOff>
    </xdr:to>
    <xdr:cxnSp macro="">
      <xdr:nvCxnSpPr>
        <xdr:cNvPr id="133" name="直線コネクタ 132"/>
        <xdr:cNvCxnSpPr/>
      </xdr:nvCxnSpPr>
      <xdr:spPr>
        <a:xfrm>
          <a:off x="3225800" y="106116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112014</xdr:rowOff>
    </xdr:to>
    <xdr:cxnSp macro="">
      <xdr:nvCxnSpPr>
        <xdr:cNvPr id="136" name="直線コネクタ 135"/>
        <xdr:cNvCxnSpPr/>
      </xdr:nvCxnSpPr>
      <xdr:spPr>
        <a:xfrm flipV="1">
          <a:off x="2336800" y="106116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112014</xdr:rowOff>
    </xdr:to>
    <xdr:cxnSp macro="">
      <xdr:nvCxnSpPr>
        <xdr:cNvPr id="139" name="直線コネクタ 138"/>
        <xdr:cNvCxnSpPr/>
      </xdr:nvCxnSpPr>
      <xdr:spPr>
        <a:xfrm>
          <a:off x="1447800" y="10712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99331</xdr:rowOff>
    </xdr:from>
    <xdr:ext cx="736600" cy="259045"/>
    <xdr:sp macro="" textlink="">
      <xdr:nvSpPr>
        <xdr:cNvPr id="152" name="テキスト ボックス 151"/>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7" name="円/楕円 156"/>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58" name="テキスト ボックス 157"/>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県平均及び類似団体内平均値に比べて多額となっている状況である。</a:t>
          </a:r>
          <a:endParaRPr kumimoji="1" lang="en-US" altLang="ja-JP" sz="1200">
            <a:latin typeface="ＭＳ Ｐゴシック"/>
          </a:endParaRPr>
        </a:p>
        <a:p>
          <a:r>
            <a:rPr kumimoji="1" lang="ja-JP" altLang="en-US" sz="1200">
              <a:latin typeface="ＭＳ Ｐゴシック"/>
            </a:rPr>
            <a:t>これは、住宅除染等の放射能対策事業経費の増加が主な理由である。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a:t>
          </a:r>
          <a:r>
            <a:rPr kumimoji="1" lang="en-US" altLang="ja-JP" sz="1200">
              <a:latin typeface="ＭＳ Ｐゴシック"/>
            </a:rPr>
            <a:t>23</a:t>
          </a:r>
          <a:r>
            <a:rPr kumimoji="1" lang="ja-JP" altLang="en-US" sz="1200">
              <a:latin typeface="ＭＳ Ｐゴシック"/>
            </a:rPr>
            <a:t>年度は類似団体内平均値を下回る水準で推移したが、平成</a:t>
          </a:r>
          <a:r>
            <a:rPr kumimoji="1" lang="en-US" altLang="ja-JP" sz="1200">
              <a:latin typeface="ＭＳ Ｐゴシック"/>
            </a:rPr>
            <a:t>24</a:t>
          </a:r>
          <a:r>
            <a:rPr kumimoji="1" lang="ja-JP" altLang="en-US" sz="1200">
              <a:latin typeface="ＭＳ Ｐゴシック"/>
            </a:rPr>
            <a:t>年度から放射能対策関連経費が増加したことで、各平均値を上回る状況となっている。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年度においては、除染作業に係る決算額は減少したが、今後も引き続き放射能対策事業に取り組む必要がある。</a:t>
          </a:r>
          <a:endParaRPr kumimoji="1" lang="en-US" altLang="ja-JP" sz="1200">
            <a:latin typeface="ＭＳ Ｐゴシック"/>
          </a:endParaRPr>
        </a:p>
        <a:p>
          <a:r>
            <a:rPr kumimoji="1" lang="ja-JP" altLang="en-US" sz="1200">
              <a:latin typeface="ＭＳ Ｐゴシック"/>
            </a:rPr>
            <a:t>なお、放射能対策関連経費を除いた決算額は、概ね平成</a:t>
          </a:r>
          <a:r>
            <a:rPr kumimoji="1" lang="en-US" altLang="ja-JP" sz="1200">
              <a:latin typeface="ＭＳ Ｐゴシック"/>
            </a:rPr>
            <a:t>23</a:t>
          </a:r>
          <a:r>
            <a:rPr kumimoji="1" lang="ja-JP" altLang="en-US" sz="1200">
              <a:latin typeface="ＭＳ Ｐゴシック"/>
            </a:rPr>
            <a:t>年度と同程度になっている。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48594</xdr:rowOff>
    </xdr:from>
    <xdr:to>
      <xdr:col>7</xdr:col>
      <xdr:colOff>152400</xdr:colOff>
      <xdr:row>87</xdr:row>
      <xdr:rowOff>101524</xdr:rowOff>
    </xdr:to>
    <xdr:cxnSp macro="">
      <xdr:nvCxnSpPr>
        <xdr:cNvPr id="195" name="直線コネクタ 194"/>
        <xdr:cNvCxnSpPr/>
      </xdr:nvCxnSpPr>
      <xdr:spPr>
        <a:xfrm flipV="1">
          <a:off x="4114800" y="14964744"/>
          <a:ext cx="8382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10344</xdr:rowOff>
    </xdr:from>
    <xdr:to>
      <xdr:col>6</xdr:col>
      <xdr:colOff>0</xdr:colOff>
      <xdr:row>87</xdr:row>
      <xdr:rowOff>101524</xdr:rowOff>
    </xdr:to>
    <xdr:cxnSp macro="">
      <xdr:nvCxnSpPr>
        <xdr:cNvPr id="198" name="直線コネクタ 197"/>
        <xdr:cNvCxnSpPr/>
      </xdr:nvCxnSpPr>
      <xdr:spPr>
        <a:xfrm>
          <a:off x="3225800" y="14583594"/>
          <a:ext cx="889000" cy="4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108714</xdr:rowOff>
    </xdr:from>
    <xdr:to>
      <xdr:col>4</xdr:col>
      <xdr:colOff>482600</xdr:colOff>
      <xdr:row>85</xdr:row>
      <xdr:rowOff>10344</xdr:rowOff>
    </xdr:to>
    <xdr:cxnSp macro="">
      <xdr:nvCxnSpPr>
        <xdr:cNvPr id="201" name="直線コネクタ 200"/>
        <xdr:cNvCxnSpPr/>
      </xdr:nvCxnSpPr>
      <xdr:spPr>
        <a:xfrm>
          <a:off x="2336800" y="14510514"/>
          <a:ext cx="889000" cy="7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108714</xdr:rowOff>
    </xdr:from>
    <xdr:to>
      <xdr:col>3</xdr:col>
      <xdr:colOff>279400</xdr:colOff>
      <xdr:row>84</xdr:row>
      <xdr:rowOff>128845</xdr:rowOff>
    </xdr:to>
    <xdr:cxnSp macro="">
      <xdr:nvCxnSpPr>
        <xdr:cNvPr id="204" name="直線コネクタ 203"/>
        <xdr:cNvCxnSpPr/>
      </xdr:nvCxnSpPr>
      <xdr:spPr>
        <a:xfrm flipV="1">
          <a:off x="1447800" y="14510514"/>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169244</xdr:rowOff>
    </xdr:from>
    <xdr:to>
      <xdr:col>7</xdr:col>
      <xdr:colOff>203200</xdr:colOff>
      <xdr:row>87</xdr:row>
      <xdr:rowOff>99394</xdr:rowOff>
    </xdr:to>
    <xdr:sp macro="" textlink="">
      <xdr:nvSpPr>
        <xdr:cNvPr id="214" name="円/楕円 213"/>
        <xdr:cNvSpPr/>
      </xdr:nvSpPr>
      <xdr:spPr>
        <a:xfrm>
          <a:off x="4902200" y="149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141321</xdr:rowOff>
    </xdr:from>
    <xdr:ext cx="762000" cy="259045"/>
    <xdr:sp macro="" textlink="">
      <xdr:nvSpPr>
        <xdr:cNvPr id="215" name="人件費・物件費等の状況該当値テキスト"/>
        <xdr:cNvSpPr txBox="1"/>
      </xdr:nvSpPr>
      <xdr:spPr>
        <a:xfrm>
          <a:off x="5041900" y="1488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130,872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50724</xdr:rowOff>
    </xdr:from>
    <xdr:to>
      <xdr:col>6</xdr:col>
      <xdr:colOff>50800</xdr:colOff>
      <xdr:row>87</xdr:row>
      <xdr:rowOff>152324</xdr:rowOff>
    </xdr:to>
    <xdr:sp macro="" textlink="">
      <xdr:nvSpPr>
        <xdr:cNvPr id="216" name="円/楕円 215"/>
        <xdr:cNvSpPr/>
      </xdr:nvSpPr>
      <xdr:spPr>
        <a:xfrm>
          <a:off x="4064000" y="149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137101</xdr:rowOff>
    </xdr:from>
    <xdr:ext cx="736600" cy="259045"/>
    <xdr:sp macro="" textlink="">
      <xdr:nvSpPr>
        <xdr:cNvPr id="217" name="テキスト ボックス 216"/>
        <xdr:cNvSpPr txBox="1"/>
      </xdr:nvSpPr>
      <xdr:spPr>
        <a:xfrm>
          <a:off x="3733800" y="1505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130994</xdr:rowOff>
    </xdr:from>
    <xdr:to>
      <xdr:col>4</xdr:col>
      <xdr:colOff>533400</xdr:colOff>
      <xdr:row>85</xdr:row>
      <xdr:rowOff>61144</xdr:rowOff>
    </xdr:to>
    <xdr:sp macro="" textlink="">
      <xdr:nvSpPr>
        <xdr:cNvPr id="218" name="円/楕円 217"/>
        <xdr:cNvSpPr/>
      </xdr:nvSpPr>
      <xdr:spPr>
        <a:xfrm>
          <a:off x="3175000" y="145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45921</xdr:rowOff>
    </xdr:from>
    <xdr:ext cx="762000" cy="259045"/>
    <xdr:sp macro="" textlink="">
      <xdr:nvSpPr>
        <xdr:cNvPr id="219" name="テキスト ボックス 218"/>
        <xdr:cNvSpPr txBox="1"/>
      </xdr:nvSpPr>
      <xdr:spPr>
        <a:xfrm>
          <a:off x="2844800" y="1461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57914</xdr:rowOff>
    </xdr:from>
    <xdr:to>
      <xdr:col>3</xdr:col>
      <xdr:colOff>330200</xdr:colOff>
      <xdr:row>84</xdr:row>
      <xdr:rowOff>159514</xdr:rowOff>
    </xdr:to>
    <xdr:sp macro="" textlink="">
      <xdr:nvSpPr>
        <xdr:cNvPr id="220" name="円/楕円 219"/>
        <xdr:cNvSpPr/>
      </xdr:nvSpPr>
      <xdr:spPr>
        <a:xfrm>
          <a:off x="2286000" y="144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169691</xdr:rowOff>
    </xdr:from>
    <xdr:ext cx="762000" cy="259045"/>
    <xdr:sp macro="" textlink="">
      <xdr:nvSpPr>
        <xdr:cNvPr id="221" name="テキスト ボックス 220"/>
        <xdr:cNvSpPr txBox="1"/>
      </xdr:nvSpPr>
      <xdr:spPr>
        <a:xfrm>
          <a:off x="1955800" y="1422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104,518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78045</xdr:rowOff>
    </xdr:from>
    <xdr:to>
      <xdr:col>2</xdr:col>
      <xdr:colOff>127000</xdr:colOff>
      <xdr:row>85</xdr:row>
      <xdr:rowOff>8195</xdr:rowOff>
    </xdr:to>
    <xdr:sp macro="" textlink="">
      <xdr:nvSpPr>
        <xdr:cNvPr id="222" name="円/楕円 221"/>
        <xdr:cNvSpPr/>
      </xdr:nvSpPr>
      <xdr:spPr>
        <a:xfrm>
          <a:off x="1397000" y="14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18372</xdr:rowOff>
    </xdr:from>
    <xdr:ext cx="762000" cy="259045"/>
    <xdr:sp macro="" textlink="">
      <xdr:nvSpPr>
        <xdr:cNvPr id="223" name="テキスト ボックス 222"/>
        <xdr:cNvSpPr txBox="1"/>
      </xdr:nvSpPr>
      <xdr:spPr>
        <a:xfrm>
          <a:off x="1066800" y="142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類似団体内平均値と比べて</a:t>
          </a:r>
          <a:r>
            <a:rPr kumimoji="1" lang="en-US" altLang="ja-JP" sz="1300">
              <a:latin typeface="ＭＳ Ｐゴシック"/>
            </a:rPr>
            <a:t>0.1</a:t>
          </a:r>
          <a:r>
            <a:rPr kumimoji="1" lang="ja-JP" altLang="en-US" sz="1300">
              <a:latin typeface="ＭＳ Ｐゴシック"/>
            </a:rPr>
            <a:t>ポイント下回っているなど、給与水準はほぼ平均的な状況である。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年度において、ラスパイレス指数が</a:t>
          </a:r>
          <a:r>
            <a:rPr kumimoji="1" lang="en-US" altLang="ja-JP" sz="1300">
              <a:latin typeface="ＭＳ Ｐゴシック"/>
            </a:rPr>
            <a:t>0.9</a:t>
          </a:r>
          <a:r>
            <a:rPr kumimoji="1" lang="ja-JP" altLang="en-US" sz="1300">
              <a:latin typeface="ＭＳ Ｐゴシック"/>
            </a:rPr>
            <a:t>ポイント下がっているが、経験年数階層内における職員分布が変動したことが主な理由である。</a:t>
          </a:r>
          <a:endParaRPr kumimoji="1" lang="en-US" altLang="ja-JP" sz="1300">
            <a:latin typeface="ＭＳ Ｐゴシック"/>
          </a:endParaRPr>
        </a:p>
        <a:p>
          <a:r>
            <a:rPr kumimoji="1" lang="ja-JP" altLang="en-US" sz="1300">
              <a:latin typeface="ＭＳ Ｐゴシック"/>
            </a:rPr>
            <a:t>今後もより一層の給与の適正化に努める。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31750</xdr:rowOff>
    </xdr:to>
    <xdr:cxnSp macro="">
      <xdr:nvCxnSpPr>
        <xdr:cNvPr id="257" name="直線コネクタ 256"/>
        <xdr:cNvCxnSpPr/>
      </xdr:nvCxnSpPr>
      <xdr:spPr>
        <a:xfrm flipV="1">
          <a:off x="16179800" y="145326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89</xdr:row>
      <xdr:rowOff>13546</xdr:rowOff>
    </xdr:to>
    <xdr:cxnSp macro="">
      <xdr:nvCxnSpPr>
        <xdr:cNvPr id="260" name="直線コネクタ 259"/>
        <xdr:cNvCxnSpPr/>
      </xdr:nvCxnSpPr>
      <xdr:spPr>
        <a:xfrm flipV="1">
          <a:off x="15290800" y="1460500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61807</xdr:rowOff>
    </xdr:to>
    <xdr:cxnSp macro="">
      <xdr:nvCxnSpPr>
        <xdr:cNvPr id="263" name="直線コネクタ 262"/>
        <xdr:cNvCxnSpPr/>
      </xdr:nvCxnSpPr>
      <xdr:spPr>
        <a:xfrm flipV="1">
          <a:off x="14401800" y="152725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61807</xdr:rowOff>
    </xdr:to>
    <xdr:cxnSp macro="">
      <xdr:nvCxnSpPr>
        <xdr:cNvPr id="266" name="直線コネクタ 265"/>
        <xdr:cNvCxnSpPr/>
      </xdr:nvCxnSpPr>
      <xdr:spPr>
        <a:xfrm>
          <a:off x="13512800" y="146934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6" name="円/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7"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8" name="円/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82" name="円/楕円 281"/>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83" name="テキスト ボックス 282"/>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4" name="円/楕円 283"/>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5" name="テキスト ボックス 28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類似団体内平均値と比べて</a:t>
          </a:r>
          <a:r>
            <a:rPr kumimoji="1" lang="en-US" altLang="ja-JP" sz="1300">
              <a:latin typeface="ＭＳ Ｐゴシック"/>
            </a:rPr>
            <a:t>0.25</a:t>
          </a:r>
          <a:r>
            <a:rPr kumimoji="1" lang="ja-JP" altLang="en-US" sz="1300">
              <a:latin typeface="ＭＳ Ｐゴシック"/>
            </a:rPr>
            <a:t>ポイント下回っているなど、計画的な定員管理ができている状況である。</a:t>
          </a:r>
          <a:endParaRPr kumimoji="1" lang="en-US" altLang="ja-JP" sz="1300">
            <a:latin typeface="ＭＳ Ｐゴシック"/>
          </a:endParaRPr>
        </a:p>
        <a:p>
          <a:r>
            <a:rPr kumimoji="1" lang="ja-JP" altLang="en-US" sz="1300">
              <a:latin typeface="ＭＳ Ｐゴシック"/>
            </a:rPr>
            <a:t>第１次定員適正化計画（</a:t>
          </a:r>
          <a:r>
            <a:rPr kumimoji="1" lang="en-US" altLang="ja-JP" sz="1300">
              <a:latin typeface="ＭＳ Ｐゴシック"/>
            </a:rPr>
            <a:t>H17.4.1</a:t>
          </a:r>
          <a:r>
            <a:rPr kumimoji="1" lang="ja-JP" altLang="en-US" sz="1300">
              <a:latin typeface="ＭＳ Ｐゴシック"/>
            </a:rPr>
            <a:t>～</a:t>
          </a:r>
          <a:r>
            <a:rPr kumimoji="1" lang="en-US" altLang="ja-JP" sz="1300">
              <a:latin typeface="ＭＳ Ｐゴシック"/>
            </a:rPr>
            <a:t>H23.4.1</a:t>
          </a:r>
          <a:r>
            <a:rPr kumimoji="1" lang="ja-JP" altLang="en-US" sz="1300">
              <a:latin typeface="ＭＳ Ｐゴシック"/>
            </a:rPr>
            <a:t>）で目標以上の人員削減（目標</a:t>
          </a:r>
          <a:r>
            <a:rPr kumimoji="1" lang="en-US" altLang="ja-JP" sz="1300">
              <a:latin typeface="ＭＳ Ｐゴシック"/>
            </a:rPr>
            <a:t>90</a:t>
          </a:r>
          <a:r>
            <a:rPr kumimoji="1" lang="ja-JP" altLang="en-US" sz="1300">
              <a:latin typeface="ＭＳ Ｐゴシック"/>
            </a:rPr>
            <a:t>人に対し、</a:t>
          </a:r>
          <a:r>
            <a:rPr kumimoji="1" lang="en-US" altLang="ja-JP" sz="1300">
              <a:latin typeface="ＭＳ Ｐゴシック"/>
            </a:rPr>
            <a:t>116</a:t>
          </a:r>
          <a:r>
            <a:rPr kumimoji="1" lang="ja-JP" altLang="en-US" sz="1300">
              <a:latin typeface="ＭＳ Ｐゴシック"/>
            </a:rPr>
            <a:t>人の削減）を達成し、更に第２次定員適正化計画（</a:t>
          </a:r>
          <a:r>
            <a:rPr kumimoji="1" lang="en-US" altLang="ja-JP" sz="1300">
              <a:latin typeface="ＭＳ Ｐゴシック"/>
            </a:rPr>
            <a:t>H24.4.1</a:t>
          </a:r>
          <a:r>
            <a:rPr kumimoji="1" lang="ja-JP" altLang="en-US" sz="1300">
              <a:latin typeface="ＭＳ Ｐゴシック"/>
            </a:rPr>
            <a:t>～</a:t>
          </a:r>
          <a:r>
            <a:rPr kumimoji="1" lang="en-US" altLang="ja-JP" sz="1300">
              <a:latin typeface="ＭＳ Ｐゴシック"/>
            </a:rPr>
            <a:t>H28.4.1</a:t>
          </a:r>
          <a:r>
            <a:rPr kumimoji="1" lang="ja-JP" altLang="en-US" sz="1300">
              <a:latin typeface="ＭＳ Ｐゴシック"/>
            </a:rPr>
            <a:t>）において人員削減（平成</a:t>
          </a:r>
          <a:r>
            <a:rPr kumimoji="1" lang="en-US" altLang="ja-JP" sz="1300">
              <a:latin typeface="ＭＳ Ｐゴシック"/>
            </a:rPr>
            <a:t>26</a:t>
          </a:r>
          <a:r>
            <a:rPr kumimoji="1" lang="ja-JP" altLang="en-US" sz="1300">
              <a:latin typeface="ＭＳ Ｐゴシック"/>
            </a:rPr>
            <a:t>年度目標職員数</a:t>
          </a:r>
          <a:r>
            <a:rPr kumimoji="1" lang="en-US" altLang="ja-JP" sz="1300">
              <a:latin typeface="ＭＳ Ｐゴシック"/>
            </a:rPr>
            <a:t>801</a:t>
          </a:r>
          <a:r>
            <a:rPr kumimoji="1" lang="ja-JP" altLang="en-US" sz="1300">
              <a:latin typeface="ＭＳ Ｐゴシック"/>
            </a:rPr>
            <a:t>人に対し</a:t>
          </a:r>
          <a:r>
            <a:rPr kumimoji="1" lang="en-US" altLang="ja-JP" sz="1300">
              <a:latin typeface="ＭＳ Ｐゴシック"/>
            </a:rPr>
            <a:t>795</a:t>
          </a:r>
          <a:r>
            <a:rPr kumimoji="1" lang="ja-JP" altLang="en-US" sz="1300">
              <a:latin typeface="ＭＳ Ｐゴシック"/>
            </a:rPr>
            <a:t>人）に取り組んでいる。また、し尿処理や消防業務などを一部事務組合で行っていることや公立保育園の民営化等により類似団体より職員数（人件費）が少ないことが主な理由である。</a:t>
          </a:r>
          <a:endParaRPr kumimoji="1" lang="en-US" altLang="ja-JP" sz="1300">
            <a:latin typeface="ＭＳ Ｐゴシック"/>
          </a:endParaRPr>
        </a:p>
        <a:p>
          <a:r>
            <a:rPr kumimoji="1" lang="ja-JP" altLang="en-US" sz="1300">
              <a:latin typeface="ＭＳ Ｐゴシック"/>
            </a:rPr>
            <a:t>今後も適切な定員管理を行っていく。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157299</xdr:rowOff>
    </xdr:from>
    <xdr:to>
      <xdr:col>24</xdr:col>
      <xdr:colOff>558800</xdr:colOff>
      <xdr:row>62</xdr:row>
      <xdr:rowOff>37556</xdr:rowOff>
    </xdr:to>
    <xdr:cxnSp macro="">
      <xdr:nvCxnSpPr>
        <xdr:cNvPr id="322" name="直線コネクタ 321"/>
        <xdr:cNvCxnSpPr/>
      </xdr:nvCxnSpPr>
      <xdr:spPr>
        <a:xfrm>
          <a:off x="16179800" y="1061574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153851</xdr:rowOff>
    </xdr:from>
    <xdr:to>
      <xdr:col>23</xdr:col>
      <xdr:colOff>406400</xdr:colOff>
      <xdr:row>61</xdr:row>
      <xdr:rowOff>157299</xdr:rowOff>
    </xdr:to>
    <xdr:cxnSp macro="">
      <xdr:nvCxnSpPr>
        <xdr:cNvPr id="325" name="直線コネクタ 324"/>
        <xdr:cNvCxnSpPr/>
      </xdr:nvCxnSpPr>
      <xdr:spPr>
        <a:xfrm>
          <a:off x="15290800" y="106123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153851</xdr:rowOff>
    </xdr:from>
    <xdr:to>
      <xdr:col>22</xdr:col>
      <xdr:colOff>203200</xdr:colOff>
      <xdr:row>62</xdr:row>
      <xdr:rowOff>51344</xdr:rowOff>
    </xdr:to>
    <xdr:cxnSp macro="">
      <xdr:nvCxnSpPr>
        <xdr:cNvPr id="328" name="直線コネクタ 327"/>
        <xdr:cNvCxnSpPr/>
      </xdr:nvCxnSpPr>
      <xdr:spPr>
        <a:xfrm flipV="1">
          <a:off x="14401800" y="1061230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106499</xdr:rowOff>
    </xdr:to>
    <xdr:cxnSp macro="">
      <xdr:nvCxnSpPr>
        <xdr:cNvPr id="331" name="直線コネクタ 330"/>
        <xdr:cNvCxnSpPr/>
      </xdr:nvCxnSpPr>
      <xdr:spPr>
        <a:xfrm flipV="1">
          <a:off x="13512800" y="106812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41" name="円/楕円 340"/>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3283</xdr:rowOff>
    </xdr:from>
    <xdr:ext cx="762000" cy="259045"/>
    <xdr:sp macro="" textlink="">
      <xdr:nvSpPr>
        <xdr:cNvPr id="342" name="定員管理の状況該当値テキスト"/>
        <xdr:cNvSpPr txBox="1"/>
      </xdr:nvSpPr>
      <xdr:spPr>
        <a:xfrm>
          <a:off x="17106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43" name="円/楕円 342"/>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46826</xdr:rowOff>
    </xdr:from>
    <xdr:ext cx="736600" cy="259045"/>
    <xdr:sp macro="" textlink="">
      <xdr:nvSpPr>
        <xdr:cNvPr id="344" name="テキスト ボックス 343"/>
        <xdr:cNvSpPr txBox="1"/>
      </xdr:nvSpPr>
      <xdr:spPr>
        <a:xfrm>
          <a:off x="15798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103051</xdr:rowOff>
    </xdr:from>
    <xdr:to>
      <xdr:col>22</xdr:col>
      <xdr:colOff>254000</xdr:colOff>
      <xdr:row>62</xdr:row>
      <xdr:rowOff>33201</xdr:rowOff>
    </xdr:to>
    <xdr:sp macro="" textlink="">
      <xdr:nvSpPr>
        <xdr:cNvPr id="345" name="円/楕円 344"/>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43378</xdr:rowOff>
    </xdr:from>
    <xdr:ext cx="762000" cy="259045"/>
    <xdr:sp macro="" textlink="">
      <xdr:nvSpPr>
        <xdr:cNvPr id="346" name="テキスト ボックス 345"/>
        <xdr:cNvSpPr txBox="1"/>
      </xdr:nvSpPr>
      <xdr:spPr>
        <a:xfrm>
          <a:off x="14909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544</xdr:rowOff>
    </xdr:from>
    <xdr:to>
      <xdr:col>21</xdr:col>
      <xdr:colOff>50800</xdr:colOff>
      <xdr:row>62</xdr:row>
      <xdr:rowOff>102144</xdr:rowOff>
    </xdr:to>
    <xdr:sp macro="" textlink="">
      <xdr:nvSpPr>
        <xdr:cNvPr id="347" name="円/楕円 346"/>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112321</xdr:rowOff>
    </xdr:from>
    <xdr:ext cx="762000" cy="259045"/>
    <xdr:sp macro="" textlink="">
      <xdr:nvSpPr>
        <xdr:cNvPr id="348" name="テキスト ボックス 347"/>
        <xdr:cNvSpPr txBox="1"/>
      </xdr:nvSpPr>
      <xdr:spPr>
        <a:xfrm>
          <a:off x="14020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55699</xdr:rowOff>
    </xdr:from>
    <xdr:to>
      <xdr:col>19</xdr:col>
      <xdr:colOff>533400</xdr:colOff>
      <xdr:row>62</xdr:row>
      <xdr:rowOff>157299</xdr:rowOff>
    </xdr:to>
    <xdr:sp macro="" textlink="">
      <xdr:nvSpPr>
        <xdr:cNvPr id="349" name="円/楕円 348"/>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167476</xdr:rowOff>
    </xdr:from>
    <xdr:ext cx="762000" cy="259045"/>
    <xdr:sp macro="" textlink="">
      <xdr:nvSpPr>
        <xdr:cNvPr id="350" name="テキスト ボックス 349"/>
        <xdr:cNvSpPr txBox="1"/>
      </xdr:nvSpPr>
      <xdr:spPr>
        <a:xfrm>
          <a:off x="13131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県平均より</a:t>
          </a:r>
          <a:r>
            <a:rPr kumimoji="1" lang="en-US" altLang="ja-JP" sz="1300">
              <a:latin typeface="ＭＳ Ｐゴシック"/>
            </a:rPr>
            <a:t>0.2</a:t>
          </a:r>
          <a:r>
            <a:rPr kumimoji="1" lang="ja-JP" altLang="en-US" sz="1300">
              <a:latin typeface="ＭＳ Ｐゴシック"/>
            </a:rPr>
            <a:t>ポイント上回っているが、類似団体内平均値を</a:t>
          </a:r>
          <a:r>
            <a:rPr kumimoji="1" lang="en-US" altLang="ja-JP" sz="1300">
              <a:latin typeface="ＭＳ Ｐゴシック"/>
            </a:rPr>
            <a:t>0.1</a:t>
          </a:r>
          <a:r>
            <a:rPr kumimoji="1" lang="ja-JP" altLang="en-US" sz="1300">
              <a:latin typeface="ＭＳ Ｐゴシック"/>
            </a:rPr>
            <a:t>ポイント下回っており、一貫して減少傾向にある。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年度においては、臨時地方道整備事業債や減税補てん債に係る元利償還金の減により実質的な公債費が減（△</a:t>
          </a:r>
          <a:r>
            <a:rPr kumimoji="1" lang="en-US" altLang="ja-JP" sz="1300">
              <a:latin typeface="ＭＳ Ｐゴシック"/>
            </a:rPr>
            <a:t>0.8</a:t>
          </a:r>
          <a:r>
            <a:rPr kumimoji="1" lang="ja-JP" altLang="en-US" sz="1300">
              <a:latin typeface="ＭＳ Ｐゴシック"/>
            </a:rPr>
            <a:t>億円）となったほか、臨時財政対策債や合併特例債に係る元利償還金の割合増加に伴い基準財政需要額算入額が増加したことなどにより、比率が下がったものである。</a:t>
          </a:r>
          <a:endParaRPr kumimoji="1" lang="en-US" altLang="ja-JP" sz="1300">
            <a:latin typeface="ＭＳ Ｐゴシック"/>
          </a:endParaRPr>
        </a:p>
        <a:p>
          <a:r>
            <a:rPr kumimoji="1" lang="ja-JP" altLang="en-US" sz="1300">
              <a:latin typeface="ＭＳ Ｐゴシック"/>
            </a:rPr>
            <a:t>なお、今後も手厚い財政措置のある地方債を優先的かつ計画的に活用した財政運営を行い、財政の一層の健全化を図る。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39</xdr:row>
      <xdr:rowOff>8890</xdr:rowOff>
    </xdr:to>
    <xdr:cxnSp macro="">
      <xdr:nvCxnSpPr>
        <xdr:cNvPr id="382" name="直線コネクタ 381"/>
        <xdr:cNvCxnSpPr/>
      </xdr:nvCxnSpPr>
      <xdr:spPr>
        <a:xfrm flipV="1">
          <a:off x="16179800" y="65989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61976</xdr:rowOff>
    </xdr:to>
    <xdr:cxnSp macro="">
      <xdr:nvCxnSpPr>
        <xdr:cNvPr id="385" name="直線コネクタ 384"/>
        <xdr:cNvCxnSpPr/>
      </xdr:nvCxnSpPr>
      <xdr:spPr>
        <a:xfrm flipV="1">
          <a:off x="15290800" y="66954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61976</xdr:rowOff>
    </xdr:from>
    <xdr:to>
      <xdr:col>22</xdr:col>
      <xdr:colOff>203200</xdr:colOff>
      <xdr:row>39</xdr:row>
      <xdr:rowOff>86106</xdr:rowOff>
    </xdr:to>
    <xdr:cxnSp macro="">
      <xdr:nvCxnSpPr>
        <xdr:cNvPr id="388" name="直線コネクタ 387"/>
        <xdr:cNvCxnSpPr/>
      </xdr:nvCxnSpPr>
      <xdr:spPr>
        <a:xfrm flipV="1">
          <a:off x="14401800" y="674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115062</xdr:rowOff>
    </xdr:to>
    <xdr:cxnSp macro="">
      <xdr:nvCxnSpPr>
        <xdr:cNvPr id="391" name="直線コネクタ 390"/>
        <xdr:cNvCxnSpPr/>
      </xdr:nvCxnSpPr>
      <xdr:spPr>
        <a:xfrm flipV="1">
          <a:off x="13512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1" name="円/楕円 400"/>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2"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3" name="円/楕円 402"/>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44467</xdr:rowOff>
    </xdr:from>
    <xdr:ext cx="736600" cy="259045"/>
    <xdr:sp macro="" textlink="">
      <xdr:nvSpPr>
        <xdr:cNvPr id="404" name="テキスト ボックス 403"/>
        <xdr:cNvSpPr txBox="1"/>
      </xdr:nvSpPr>
      <xdr:spPr>
        <a:xfrm>
          <a:off x="15798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11176</xdr:rowOff>
    </xdr:from>
    <xdr:to>
      <xdr:col>22</xdr:col>
      <xdr:colOff>254000</xdr:colOff>
      <xdr:row>39</xdr:row>
      <xdr:rowOff>112776</xdr:rowOff>
    </xdr:to>
    <xdr:sp macro="" textlink="">
      <xdr:nvSpPr>
        <xdr:cNvPr id="405" name="円/楕円 404"/>
        <xdr:cNvSpPr/>
      </xdr:nvSpPr>
      <xdr:spPr>
        <a:xfrm>
          <a:off x="15240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97553</xdr:rowOff>
    </xdr:from>
    <xdr:ext cx="762000" cy="259045"/>
    <xdr:sp macro="" textlink="">
      <xdr:nvSpPr>
        <xdr:cNvPr id="406" name="テキスト ボックス 405"/>
        <xdr:cNvSpPr txBox="1"/>
      </xdr:nvSpPr>
      <xdr:spPr>
        <a:xfrm>
          <a:off x="14909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7" name="円/楕円 406"/>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121683</xdr:rowOff>
    </xdr:from>
    <xdr:ext cx="762000" cy="259045"/>
    <xdr:sp macro="" textlink="">
      <xdr:nvSpPr>
        <xdr:cNvPr id="408" name="テキスト ボックス 407"/>
        <xdr:cNvSpPr txBox="1"/>
      </xdr:nvSpPr>
      <xdr:spPr>
        <a:xfrm>
          <a:off x="14020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409" name="円/楕円 408"/>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4589</xdr:rowOff>
    </xdr:from>
    <xdr:ext cx="762000" cy="259045"/>
    <xdr:sp macro="" textlink="">
      <xdr:nvSpPr>
        <xdr:cNvPr id="410" name="テキスト ボックス 409"/>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市債等の将来負担額よりも、基金や国県支出金などの特定財源等総額が上回っているため、</a:t>
          </a:r>
          <a:r>
            <a:rPr kumimoji="1" lang="en-US" altLang="ja-JP" sz="1300">
              <a:latin typeface="ＭＳ Ｐゴシック"/>
            </a:rPr>
            <a:t>0.0%</a:t>
          </a:r>
          <a:r>
            <a:rPr kumimoji="1" lang="ja-JP" altLang="en-US" sz="1300">
              <a:latin typeface="ＭＳ Ｐゴシック"/>
            </a:rPr>
            <a:t>となっており、県平均及び類似団体内平均値と比べて、ストック面の財政状況は非常に良好である。</a:t>
          </a:r>
          <a:endParaRPr kumimoji="1" lang="en-US" altLang="ja-JP" sz="1300">
            <a:latin typeface="ＭＳ Ｐゴシック"/>
          </a:endParaRPr>
        </a:p>
        <a:p>
          <a:r>
            <a:rPr kumimoji="1" lang="ja-JP" altLang="en-US" sz="1300">
              <a:latin typeface="ＭＳ Ｐゴシック"/>
            </a:rPr>
            <a:t>計画的な市債の発行により地方債現在高が減少（前年度費△</a:t>
          </a:r>
          <a:r>
            <a:rPr kumimoji="1" lang="en-US" altLang="ja-JP" sz="1300">
              <a:latin typeface="ＭＳ Ｐゴシック"/>
            </a:rPr>
            <a:t>3</a:t>
          </a:r>
          <a:r>
            <a:rPr kumimoji="1" lang="ja-JP" altLang="en-US" sz="1300">
              <a:latin typeface="ＭＳ Ｐゴシック"/>
            </a:rPr>
            <a:t>億円）していることや、財政調整基金の積立てによる充当可能財源の増加などが主な理由である。</a:t>
          </a:r>
          <a:endParaRPr kumimoji="1" lang="en-US" altLang="ja-JP" sz="1300">
            <a:latin typeface="ＭＳ Ｐゴシック"/>
          </a:endParaRPr>
        </a:p>
        <a:p>
          <a:r>
            <a:rPr kumimoji="1" lang="ja-JP" altLang="en-US" sz="1300">
              <a:latin typeface="ＭＳ Ｐゴシック"/>
            </a:rPr>
            <a:t>今後も計画的な財政運営を行うことにより、財政の一層の健全化を図る。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2"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3" name="フローチャート : 判断 442"/>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4" name="フローチャート : 判断 443"/>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5" name="テキスト ボックス 44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6" name="フローチャート : 判断 445"/>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7" name="テキスト ボックス 446"/>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8" name="フローチャート : 判断 447"/>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49" name="テキスト ボックス 448"/>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0" name="フローチャート : 判断 449"/>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1" name="テキスト ボックス 450"/>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123546</xdr:rowOff>
    </xdr:from>
    <xdr:to>
      <xdr:col>19</xdr:col>
      <xdr:colOff>533400</xdr:colOff>
      <xdr:row>15</xdr:row>
      <xdr:rowOff>53696</xdr:rowOff>
    </xdr:to>
    <xdr:sp macro="" textlink="">
      <xdr:nvSpPr>
        <xdr:cNvPr id="457" name="円/楕円 456"/>
        <xdr:cNvSpPr/>
      </xdr:nvSpPr>
      <xdr:spPr>
        <a:xfrm>
          <a:off x="13462000" y="25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63873</xdr:rowOff>
    </xdr:from>
    <xdr:ext cx="762000" cy="259045"/>
    <xdr:sp macro="" textlink="">
      <xdr:nvSpPr>
        <xdr:cNvPr id="458" name="テキスト ボックス 457"/>
        <xdr:cNvSpPr txBox="1"/>
      </xdr:nvSpPr>
      <xdr:spPr>
        <a:xfrm>
          <a:off x="13131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118,516
116,725
592.74
52,631,882
49,905,846
2,466,421
27,544,974
35,154,284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2.2</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消防業務等を一部事務組合で行っていることで、他団体に比べて人件費が少ないことと適切な定員管理ができていることが主な理由である。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月に第２次定員適正化計画を策定し、平成</a:t>
          </a:r>
          <a:r>
            <a:rPr kumimoji="1" lang="en-US" altLang="ja-JP" sz="1200">
              <a:latin typeface="ＭＳ Ｐゴシック"/>
            </a:rPr>
            <a:t>28</a:t>
          </a:r>
          <a:r>
            <a:rPr kumimoji="1" lang="ja-JP" altLang="en-US" sz="1200">
              <a:latin typeface="ＭＳ Ｐゴシック"/>
            </a:rPr>
            <a:t>年度までの人員</a:t>
          </a:r>
          <a:r>
            <a:rPr kumimoji="1" lang="en-US" altLang="ja-JP" sz="1200">
              <a:latin typeface="ＭＳ Ｐゴシック"/>
            </a:rPr>
            <a:t>6%</a:t>
          </a:r>
          <a:r>
            <a:rPr kumimoji="1" lang="ja-JP" altLang="en-US" sz="1200">
              <a:latin typeface="ＭＳ Ｐゴシック"/>
            </a:rPr>
            <a:t>（</a:t>
          </a:r>
          <a:r>
            <a:rPr kumimoji="1" lang="en-US" altLang="ja-JP" sz="1200">
              <a:latin typeface="ＭＳ Ｐゴシック"/>
            </a:rPr>
            <a:t>50</a:t>
          </a:r>
          <a:r>
            <a:rPr kumimoji="1" lang="ja-JP" altLang="en-US" sz="1200">
              <a:latin typeface="ＭＳ Ｐゴシック"/>
            </a:rPr>
            <a:t>人）削減に加え、職員一人一人の質の向上に努める。</a:t>
          </a:r>
          <a:endParaRPr kumimoji="1" lang="en-US" altLang="ja-JP" sz="1200">
            <a:latin typeface="ＭＳ Ｐゴシック"/>
          </a:endParaRPr>
        </a:p>
        <a:p>
          <a:r>
            <a:rPr kumimoji="1" lang="ja-JP" altLang="en-US" sz="1200">
              <a:latin typeface="ＭＳ Ｐゴシック"/>
            </a:rPr>
            <a:t>なお、平成</a:t>
          </a:r>
          <a:r>
            <a:rPr kumimoji="1" lang="en-US" altLang="ja-JP" sz="1200">
              <a:latin typeface="ＭＳ Ｐゴシック"/>
            </a:rPr>
            <a:t>26</a:t>
          </a:r>
          <a:r>
            <a:rPr kumimoji="1" lang="ja-JP" altLang="en-US" sz="1200">
              <a:latin typeface="ＭＳ Ｐゴシック"/>
            </a:rPr>
            <a:t>年度時点では第２次定員適正化計画の目標職員数</a:t>
          </a:r>
          <a:r>
            <a:rPr kumimoji="1" lang="en-US" altLang="ja-JP" sz="1200">
              <a:latin typeface="ＭＳ Ｐゴシック"/>
            </a:rPr>
            <a:t>801</a:t>
          </a:r>
          <a:r>
            <a:rPr kumimoji="1" lang="ja-JP" altLang="en-US" sz="1200">
              <a:latin typeface="ＭＳ Ｐゴシック"/>
            </a:rPr>
            <a:t>人に対し</a:t>
          </a:r>
          <a:r>
            <a:rPr kumimoji="1" lang="en-US" altLang="ja-JP" sz="1200">
              <a:latin typeface="ＭＳ Ｐゴシック"/>
            </a:rPr>
            <a:t>795</a:t>
          </a:r>
          <a:r>
            <a:rPr kumimoji="1" lang="ja-JP" altLang="en-US" sz="1200">
              <a:latin typeface="ＭＳ Ｐゴシック"/>
            </a:rPr>
            <a:t>人と目標を上回っている。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161290</xdr:rowOff>
    </xdr:to>
    <xdr:cxnSp macro="">
      <xdr:nvCxnSpPr>
        <xdr:cNvPr id="64" name="直線コネクタ 63"/>
        <xdr:cNvCxnSpPr/>
      </xdr:nvCxnSpPr>
      <xdr:spPr>
        <a:xfrm>
          <a:off x="3987800" y="610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138430</xdr:rowOff>
    </xdr:to>
    <xdr:cxnSp macro="">
      <xdr:nvCxnSpPr>
        <xdr:cNvPr id="67" name="直線コネクタ 66"/>
        <xdr:cNvCxnSpPr/>
      </xdr:nvCxnSpPr>
      <xdr:spPr>
        <a:xfrm flipV="1">
          <a:off x="3098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88900</xdr:rowOff>
    </xdr:to>
    <xdr:cxnSp macro="">
      <xdr:nvCxnSpPr>
        <xdr:cNvPr id="70" name="直線コネクタ 69"/>
        <xdr:cNvCxnSpPr/>
      </xdr:nvCxnSpPr>
      <xdr:spPr>
        <a:xfrm flipV="1">
          <a:off x="2209800" y="6139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96520</xdr:rowOff>
    </xdr:to>
    <xdr:cxnSp macro="">
      <xdr:nvCxnSpPr>
        <xdr:cNvPr id="73" name="直線コネクタ 72"/>
        <xdr:cNvCxnSpPr/>
      </xdr:nvCxnSpPr>
      <xdr:spPr>
        <a:xfrm flipV="1">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5" name="円/楕円 84"/>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6" name="テキスト ボックス 85"/>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89" name="円/楕円 88"/>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0" name="テキスト ボックス 89"/>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2" name="テキスト ボックス 91"/>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0.8</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予算の枠配分など予算編成の段階で物件費を抑制することにより、近年は類似団体を下回っている。</a:t>
          </a:r>
          <a:endParaRPr kumimoji="1" lang="en-US" altLang="ja-JP" sz="1200">
            <a:latin typeface="ＭＳ Ｐゴシック"/>
          </a:endParaRPr>
        </a:p>
        <a:p>
          <a:r>
            <a:rPr kumimoji="1" lang="ja-JP" altLang="en-US" sz="1200">
              <a:latin typeface="ＭＳ Ｐゴシック"/>
            </a:rPr>
            <a:t>業務の民間委託により人件費から物件費へ経費がシフトされる傾向があるが、今後も人件費・物件費総額での抑制に努めていく。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24130</xdr:rowOff>
    </xdr:to>
    <xdr:cxnSp macro="">
      <xdr:nvCxnSpPr>
        <xdr:cNvPr id="125" name="直線コネクタ 124"/>
        <xdr:cNvCxnSpPr/>
      </xdr:nvCxnSpPr>
      <xdr:spPr>
        <a:xfrm>
          <a:off x="15671800" y="256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165100</xdr:rowOff>
    </xdr:to>
    <xdr:cxnSp macro="">
      <xdr:nvCxnSpPr>
        <xdr:cNvPr id="128" name="直線コネクタ 127"/>
        <xdr:cNvCxnSpPr/>
      </xdr:nvCxnSpPr>
      <xdr:spPr>
        <a:xfrm>
          <a:off x="14782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104140</xdr:rowOff>
    </xdr:to>
    <xdr:cxnSp macro="">
      <xdr:nvCxnSpPr>
        <xdr:cNvPr id="131" name="直線コネクタ 130"/>
        <xdr:cNvCxnSpPr/>
      </xdr:nvCxnSpPr>
      <xdr:spPr>
        <a:xfrm>
          <a:off x="13893800" y="246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104140</xdr:rowOff>
    </xdr:to>
    <xdr:cxnSp macro="">
      <xdr:nvCxnSpPr>
        <xdr:cNvPr id="134" name="直線コネクタ 133"/>
        <xdr:cNvCxnSpPr/>
      </xdr:nvCxnSpPr>
      <xdr:spPr>
        <a:xfrm flipV="1">
          <a:off x="13004800" y="246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6" name="円/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8" name="円/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0" name="円/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1" name="テキスト ボックス 150"/>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139717</xdr:rowOff>
    </xdr:from>
    <xdr:ext cx="762000" cy="259045"/>
    <xdr:sp macro="" textlink="">
      <xdr:nvSpPr>
        <xdr:cNvPr id="153" name="テキスト ボックス 152"/>
        <xdr:cNvSpPr txBox="1"/>
      </xdr:nvSpPr>
      <xdr:spPr>
        <a:xfrm>
          <a:off x="12623800" y="25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0.9</a:t>
          </a:r>
          <a:r>
            <a:rPr kumimoji="1" lang="ja-JP" altLang="en-US" sz="1200">
              <a:latin typeface="ＭＳ Ｐゴシック"/>
            </a:rPr>
            <a:t>ポイント上回っており、やや高い状況にある。</a:t>
          </a:r>
          <a:endParaRPr kumimoji="1" lang="en-US" altLang="ja-JP" sz="1200">
            <a:latin typeface="ＭＳ Ｐゴシック"/>
          </a:endParaRPr>
        </a:p>
        <a:p>
          <a:r>
            <a:rPr kumimoji="1" lang="ja-JP" altLang="ja-JP" sz="1200">
              <a:solidFill>
                <a:schemeClr val="dk1"/>
              </a:solidFill>
              <a:latin typeface="+mn-ea"/>
              <a:ea typeface="+mn-ea"/>
              <a:cs typeface="+mn-cs"/>
            </a:rPr>
            <a:t>障害者福祉サービス費や生活保護</a:t>
          </a:r>
          <a:r>
            <a:rPr kumimoji="1" lang="ja-JP" altLang="en-US" sz="1200">
              <a:solidFill>
                <a:schemeClr val="dk1"/>
              </a:solidFill>
              <a:latin typeface="+mn-ea"/>
              <a:ea typeface="+mn-ea"/>
              <a:cs typeface="+mn-cs"/>
            </a:rPr>
            <a:t>費の増加</a:t>
          </a:r>
          <a:r>
            <a:rPr kumimoji="1" lang="ja-JP" altLang="ja-JP" sz="1200">
              <a:solidFill>
                <a:schemeClr val="dk1"/>
              </a:solidFill>
              <a:latin typeface="+mn-ea"/>
              <a:ea typeface="+mn-ea"/>
              <a:cs typeface="+mn-cs"/>
            </a:rPr>
            <a:t>（＋</a:t>
          </a:r>
          <a:r>
            <a:rPr kumimoji="1" lang="ja-JP" altLang="en-US" sz="1200">
              <a:solidFill>
                <a:schemeClr val="dk1"/>
              </a:solidFill>
              <a:latin typeface="+mn-ea"/>
              <a:ea typeface="+mn-ea"/>
              <a:cs typeface="+mn-cs"/>
            </a:rPr>
            <a:t>約</a:t>
          </a:r>
          <a:r>
            <a:rPr kumimoji="1" lang="en-US" altLang="ja-JP" sz="1200">
              <a:solidFill>
                <a:schemeClr val="dk1"/>
              </a:solidFill>
              <a:latin typeface="+mn-ea"/>
              <a:ea typeface="+mn-ea"/>
              <a:cs typeface="+mn-cs"/>
            </a:rPr>
            <a:t>1.8</a:t>
          </a:r>
          <a:r>
            <a:rPr kumimoji="1" lang="ja-JP" altLang="ja-JP" sz="1200">
              <a:solidFill>
                <a:schemeClr val="dk1"/>
              </a:solidFill>
              <a:latin typeface="+mn-ea"/>
              <a:ea typeface="+mn-ea"/>
              <a:cs typeface="+mn-cs"/>
            </a:rPr>
            <a:t>億</a:t>
          </a:r>
          <a:r>
            <a:rPr kumimoji="1" lang="ja-JP" altLang="en-US" sz="1200">
              <a:solidFill>
                <a:schemeClr val="dk1"/>
              </a:solidFill>
              <a:latin typeface="+mn-ea"/>
              <a:ea typeface="+mn-ea"/>
              <a:cs typeface="+mn-cs"/>
            </a:rPr>
            <a:t>円</a:t>
          </a:r>
          <a:r>
            <a:rPr kumimoji="1" lang="ja-JP" altLang="ja-JP" sz="1200">
              <a:solidFill>
                <a:schemeClr val="dk1"/>
              </a:solidFill>
              <a:latin typeface="+mn-ea"/>
              <a:ea typeface="+mn-ea"/>
              <a:cs typeface="+mn-cs"/>
            </a:rPr>
            <a:t>）</a:t>
          </a:r>
          <a:r>
            <a:rPr kumimoji="1" lang="ja-JP" altLang="en-US" sz="1200">
              <a:solidFill>
                <a:schemeClr val="dk1"/>
              </a:solidFill>
              <a:latin typeface="+mn-ea"/>
              <a:ea typeface="+mn-ea"/>
              <a:cs typeface="+mn-cs"/>
            </a:rPr>
            <a:t>が主な理由である。</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特に生活保護費については、近年新規開始件数や相談件数はやや落ち着きを見せているが、保護費の約半分を占める医療扶助が増加しており、今後もこの傾向が続く見込みである。</a:t>
          </a:r>
          <a:endParaRPr kumimoji="1" lang="en-US" altLang="ja-JP" sz="1200">
            <a:solidFill>
              <a:schemeClr val="dk1"/>
            </a:solidFill>
            <a:latin typeface="+mn-ea"/>
            <a:ea typeface="+mn-ea"/>
            <a:cs typeface="+mn-cs"/>
          </a:endParaRPr>
        </a:p>
        <a:p>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121557</xdr:rowOff>
    </xdr:to>
    <xdr:cxnSp macro="">
      <xdr:nvCxnSpPr>
        <xdr:cNvPr id="188" name="直線コネクタ 187"/>
        <xdr:cNvCxnSpPr/>
      </xdr:nvCxnSpPr>
      <xdr:spPr>
        <a:xfrm>
          <a:off x="3987800" y="966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67128</xdr:rowOff>
    </xdr:to>
    <xdr:cxnSp macro="">
      <xdr:nvCxnSpPr>
        <xdr:cNvPr id="191" name="直線コネクタ 190"/>
        <xdr:cNvCxnSpPr/>
      </xdr:nvCxnSpPr>
      <xdr:spPr>
        <a:xfrm>
          <a:off x="3098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129722</xdr:rowOff>
    </xdr:to>
    <xdr:cxnSp macro="">
      <xdr:nvCxnSpPr>
        <xdr:cNvPr id="194" name="直線コネクタ 193"/>
        <xdr:cNvCxnSpPr/>
      </xdr:nvCxnSpPr>
      <xdr:spPr>
        <a:xfrm flipV="1">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129722</xdr:rowOff>
    </xdr:to>
    <xdr:cxnSp macro="">
      <xdr:nvCxnSpPr>
        <xdr:cNvPr id="197" name="直線コネクタ 196"/>
        <xdr:cNvCxnSpPr/>
      </xdr:nvCxnSpPr>
      <xdr:spPr>
        <a:xfrm>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7" name="円/楕円 206"/>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08"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09" name="円/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0" name="テキスト ボックス 209"/>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3" name="円/楕円 212"/>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4" name="テキスト ボックス 213"/>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5" name="円/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0.6</a:t>
          </a:r>
          <a:r>
            <a:rPr kumimoji="1" lang="ja-JP" altLang="en-US" sz="1200">
              <a:latin typeface="ＭＳ Ｐゴシック"/>
            </a:rPr>
            <a:t>ポイント上回っており、やや多い状況である。</a:t>
          </a:r>
          <a:endParaRPr kumimoji="1" lang="en-US" altLang="ja-JP" sz="1200">
            <a:latin typeface="ＭＳ Ｐゴシック"/>
          </a:endParaRPr>
        </a:p>
        <a:p>
          <a:r>
            <a:rPr kumimoji="1" lang="ja-JP" altLang="en-US" sz="1200">
              <a:latin typeface="ＭＳ Ｐゴシック"/>
            </a:rPr>
            <a:t>下水道事業特別会計への繰出金が多額となっていることが主な理由である。</a:t>
          </a:r>
          <a:endParaRPr kumimoji="1" lang="en-US" altLang="ja-JP" sz="1200">
            <a:latin typeface="ＭＳ Ｐゴシック"/>
          </a:endParaRPr>
        </a:p>
        <a:p>
          <a:r>
            <a:rPr kumimoji="1" lang="ja-JP" altLang="en-US" sz="1200">
              <a:latin typeface="ＭＳ Ｐゴシック"/>
            </a:rPr>
            <a:t>独立採算の原則に立ち、料金の見直し等経営の健全化に努めることで、特別会計等への繰出金の抑制に努める。</a:t>
          </a:r>
          <a:endParaRPr kumimoji="1" lang="en-US" altLang="ja-JP" sz="1200">
            <a:latin typeface="ＭＳ Ｐゴシック"/>
          </a:endParaRPr>
        </a:p>
        <a:p>
          <a:r>
            <a:rPr kumimoji="1" lang="ja-JP" altLang="en-US" sz="1200">
              <a:latin typeface="ＭＳ Ｐゴシック"/>
            </a:rPr>
            <a:t>なお、下水道事業については今後料金の見直しを実施予定である。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31750</xdr:rowOff>
    </xdr:to>
    <xdr:cxnSp macro="">
      <xdr:nvCxnSpPr>
        <xdr:cNvPr id="249" name="直線コネクタ 248"/>
        <xdr:cNvCxnSpPr/>
      </xdr:nvCxnSpPr>
      <xdr:spPr>
        <a:xfrm>
          <a:off x="15671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57</xdr:row>
      <xdr:rowOff>6350</xdr:rowOff>
    </xdr:to>
    <xdr:cxnSp macro="">
      <xdr:nvCxnSpPr>
        <xdr:cNvPr id="252" name="直線コネクタ 251"/>
        <xdr:cNvCxnSpPr/>
      </xdr:nvCxnSpPr>
      <xdr:spPr>
        <a:xfrm>
          <a:off x="14782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63500</xdr:rowOff>
    </xdr:to>
    <xdr:cxnSp macro="">
      <xdr:nvCxnSpPr>
        <xdr:cNvPr id="255" name="直線コネクタ 254"/>
        <xdr:cNvCxnSpPr/>
      </xdr:nvCxnSpPr>
      <xdr:spPr>
        <a:xfrm>
          <a:off x="13893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50800</xdr:rowOff>
    </xdr:to>
    <xdr:cxnSp macro="">
      <xdr:nvCxnSpPr>
        <xdr:cNvPr id="258" name="直線コネクタ 257"/>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0" name="円/楕円 269"/>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1" name="テキスト ボックス 270"/>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2" name="円/楕円 271"/>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73" name="テキスト ボックス 27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5" name="テキスト ボックス 27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3.6</a:t>
          </a:r>
          <a:r>
            <a:rPr kumimoji="1" lang="ja-JP" altLang="en-US" sz="1200">
              <a:latin typeface="ＭＳ Ｐゴシック"/>
            </a:rPr>
            <a:t>ポイント上回っており、多額となっている状況である。</a:t>
          </a:r>
          <a:endParaRPr kumimoji="1" lang="en-US" altLang="ja-JP" sz="1200">
            <a:latin typeface="ＭＳ Ｐゴシック"/>
          </a:endParaRPr>
        </a:p>
        <a:p>
          <a:r>
            <a:rPr kumimoji="1" lang="ja-JP" altLang="en-US" sz="1200">
              <a:latin typeface="ＭＳ Ｐゴシック"/>
            </a:rPr>
            <a:t>消防業務、し尿処理、火葬場の運営などを一部事務組合で実施しているため、組合負担金が多くなる構造的な理由によるものである。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年度は上記理由のほか、非木造家屋の評価誤りによる固定資産税等の還付金及び還付加算金が増加（＋約</a:t>
          </a:r>
          <a:r>
            <a:rPr kumimoji="1" lang="en-US" altLang="ja-JP" sz="1200">
              <a:latin typeface="ＭＳ Ｐゴシック"/>
            </a:rPr>
            <a:t>0.7</a:t>
          </a:r>
          <a:r>
            <a:rPr kumimoji="1" lang="ja-JP" altLang="en-US" sz="1200">
              <a:latin typeface="ＭＳ Ｐゴシック"/>
            </a:rPr>
            <a:t>億円）したことも要因の一つである。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168910</xdr:rowOff>
    </xdr:from>
    <xdr:to>
      <xdr:col>24</xdr:col>
      <xdr:colOff>31750</xdr:colOff>
      <xdr:row>38</xdr:row>
      <xdr:rowOff>96520</xdr:rowOff>
    </xdr:to>
    <xdr:cxnSp macro="">
      <xdr:nvCxnSpPr>
        <xdr:cNvPr id="309" name="直線コネクタ 308"/>
        <xdr:cNvCxnSpPr/>
      </xdr:nvCxnSpPr>
      <xdr:spPr>
        <a:xfrm>
          <a:off x="15671800" y="6512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168910</xdr:rowOff>
    </xdr:from>
    <xdr:to>
      <xdr:col>22</xdr:col>
      <xdr:colOff>565150</xdr:colOff>
      <xdr:row>38</xdr:row>
      <xdr:rowOff>20320</xdr:rowOff>
    </xdr:to>
    <xdr:cxnSp macro="">
      <xdr:nvCxnSpPr>
        <xdr:cNvPr id="312" name="直線コネクタ 311"/>
        <xdr:cNvCxnSpPr/>
      </xdr:nvCxnSpPr>
      <xdr:spPr>
        <a:xfrm flipV="1">
          <a:off x="14782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20320</xdr:rowOff>
    </xdr:from>
    <xdr:to>
      <xdr:col>21</xdr:col>
      <xdr:colOff>361950</xdr:colOff>
      <xdr:row>38</xdr:row>
      <xdr:rowOff>58420</xdr:rowOff>
    </xdr:to>
    <xdr:cxnSp macro="">
      <xdr:nvCxnSpPr>
        <xdr:cNvPr id="315" name="直線コネクタ 314"/>
        <xdr:cNvCxnSpPr/>
      </xdr:nvCxnSpPr>
      <xdr:spPr>
        <a:xfrm flipV="1">
          <a:off x="13893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111760</xdr:rowOff>
    </xdr:to>
    <xdr:cxnSp macro="">
      <xdr:nvCxnSpPr>
        <xdr:cNvPr id="318" name="直線コネクタ 317"/>
        <xdr:cNvCxnSpPr/>
      </xdr:nvCxnSpPr>
      <xdr:spPr>
        <a:xfrm flipV="1">
          <a:off x="13004800" y="657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45720</xdr:rowOff>
    </xdr:from>
    <xdr:to>
      <xdr:col>24</xdr:col>
      <xdr:colOff>82550</xdr:colOff>
      <xdr:row>38</xdr:row>
      <xdr:rowOff>147320</xdr:rowOff>
    </xdr:to>
    <xdr:sp macro="" textlink="">
      <xdr:nvSpPr>
        <xdr:cNvPr id="328" name="円/楕円 327"/>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17797</xdr:rowOff>
    </xdr:from>
    <xdr:ext cx="762000" cy="259045"/>
    <xdr:sp macro="" textlink="">
      <xdr:nvSpPr>
        <xdr:cNvPr id="329"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118110</xdr:rowOff>
    </xdr:from>
    <xdr:to>
      <xdr:col>22</xdr:col>
      <xdr:colOff>615950</xdr:colOff>
      <xdr:row>38</xdr:row>
      <xdr:rowOff>48260</xdr:rowOff>
    </xdr:to>
    <xdr:sp macro="" textlink="">
      <xdr:nvSpPr>
        <xdr:cNvPr id="330" name="円/楕円 329"/>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31" name="テキスト ボックス 330"/>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140970</xdr:rowOff>
    </xdr:from>
    <xdr:to>
      <xdr:col>21</xdr:col>
      <xdr:colOff>412750</xdr:colOff>
      <xdr:row>38</xdr:row>
      <xdr:rowOff>71120</xdr:rowOff>
    </xdr:to>
    <xdr:sp macro="" textlink="">
      <xdr:nvSpPr>
        <xdr:cNvPr id="332" name="円/楕円 331"/>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55897</xdr:rowOff>
    </xdr:from>
    <xdr:ext cx="762000" cy="259045"/>
    <xdr:sp macro="" textlink="">
      <xdr:nvSpPr>
        <xdr:cNvPr id="333" name="テキスト ボックス 332"/>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4" name="円/楕円 333"/>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5" name="テキスト ボックス 334"/>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60960</xdr:rowOff>
    </xdr:from>
    <xdr:to>
      <xdr:col>19</xdr:col>
      <xdr:colOff>6350</xdr:colOff>
      <xdr:row>38</xdr:row>
      <xdr:rowOff>162560</xdr:rowOff>
    </xdr:to>
    <xdr:sp macro="" textlink="">
      <xdr:nvSpPr>
        <xdr:cNvPr id="336" name="円/楕円 335"/>
        <xdr:cNvSpPr/>
      </xdr:nvSpPr>
      <xdr:spPr>
        <a:xfrm>
          <a:off x="12954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147337</xdr:rowOff>
    </xdr:from>
    <xdr:ext cx="762000" cy="259045"/>
    <xdr:sp macro="" textlink="">
      <xdr:nvSpPr>
        <xdr:cNvPr id="337" name="テキスト ボックス 336"/>
        <xdr:cNvSpPr txBox="1"/>
      </xdr:nvSpPr>
      <xdr:spPr>
        <a:xfrm>
          <a:off x="12623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2.9</a:t>
          </a:r>
          <a:r>
            <a:rPr kumimoji="1" lang="ja-JP" altLang="en-US" sz="1200">
              <a:latin typeface="ＭＳ Ｐゴシック"/>
            </a:rPr>
            <a:t>ポイント上回っており、元利償還金の額が多い状況である。</a:t>
          </a:r>
          <a:endParaRPr kumimoji="1" lang="en-US" altLang="ja-JP" sz="1200">
            <a:latin typeface="ＭＳ Ｐゴシック"/>
          </a:endParaRPr>
        </a:p>
        <a:p>
          <a:r>
            <a:rPr kumimoji="1" lang="ja-JP" altLang="en-US" sz="1200">
              <a:latin typeface="ＭＳ Ｐゴシック"/>
            </a:rPr>
            <a:t>本市では、合併特例債の償還を</a:t>
          </a:r>
          <a:r>
            <a:rPr kumimoji="1" lang="en-US" altLang="ja-JP" sz="1200">
              <a:latin typeface="ＭＳ Ｐゴシック"/>
            </a:rPr>
            <a:t>10</a:t>
          </a:r>
          <a:r>
            <a:rPr kumimoji="1" lang="ja-JP" altLang="en-US" sz="1200">
              <a:latin typeface="ＭＳ Ｐゴシック"/>
            </a:rPr>
            <a:t>年で実施していること等により、</a:t>
          </a:r>
          <a:r>
            <a:rPr kumimoji="1" lang="en-US" altLang="ja-JP" sz="1200">
              <a:latin typeface="ＭＳ Ｐゴシック"/>
            </a:rPr>
            <a:t>1</a:t>
          </a:r>
          <a:r>
            <a:rPr kumimoji="1" lang="ja-JP" altLang="en-US" sz="1200">
              <a:latin typeface="ＭＳ Ｐゴシック"/>
            </a:rPr>
            <a:t>年度当たりの元利償還金が大きくなっていることが主な理由であるが、近年はやや減少する傾向にある。</a:t>
          </a:r>
          <a:endParaRPr kumimoji="1" lang="en-US" altLang="ja-JP" sz="1200">
            <a:latin typeface="ＭＳ Ｐゴシック"/>
          </a:endParaRPr>
        </a:p>
        <a:p>
          <a:r>
            <a:rPr kumimoji="1" lang="ja-JP" altLang="en-US" sz="1200">
              <a:latin typeface="ＭＳ Ｐゴシック"/>
            </a:rPr>
            <a:t>今後も計画的な財政運営、市債発行を行うことにより、引き続き抑制に努める。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113285</xdr:rowOff>
    </xdr:to>
    <xdr:cxnSp macro="">
      <xdr:nvCxnSpPr>
        <xdr:cNvPr id="367" name="直線コネクタ 366"/>
        <xdr:cNvCxnSpPr/>
      </xdr:nvCxnSpPr>
      <xdr:spPr>
        <a:xfrm flipV="1">
          <a:off x="3987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136144</xdr:rowOff>
    </xdr:to>
    <xdr:cxnSp macro="">
      <xdr:nvCxnSpPr>
        <xdr:cNvPr id="370" name="直線コネクタ 369"/>
        <xdr:cNvCxnSpPr/>
      </xdr:nvCxnSpPr>
      <xdr:spPr>
        <a:xfrm flipV="1">
          <a:off x="3098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79</xdr:row>
      <xdr:rowOff>10413</xdr:rowOff>
    </xdr:to>
    <xdr:cxnSp macro="">
      <xdr:nvCxnSpPr>
        <xdr:cNvPr id="373" name="直線コネクタ 372"/>
        <xdr:cNvCxnSpPr/>
      </xdr:nvCxnSpPr>
      <xdr:spPr>
        <a:xfrm flipV="1">
          <a:off x="2209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10413</xdr:rowOff>
    </xdr:to>
    <xdr:cxnSp macro="">
      <xdr:nvCxnSpPr>
        <xdr:cNvPr id="376" name="直線コネクタ 375"/>
        <xdr:cNvCxnSpPr/>
      </xdr:nvCxnSpPr>
      <xdr:spPr>
        <a:xfrm>
          <a:off x="1320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6" name="円/楕円 385"/>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7"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8" name="円/楕円 387"/>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9" name="テキスト ボックス 388"/>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0" name="円/楕円 389"/>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1" name="テキスト ボックス 390"/>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2" name="円/楕円 391"/>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3" name="テキスト ボックス 392"/>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類似団体内平均値と比べて</a:t>
          </a:r>
          <a:r>
            <a:rPr kumimoji="1" lang="en-US" altLang="ja-JP" sz="1200">
              <a:latin typeface="ＭＳ Ｐゴシック"/>
            </a:rPr>
            <a:t>2.1</a:t>
          </a:r>
          <a:r>
            <a:rPr kumimoji="1" lang="ja-JP" altLang="en-US" sz="1200">
              <a:latin typeface="ＭＳ Ｐゴシック"/>
            </a:rPr>
            <a:t>ポイント上回っている状況である。</a:t>
          </a:r>
          <a:endParaRPr kumimoji="1" lang="en-US" altLang="ja-JP" sz="1200">
            <a:latin typeface="ＭＳ Ｐゴシック"/>
          </a:endParaRPr>
        </a:p>
        <a:p>
          <a:r>
            <a:rPr kumimoji="1" lang="ja-JP" altLang="en-US" sz="1200">
              <a:latin typeface="ＭＳ Ｐゴシック"/>
            </a:rPr>
            <a:t>近年は、物件費や人件費を中心とした経常経費抑制に努めてきたため減少傾向にあったが、平成</a:t>
          </a:r>
          <a:r>
            <a:rPr kumimoji="1" lang="en-US" altLang="ja-JP" sz="1200">
              <a:latin typeface="ＭＳ Ｐゴシック"/>
            </a:rPr>
            <a:t>25</a:t>
          </a:r>
          <a:r>
            <a:rPr kumimoji="1" lang="ja-JP" altLang="en-US" sz="1200">
              <a:latin typeface="ＭＳ Ｐゴシック"/>
            </a:rPr>
            <a:t>年度より扶助費の増加により、数値が増加したものである。</a:t>
          </a:r>
          <a:endParaRPr kumimoji="1" lang="en-US" altLang="ja-JP" sz="1200">
            <a:latin typeface="ＭＳ Ｐゴシック"/>
          </a:endParaRPr>
        </a:p>
        <a:p>
          <a:r>
            <a:rPr kumimoji="1" lang="ja-JP" altLang="en-US" sz="1200">
              <a:latin typeface="ＭＳ Ｐゴシック"/>
            </a:rPr>
            <a:t>今後も引き続き経常経費抑制に努めるとともに、普通交付税合併算定替の逓減を見据え、市税を中心とした自主財源の一層の充実に努める。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129287</xdr:rowOff>
    </xdr:to>
    <xdr:cxnSp macro="">
      <xdr:nvCxnSpPr>
        <xdr:cNvPr id="426" name="直線コネクタ 425"/>
        <xdr:cNvCxnSpPr/>
      </xdr:nvCxnSpPr>
      <xdr:spPr>
        <a:xfrm>
          <a:off x="15671800" y="13189204"/>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159004</xdr:rowOff>
    </xdr:to>
    <xdr:cxnSp macro="">
      <xdr:nvCxnSpPr>
        <xdr:cNvPr id="429" name="直線コネクタ 428"/>
        <xdr:cNvCxnSpPr/>
      </xdr:nvCxnSpPr>
      <xdr:spPr>
        <a:xfrm>
          <a:off x="14782800" y="13088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136144</xdr:rowOff>
    </xdr:to>
    <xdr:cxnSp macro="">
      <xdr:nvCxnSpPr>
        <xdr:cNvPr id="432" name="直線コネクタ 431"/>
        <xdr:cNvCxnSpPr/>
      </xdr:nvCxnSpPr>
      <xdr:spPr>
        <a:xfrm flipV="1">
          <a:off x="13893800" y="13088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76</xdr:row>
      <xdr:rowOff>154432</xdr:rowOff>
    </xdr:to>
    <xdr:cxnSp macro="">
      <xdr:nvCxnSpPr>
        <xdr:cNvPr id="435" name="直線コネクタ 434"/>
        <xdr:cNvCxnSpPr/>
      </xdr:nvCxnSpPr>
      <xdr:spPr>
        <a:xfrm flipV="1">
          <a:off x="13004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5" name="円/楕円 444"/>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46"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7" name="円/楕円 446"/>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48" name="テキスト ボックス 447"/>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49" name="円/楕円 448"/>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0" name="テキスト ボックス 44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1" name="円/楕円 450"/>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2" name="テキスト ボックス 451"/>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3" name="円/楕円 452"/>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4" name="テキスト ボックス 453"/>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栃木県那須塩原市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170935</xdr:rowOff>
    </xdr:from>
    <xdr:to>
      <xdr:col>4</xdr:col>
      <xdr:colOff>1117600</xdr:colOff>
      <xdr:row>16</xdr:row>
      <xdr:rowOff>66269</xdr:rowOff>
    </xdr:to>
    <xdr:cxnSp macro="">
      <xdr:nvCxnSpPr>
        <xdr:cNvPr id="52" name="直線コネクタ 51"/>
        <xdr:cNvCxnSpPr/>
      </xdr:nvCxnSpPr>
      <xdr:spPr bwMode="auto">
        <a:xfrm flipV="1">
          <a:off x="5003800" y="2790310"/>
          <a:ext cx="6477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118291</xdr:rowOff>
    </xdr:from>
    <xdr:to>
      <xdr:col>4</xdr:col>
      <xdr:colOff>469900</xdr:colOff>
      <xdr:row>16</xdr:row>
      <xdr:rowOff>66269</xdr:rowOff>
    </xdr:to>
    <xdr:cxnSp macro="">
      <xdr:nvCxnSpPr>
        <xdr:cNvPr id="55" name="直線コネクタ 54"/>
        <xdr:cNvCxnSpPr/>
      </xdr:nvCxnSpPr>
      <xdr:spPr bwMode="auto">
        <a:xfrm>
          <a:off x="4305300" y="2737666"/>
          <a:ext cx="698500" cy="11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42756</xdr:rowOff>
    </xdr:from>
    <xdr:to>
      <xdr:col>3</xdr:col>
      <xdr:colOff>904875</xdr:colOff>
      <xdr:row>15</xdr:row>
      <xdr:rowOff>118291</xdr:rowOff>
    </xdr:to>
    <xdr:cxnSp macro="">
      <xdr:nvCxnSpPr>
        <xdr:cNvPr id="58" name="直線コネクタ 57"/>
        <xdr:cNvCxnSpPr/>
      </xdr:nvCxnSpPr>
      <xdr:spPr bwMode="auto">
        <a:xfrm>
          <a:off x="3606800" y="2662131"/>
          <a:ext cx="698500" cy="7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42756</xdr:rowOff>
    </xdr:from>
    <xdr:to>
      <xdr:col>3</xdr:col>
      <xdr:colOff>206375</xdr:colOff>
      <xdr:row>15</xdr:row>
      <xdr:rowOff>43147</xdr:rowOff>
    </xdr:to>
    <xdr:cxnSp macro="">
      <xdr:nvCxnSpPr>
        <xdr:cNvPr id="61" name="直線コネクタ 60"/>
        <xdr:cNvCxnSpPr/>
      </xdr:nvCxnSpPr>
      <xdr:spPr bwMode="auto">
        <a:xfrm flipV="1">
          <a:off x="2908300" y="2662131"/>
          <a:ext cx="698500" cy="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120135</xdr:rowOff>
    </xdr:from>
    <xdr:to>
      <xdr:col>5</xdr:col>
      <xdr:colOff>34925</xdr:colOff>
      <xdr:row>16</xdr:row>
      <xdr:rowOff>50285</xdr:rowOff>
    </xdr:to>
    <xdr:sp macro="" textlink="">
      <xdr:nvSpPr>
        <xdr:cNvPr id="71" name="円/楕円 70"/>
        <xdr:cNvSpPr/>
      </xdr:nvSpPr>
      <xdr:spPr bwMode="auto">
        <a:xfrm>
          <a:off x="5600700" y="273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92212</xdr:rowOff>
    </xdr:from>
    <xdr:ext cx="762000" cy="259045"/>
    <xdr:sp macro="" textlink="">
      <xdr:nvSpPr>
        <xdr:cNvPr id="72" name="人口1人当たり決算額の推移該当値テキスト130"/>
        <xdr:cNvSpPr txBox="1"/>
      </xdr:nvSpPr>
      <xdr:spPr>
        <a:xfrm>
          <a:off x="5740400" y="27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15469</xdr:rowOff>
    </xdr:from>
    <xdr:to>
      <xdr:col>4</xdr:col>
      <xdr:colOff>520700</xdr:colOff>
      <xdr:row>16</xdr:row>
      <xdr:rowOff>117069</xdr:rowOff>
    </xdr:to>
    <xdr:sp macro="" textlink="">
      <xdr:nvSpPr>
        <xdr:cNvPr id="73" name="円/楕円 72"/>
        <xdr:cNvSpPr/>
      </xdr:nvSpPr>
      <xdr:spPr bwMode="auto">
        <a:xfrm>
          <a:off x="4953000" y="280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101846</xdr:rowOff>
    </xdr:from>
    <xdr:ext cx="736600" cy="259045"/>
    <xdr:sp macro="" textlink="">
      <xdr:nvSpPr>
        <xdr:cNvPr id="74" name="テキスト ボックス 73"/>
        <xdr:cNvSpPr txBox="1"/>
      </xdr:nvSpPr>
      <xdr:spPr>
        <a:xfrm>
          <a:off x="4622800" y="289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67491</xdr:rowOff>
    </xdr:from>
    <xdr:to>
      <xdr:col>3</xdr:col>
      <xdr:colOff>955675</xdr:colOff>
      <xdr:row>15</xdr:row>
      <xdr:rowOff>169091</xdr:rowOff>
    </xdr:to>
    <xdr:sp macro="" textlink="">
      <xdr:nvSpPr>
        <xdr:cNvPr id="75" name="円/楕円 74"/>
        <xdr:cNvSpPr/>
      </xdr:nvSpPr>
      <xdr:spPr bwMode="auto">
        <a:xfrm>
          <a:off x="4254500" y="268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7818</xdr:rowOff>
    </xdr:from>
    <xdr:ext cx="762000" cy="259045"/>
    <xdr:sp macro="" textlink="">
      <xdr:nvSpPr>
        <xdr:cNvPr id="76" name="テキスト ボックス 75"/>
        <xdr:cNvSpPr txBox="1"/>
      </xdr:nvSpPr>
      <xdr:spPr>
        <a:xfrm>
          <a:off x="3924300" y="245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163406</xdr:rowOff>
    </xdr:from>
    <xdr:to>
      <xdr:col>3</xdr:col>
      <xdr:colOff>257175</xdr:colOff>
      <xdr:row>15</xdr:row>
      <xdr:rowOff>93556</xdr:rowOff>
    </xdr:to>
    <xdr:sp macro="" textlink="">
      <xdr:nvSpPr>
        <xdr:cNvPr id="77" name="円/楕円 76"/>
        <xdr:cNvSpPr/>
      </xdr:nvSpPr>
      <xdr:spPr bwMode="auto">
        <a:xfrm>
          <a:off x="3556000" y="261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103733</xdr:rowOff>
    </xdr:from>
    <xdr:ext cx="762000" cy="259045"/>
    <xdr:sp macro="" textlink="">
      <xdr:nvSpPr>
        <xdr:cNvPr id="78" name="テキスト ボックス 77"/>
        <xdr:cNvSpPr txBox="1"/>
      </xdr:nvSpPr>
      <xdr:spPr>
        <a:xfrm>
          <a:off x="3225800" y="238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163797</xdr:rowOff>
    </xdr:from>
    <xdr:to>
      <xdr:col>2</xdr:col>
      <xdr:colOff>692150</xdr:colOff>
      <xdr:row>15</xdr:row>
      <xdr:rowOff>93947</xdr:rowOff>
    </xdr:to>
    <xdr:sp macro="" textlink="">
      <xdr:nvSpPr>
        <xdr:cNvPr id="79" name="円/楕円 78"/>
        <xdr:cNvSpPr/>
      </xdr:nvSpPr>
      <xdr:spPr bwMode="auto">
        <a:xfrm>
          <a:off x="2857500" y="261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78724</xdr:rowOff>
    </xdr:from>
    <xdr:ext cx="762000" cy="259045"/>
    <xdr:sp macro="" textlink="">
      <xdr:nvSpPr>
        <xdr:cNvPr id="80" name="テキスト ボックス 79"/>
        <xdr:cNvSpPr txBox="1"/>
      </xdr:nvSpPr>
      <xdr:spPr>
        <a:xfrm>
          <a:off x="2527300" y="26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261058</xdr:rowOff>
    </xdr:from>
    <xdr:to>
      <xdr:col>4</xdr:col>
      <xdr:colOff>1117600</xdr:colOff>
      <xdr:row>36</xdr:row>
      <xdr:rowOff>15378</xdr:rowOff>
    </xdr:to>
    <xdr:cxnSp macro="">
      <xdr:nvCxnSpPr>
        <xdr:cNvPr id="115" name="直線コネクタ 114"/>
        <xdr:cNvCxnSpPr/>
      </xdr:nvCxnSpPr>
      <xdr:spPr bwMode="auto">
        <a:xfrm>
          <a:off x="5003800" y="6871408"/>
          <a:ext cx="647700" cy="9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87256</xdr:rowOff>
    </xdr:from>
    <xdr:to>
      <xdr:col>4</xdr:col>
      <xdr:colOff>469900</xdr:colOff>
      <xdr:row>35</xdr:row>
      <xdr:rowOff>261058</xdr:rowOff>
    </xdr:to>
    <xdr:cxnSp macro="">
      <xdr:nvCxnSpPr>
        <xdr:cNvPr id="118" name="直線コネクタ 117"/>
        <xdr:cNvCxnSpPr/>
      </xdr:nvCxnSpPr>
      <xdr:spPr bwMode="auto">
        <a:xfrm>
          <a:off x="4305300" y="6697606"/>
          <a:ext cx="698500" cy="17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314909</xdr:rowOff>
    </xdr:from>
    <xdr:to>
      <xdr:col>3</xdr:col>
      <xdr:colOff>904875</xdr:colOff>
      <xdr:row>35</xdr:row>
      <xdr:rowOff>87256</xdr:rowOff>
    </xdr:to>
    <xdr:cxnSp macro="">
      <xdr:nvCxnSpPr>
        <xdr:cNvPr id="121" name="直線コネクタ 120"/>
        <xdr:cNvCxnSpPr/>
      </xdr:nvCxnSpPr>
      <xdr:spPr bwMode="auto">
        <a:xfrm>
          <a:off x="3606800" y="6582359"/>
          <a:ext cx="698500" cy="11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314909</xdr:rowOff>
    </xdr:from>
    <xdr:to>
      <xdr:col>3</xdr:col>
      <xdr:colOff>206375</xdr:colOff>
      <xdr:row>35</xdr:row>
      <xdr:rowOff>74847</xdr:rowOff>
    </xdr:to>
    <xdr:cxnSp macro="">
      <xdr:nvCxnSpPr>
        <xdr:cNvPr id="124" name="直線コネクタ 123"/>
        <xdr:cNvCxnSpPr/>
      </xdr:nvCxnSpPr>
      <xdr:spPr bwMode="auto">
        <a:xfrm flipV="1">
          <a:off x="2908300" y="6582359"/>
          <a:ext cx="698500" cy="10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307478</xdr:rowOff>
    </xdr:from>
    <xdr:to>
      <xdr:col>5</xdr:col>
      <xdr:colOff>34925</xdr:colOff>
      <xdr:row>36</xdr:row>
      <xdr:rowOff>66178</xdr:rowOff>
    </xdr:to>
    <xdr:sp macro="" textlink="">
      <xdr:nvSpPr>
        <xdr:cNvPr id="134" name="円/楕円 133"/>
        <xdr:cNvSpPr/>
      </xdr:nvSpPr>
      <xdr:spPr bwMode="auto">
        <a:xfrm>
          <a:off x="5600700" y="691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279555</xdr:rowOff>
    </xdr:from>
    <xdr:ext cx="762000" cy="259045"/>
    <xdr:sp macro="" textlink="">
      <xdr:nvSpPr>
        <xdr:cNvPr id="135" name="人口1人当たり決算額の推移該当値テキスト445"/>
        <xdr:cNvSpPr txBox="1"/>
      </xdr:nvSpPr>
      <xdr:spPr>
        <a:xfrm>
          <a:off x="5740400" y="688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210258</xdr:rowOff>
    </xdr:from>
    <xdr:to>
      <xdr:col>4</xdr:col>
      <xdr:colOff>520700</xdr:colOff>
      <xdr:row>35</xdr:row>
      <xdr:rowOff>311858</xdr:rowOff>
    </xdr:to>
    <xdr:sp macro="" textlink="">
      <xdr:nvSpPr>
        <xdr:cNvPr id="136" name="円/楕円 135"/>
        <xdr:cNvSpPr/>
      </xdr:nvSpPr>
      <xdr:spPr bwMode="auto">
        <a:xfrm>
          <a:off x="4953000" y="682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296635</xdr:rowOff>
    </xdr:from>
    <xdr:ext cx="736600" cy="259045"/>
    <xdr:sp macro="" textlink="">
      <xdr:nvSpPr>
        <xdr:cNvPr id="137" name="テキスト ボックス 136"/>
        <xdr:cNvSpPr txBox="1"/>
      </xdr:nvSpPr>
      <xdr:spPr>
        <a:xfrm>
          <a:off x="4622800" y="690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36456</xdr:rowOff>
    </xdr:from>
    <xdr:to>
      <xdr:col>3</xdr:col>
      <xdr:colOff>955675</xdr:colOff>
      <xdr:row>35</xdr:row>
      <xdr:rowOff>138056</xdr:rowOff>
    </xdr:to>
    <xdr:sp macro="" textlink="">
      <xdr:nvSpPr>
        <xdr:cNvPr id="138" name="円/楕円 137"/>
        <xdr:cNvSpPr/>
      </xdr:nvSpPr>
      <xdr:spPr bwMode="auto">
        <a:xfrm>
          <a:off x="4254500" y="664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148233</xdr:rowOff>
    </xdr:from>
    <xdr:ext cx="762000" cy="259045"/>
    <xdr:sp macro="" textlink="">
      <xdr:nvSpPr>
        <xdr:cNvPr id="139" name="テキスト ボックス 138"/>
        <xdr:cNvSpPr txBox="1"/>
      </xdr:nvSpPr>
      <xdr:spPr>
        <a:xfrm>
          <a:off x="3924300" y="64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264109</xdr:rowOff>
    </xdr:from>
    <xdr:to>
      <xdr:col>3</xdr:col>
      <xdr:colOff>257175</xdr:colOff>
      <xdr:row>35</xdr:row>
      <xdr:rowOff>22809</xdr:rowOff>
    </xdr:to>
    <xdr:sp macro="" textlink="">
      <xdr:nvSpPr>
        <xdr:cNvPr id="140" name="円/楕円 139"/>
        <xdr:cNvSpPr/>
      </xdr:nvSpPr>
      <xdr:spPr bwMode="auto">
        <a:xfrm>
          <a:off x="3556000" y="653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32986</xdr:rowOff>
    </xdr:from>
    <xdr:ext cx="762000" cy="259045"/>
    <xdr:sp macro="" textlink="">
      <xdr:nvSpPr>
        <xdr:cNvPr id="141" name="テキスト ボックス 140"/>
        <xdr:cNvSpPr txBox="1"/>
      </xdr:nvSpPr>
      <xdr:spPr>
        <a:xfrm>
          <a:off x="3225800" y="63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24047</xdr:rowOff>
    </xdr:from>
    <xdr:to>
      <xdr:col>2</xdr:col>
      <xdr:colOff>692150</xdr:colOff>
      <xdr:row>35</xdr:row>
      <xdr:rowOff>125647</xdr:rowOff>
    </xdr:to>
    <xdr:sp macro="" textlink="">
      <xdr:nvSpPr>
        <xdr:cNvPr id="142" name="円/楕円 141"/>
        <xdr:cNvSpPr/>
      </xdr:nvSpPr>
      <xdr:spPr bwMode="auto">
        <a:xfrm>
          <a:off x="2857500" y="663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110424</xdr:rowOff>
    </xdr:from>
    <xdr:ext cx="762000" cy="259045"/>
    <xdr:sp macro="" textlink="">
      <xdr:nvSpPr>
        <xdr:cNvPr id="143" name="テキスト ボックス 142"/>
        <xdr:cNvSpPr txBox="1"/>
      </xdr:nvSpPr>
      <xdr:spPr>
        <a:xfrm>
          <a:off x="2527300" y="67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前年度と比較して、実質単年度収支が</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725,683</a:t>
          </a:r>
          <a:r>
            <a:rPr kumimoji="1" lang="ja-JP" altLang="en-US" sz="1400">
              <a:latin typeface="ＭＳ ゴシック" pitchFamily="49" charset="-128"/>
              <a:ea typeface="ＭＳ ゴシック" pitchFamily="49" charset="-128"/>
            </a:rPr>
            <a:t>千円）上昇している。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年度に震災復興特別交付税が多く交付された（平成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年度に市単独経費で行った住宅除染事業への措置：約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億円）ことなどにより財政調整基金への積立金が増えたことが大きな要因といえる。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年度において、全ての会計で赤字は発生していない。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しかしながら、一般会計からの繰入金に依存している会計もあり、那須塩原市グループの持続可能な財政運営を実現するために、独立採算の原則に立ち、健全な経営に努める。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合併特例債等による元利償還金の増が影響し、単年度実質公債費比率が前年度比で約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これは臨時地方道整備事業債や減税補てん債に係る元利償還金の減により実質的な公債費が減少（△</a:t>
          </a:r>
          <a:r>
            <a:rPr kumimoji="1" lang="en-US" altLang="ja-JP" sz="1400">
              <a:latin typeface="ＭＳ ゴシック" pitchFamily="49" charset="-128"/>
              <a:ea typeface="ＭＳ ゴシック" pitchFamily="49" charset="-128"/>
            </a:rPr>
            <a:t>84,516</a:t>
          </a:r>
          <a:r>
            <a:rPr kumimoji="1" lang="ja-JP" altLang="en-US" sz="1400">
              <a:latin typeface="ＭＳ ゴシック" pitchFamily="49" charset="-128"/>
              <a:ea typeface="ＭＳ ゴシック" pitchFamily="49" charset="-128"/>
            </a:rPr>
            <a:t>千円）したことのほか、臨時財政対策債や合併特例債に係る元利償還金の基準財政需要額算入額が増加（＋</a:t>
          </a:r>
          <a:r>
            <a:rPr kumimoji="1" lang="en-US" altLang="ja-JP" sz="1400">
              <a:latin typeface="ＭＳ ゴシック" pitchFamily="49" charset="-128"/>
              <a:ea typeface="ＭＳ ゴシック" pitchFamily="49" charset="-128"/>
            </a:rPr>
            <a:t>175,797</a:t>
          </a:r>
          <a:r>
            <a:rPr kumimoji="1" lang="ja-JP" altLang="en-US" sz="1400">
              <a:latin typeface="ＭＳ ゴシック" pitchFamily="49" charset="-128"/>
              <a:ea typeface="ＭＳ ゴシック" pitchFamily="49" charset="-128"/>
            </a:rPr>
            <a:t>千円）したことなどによる。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なお、地方債現在高は順調に減少傾向にあり、今後も過度な将来負担を残さないよう適正な地方債発行に努める。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将来負担額の減に加え、充当可能財源の伸びにより、平成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年度決算より将来負担比率は</a:t>
          </a:r>
          <a:r>
            <a:rPr kumimoji="1" lang="en-US" altLang="ja-JP" sz="1200">
              <a:latin typeface="ＭＳ ゴシック" pitchFamily="49" charset="-128"/>
              <a:ea typeface="ＭＳ ゴシック" pitchFamily="49" charset="-128"/>
            </a:rPr>
            <a:t>0</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将来負担額の減については、地方債現在高の減少が最も大きな要因である。平成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年度には学校耐震改修事業及び認可保育園建設事業の大規模な建設事業にかかる地方債の発行があったが、発行額を元利償還金よりも抑えることができたため、年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億円程度地方債現在高が減少している。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また、放射能対策事業などの喫緊の課題に対処するための財源として平成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年度決算において財政調整基金に</a:t>
          </a:r>
          <a:r>
            <a:rPr kumimoji="1" lang="en-US" altLang="ja-JP" sz="1200">
              <a:latin typeface="ＭＳ ゴシック" pitchFamily="49" charset="-128"/>
              <a:ea typeface="ＭＳ ゴシック" pitchFamily="49" charset="-128"/>
            </a:rPr>
            <a:t>1,901,394</a:t>
          </a:r>
          <a:r>
            <a:rPr kumimoji="1" lang="ja-JP" altLang="en-US" sz="1200">
              <a:latin typeface="ＭＳ ゴシック" pitchFamily="49" charset="-128"/>
              <a:ea typeface="ＭＳ ゴシック" pitchFamily="49" charset="-128"/>
            </a:rPr>
            <a:t>千円積み立てたことで、基金残高が約</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増となった。また、平成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年度には新庁舎整備基金に</a:t>
          </a:r>
          <a:r>
            <a:rPr kumimoji="1" lang="en-US" altLang="ja-JP" sz="1200">
              <a:latin typeface="ＭＳ ゴシック" pitchFamily="49" charset="-128"/>
              <a:ea typeface="ＭＳ ゴシック" pitchFamily="49" charset="-128"/>
            </a:rPr>
            <a:t>90,000</a:t>
          </a:r>
          <a:r>
            <a:rPr kumimoji="1" lang="ja-JP" altLang="en-US" sz="1200">
              <a:latin typeface="ＭＳ ゴシック" pitchFamily="49" charset="-128"/>
              <a:ea typeface="ＭＳ ゴシック" pitchFamily="49" charset="-128"/>
            </a:rPr>
            <a:t>千円、財政調整基金に</a:t>
          </a:r>
          <a:r>
            <a:rPr kumimoji="1" lang="en-US" altLang="ja-JP" sz="1200">
              <a:latin typeface="ＭＳ ゴシック" pitchFamily="49" charset="-128"/>
              <a:ea typeface="ＭＳ ゴシック" pitchFamily="49" charset="-128"/>
            </a:rPr>
            <a:t>700,000</a:t>
          </a:r>
          <a:r>
            <a:rPr kumimoji="1" lang="ja-JP" altLang="en-US" sz="1200">
              <a:latin typeface="ＭＳ ゴシック" pitchFamily="49" charset="-128"/>
              <a:ea typeface="ＭＳ ゴシック" pitchFamily="49" charset="-128"/>
            </a:rPr>
            <a:t>千円、公共施設等有効活用基金に</a:t>
          </a:r>
          <a:r>
            <a:rPr kumimoji="1" lang="en-US" altLang="ja-JP" sz="1200">
              <a:latin typeface="ＭＳ ゴシック" pitchFamily="49" charset="-128"/>
              <a:ea typeface="ＭＳ ゴシック" pitchFamily="49" charset="-128"/>
            </a:rPr>
            <a:t>250,000</a:t>
          </a:r>
          <a:r>
            <a:rPr kumimoji="1" lang="ja-JP" altLang="en-US" sz="1200">
              <a:latin typeface="ＭＳ ゴシック" pitchFamily="49" charset="-128"/>
              <a:ea typeface="ＭＳ ゴシック" pitchFamily="49" charset="-128"/>
            </a:rPr>
            <a:t>千円積み立て、さらに子ども未来基金を創設（</a:t>
          </a:r>
          <a:r>
            <a:rPr kumimoji="1" lang="en-US" altLang="ja-JP" sz="1200">
              <a:latin typeface="ＭＳ ゴシック" pitchFamily="49" charset="-128"/>
              <a:ea typeface="ＭＳ ゴシック" pitchFamily="49" charset="-128"/>
            </a:rPr>
            <a:t>70,000</a:t>
          </a:r>
          <a:r>
            <a:rPr kumimoji="1" lang="ja-JP" altLang="en-US" sz="1200">
              <a:latin typeface="ＭＳ ゴシック" pitchFamily="49" charset="-128"/>
              <a:ea typeface="ＭＳ ゴシック" pitchFamily="49" charset="-128"/>
            </a:rPr>
            <a:t>千円）しており、将来負担の財源となる充当可能財源等が増高したことも大きな要因である。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52631882</v>
      </c>
      <c r="BO4" s="379"/>
      <c r="BP4" s="379"/>
      <c r="BQ4" s="379"/>
      <c r="BR4" s="379"/>
      <c r="BS4" s="379"/>
      <c r="BT4" s="379"/>
      <c r="BU4" s="380"/>
      <c r="BV4" s="378">
        <v>50197419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v>
      </c>
      <c r="CU4" s="556"/>
      <c r="CV4" s="556"/>
      <c r="CW4" s="556"/>
      <c r="CX4" s="556"/>
      <c r="CY4" s="556"/>
      <c r="CZ4" s="556"/>
      <c r="DA4" s="557"/>
      <c r="DB4" s="555">
        <v>8.4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49905846</v>
      </c>
      <c r="BO5" s="384"/>
      <c r="BP5" s="384"/>
      <c r="BQ5" s="384"/>
      <c r="BR5" s="384"/>
      <c r="BS5" s="384"/>
      <c r="BT5" s="384"/>
      <c r="BU5" s="385"/>
      <c r="BV5" s="383">
        <v>47444843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2726036</v>
      </c>
      <c r="BO6" s="384"/>
      <c r="BP6" s="384"/>
      <c r="BQ6" s="384"/>
      <c r="BR6" s="384"/>
      <c r="BS6" s="384"/>
      <c r="BT6" s="384"/>
      <c r="BU6" s="385"/>
      <c r="BV6" s="383">
        <v>2752576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99.6</v>
      </c>
      <c r="CU6" s="530"/>
      <c r="CV6" s="530"/>
      <c r="CW6" s="530"/>
      <c r="CX6" s="530"/>
      <c r="CY6" s="530"/>
      <c r="CZ6" s="530"/>
      <c r="DA6" s="531"/>
      <c r="DB6" s="529">
        <v>96.5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259615</v>
      </c>
      <c r="BO7" s="384"/>
      <c r="BP7" s="384"/>
      <c r="BQ7" s="384"/>
      <c r="BR7" s="384"/>
      <c r="BS7" s="384"/>
      <c r="BT7" s="384"/>
      <c r="BU7" s="385"/>
      <c r="BV7" s="383">
        <v>426819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27544974</v>
      </c>
      <c r="CU7" s="384"/>
      <c r="CV7" s="384"/>
      <c r="CW7" s="384"/>
      <c r="CX7" s="384"/>
      <c r="CY7" s="384"/>
      <c r="CZ7" s="384"/>
      <c r="DA7" s="385"/>
      <c r="DB7" s="383">
        <v>27766537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2466421</v>
      </c>
      <c r="BO8" s="384"/>
      <c r="BP8" s="384"/>
      <c r="BQ8" s="384"/>
      <c r="BR8" s="384"/>
      <c r="BS8" s="384"/>
      <c r="BT8" s="384"/>
      <c r="BU8" s="385"/>
      <c r="BV8" s="383">
        <v>2325757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0.82</v>
      </c>
      <c r="CU8" s="493"/>
      <c r="CV8" s="493"/>
      <c r="CW8" s="493"/>
      <c r="CX8" s="493"/>
      <c r="CY8" s="493"/>
      <c r="CZ8" s="493"/>
      <c r="DA8" s="494"/>
      <c r="DB8" s="492">
        <v>0.8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117812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140664</v>
      </c>
      <c r="BO9" s="384"/>
      <c r="BP9" s="384"/>
      <c r="BQ9" s="384"/>
      <c r="BR9" s="384"/>
      <c r="BS9" s="384"/>
      <c r="BT9" s="384"/>
      <c r="BU9" s="385"/>
      <c r="BV9" s="383">
        <v>126873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115032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762100</v>
      </c>
      <c r="BO10" s="384"/>
      <c r="BP10" s="384"/>
      <c r="BQ10" s="384"/>
      <c r="BR10" s="384"/>
      <c r="BS10" s="384"/>
      <c r="BT10" s="384"/>
      <c r="BU10" s="385"/>
      <c r="BV10" s="383">
        <v>2286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47922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118516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116725</v>
      </c>
      <c r="S13" s="485"/>
      <c r="T13" s="485"/>
      <c r="U13" s="485"/>
      <c r="V13" s="486"/>
      <c r="W13" s="472" t="s">
        <v>123</v>
      </c>
      <c r="X13" s="396"/>
      <c r="Y13" s="396"/>
      <c r="Z13" s="396"/>
      <c r="AA13" s="396"/>
      <c r="AB13" s="397"/>
      <c r="AC13" s="359">
        <v>3673</v>
      </c>
      <c r="AD13" s="360"/>
      <c r="AE13" s="360"/>
      <c r="AF13" s="360"/>
      <c r="AG13" s="361"/>
      <c r="AH13" s="359">
        <v>4851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902764</v>
      </c>
      <c r="BO13" s="384"/>
      <c r="BP13" s="384"/>
      <c r="BQ13" s="384"/>
      <c r="BR13" s="384"/>
      <c r="BS13" s="384"/>
      <c r="BT13" s="384"/>
      <c r="BU13" s="385"/>
      <c r="BV13" s="383">
        <v>177081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118885</v>
      </c>
      <c r="S14" s="485"/>
      <c r="T14" s="485"/>
      <c r="U14" s="485"/>
      <c r="V14" s="486"/>
      <c r="W14" s="487"/>
      <c r="X14" s="399"/>
      <c r="Y14" s="399"/>
      <c r="Z14" s="399"/>
      <c r="AA14" s="399"/>
      <c r="AB14" s="400"/>
      <c r="AC14" s="477">
        <v>6.6</v>
      </c>
      <c r="AD14" s="478"/>
      <c r="AE14" s="478"/>
      <c r="AF14" s="478"/>
      <c r="AG14" s="479"/>
      <c r="AH14" s="477">
        <v>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117141</v>
      </c>
      <c r="S15" s="485"/>
      <c r="T15" s="485"/>
      <c r="U15" s="485"/>
      <c r="V15" s="486"/>
      <c r="W15" s="472" t="s">
        <v>129</v>
      </c>
      <c r="X15" s="396"/>
      <c r="Y15" s="396"/>
      <c r="Z15" s="396"/>
      <c r="AA15" s="396"/>
      <c r="AB15" s="397"/>
      <c r="AC15" s="359">
        <v>18371</v>
      </c>
      <c r="AD15" s="360"/>
      <c r="AE15" s="360"/>
      <c r="AF15" s="360"/>
      <c r="AG15" s="361"/>
      <c r="AH15" s="359">
        <v>19388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15954091</v>
      </c>
      <c r="BO15" s="379"/>
      <c r="BP15" s="379"/>
      <c r="BQ15" s="379"/>
      <c r="BR15" s="379"/>
      <c r="BS15" s="379"/>
      <c r="BT15" s="379"/>
      <c r="BU15" s="380"/>
      <c r="BV15" s="378">
        <v>15813516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33.1</v>
      </c>
      <c r="AD16" s="478"/>
      <c r="AE16" s="478"/>
      <c r="AF16" s="478"/>
      <c r="AG16" s="479"/>
      <c r="AH16" s="477">
        <v>31.8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19185805</v>
      </c>
      <c r="BO16" s="384"/>
      <c r="BP16" s="384"/>
      <c r="BQ16" s="384"/>
      <c r="BR16" s="384"/>
      <c r="BS16" s="384"/>
      <c r="BT16" s="384"/>
      <c r="BU16" s="385"/>
      <c r="BV16" s="383">
        <v>19013745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33449</v>
      </c>
      <c r="AD17" s="360"/>
      <c r="AE17" s="360"/>
      <c r="AF17" s="360"/>
      <c r="AG17" s="361"/>
      <c r="AH17" s="359">
        <v>36344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20650806</v>
      </c>
      <c r="BO17" s="384"/>
      <c r="BP17" s="384"/>
      <c r="BQ17" s="384"/>
      <c r="BR17" s="384"/>
      <c r="BS17" s="384"/>
      <c r="BT17" s="384"/>
      <c r="BU17" s="385"/>
      <c r="BV17" s="383">
        <v>20564959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592.74</v>
      </c>
      <c r="M18" s="448"/>
      <c r="N18" s="448"/>
      <c r="O18" s="448"/>
      <c r="P18" s="448"/>
      <c r="Q18" s="448"/>
      <c r="R18" s="449"/>
      <c r="S18" s="449"/>
      <c r="T18" s="449"/>
      <c r="U18" s="449"/>
      <c r="V18" s="450"/>
      <c r="W18" s="464"/>
      <c r="X18" s="465"/>
      <c r="Y18" s="465"/>
      <c r="Z18" s="465"/>
      <c r="AA18" s="465"/>
      <c r="AB18" s="473"/>
      <c r="AC18" s="347">
        <v>60.3</v>
      </c>
      <c r="AD18" s="348"/>
      <c r="AE18" s="348"/>
      <c r="AF18" s="348"/>
      <c r="AG18" s="451"/>
      <c r="AH18" s="347">
        <v>59.6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25244269</v>
      </c>
      <c r="BO18" s="384"/>
      <c r="BP18" s="384"/>
      <c r="BQ18" s="384"/>
      <c r="BR18" s="384"/>
      <c r="BS18" s="384"/>
      <c r="BT18" s="384"/>
      <c r="BU18" s="385"/>
      <c r="BV18" s="383">
        <v>24492001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199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32994631</v>
      </c>
      <c r="BO19" s="384"/>
      <c r="BP19" s="384"/>
      <c r="BQ19" s="384"/>
      <c r="BR19" s="384"/>
      <c r="BS19" s="384"/>
      <c r="BT19" s="384"/>
      <c r="BU19" s="385"/>
      <c r="BV19" s="383">
        <v>31682868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44602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35154284</v>
      </c>
      <c r="BO23" s="384"/>
      <c r="BP23" s="384"/>
      <c r="BQ23" s="384"/>
      <c r="BR23" s="384"/>
      <c r="BS23" s="384"/>
      <c r="BT23" s="384"/>
      <c r="BU23" s="385"/>
      <c r="BV23" s="383">
        <v>35439914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6720</v>
      </c>
      <c r="R24" s="360"/>
      <c r="S24" s="360"/>
      <c r="T24" s="360"/>
      <c r="U24" s="360"/>
      <c r="V24" s="361"/>
      <c r="W24" s="425"/>
      <c r="X24" s="416"/>
      <c r="Y24" s="417"/>
      <c r="Z24" s="356" t="s">
        <v>153</v>
      </c>
      <c r="AA24" s="357"/>
      <c r="AB24" s="357"/>
      <c r="AC24" s="357"/>
      <c r="AD24" s="357"/>
      <c r="AE24" s="357"/>
      <c r="AF24" s="357"/>
      <c r="AG24" s="358"/>
      <c r="AH24" s="359">
        <v>710</v>
      </c>
      <c r="AI24" s="360"/>
      <c r="AJ24" s="360"/>
      <c r="AK24" s="360"/>
      <c r="AL24" s="361"/>
      <c r="AM24" s="359">
        <v>2197450</v>
      </c>
      <c r="AN24" s="360"/>
      <c r="AO24" s="360"/>
      <c r="AP24" s="360"/>
      <c r="AQ24" s="360"/>
      <c r="AR24" s="361"/>
      <c r="AS24" s="359">
        <v>3095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15884980</v>
      </c>
      <c r="BO24" s="384"/>
      <c r="BP24" s="384"/>
      <c r="BQ24" s="384"/>
      <c r="BR24" s="384"/>
      <c r="BS24" s="384"/>
      <c r="BT24" s="384"/>
      <c r="BU24" s="385"/>
      <c r="BV24" s="383">
        <v>16584408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6417</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7362359</v>
      </c>
      <c r="BO25" s="379"/>
      <c r="BP25" s="379"/>
      <c r="BQ25" s="379"/>
      <c r="BR25" s="379"/>
      <c r="BS25" s="379"/>
      <c r="BT25" s="379"/>
      <c r="BU25" s="380"/>
      <c r="BV25" s="378">
        <v>7192098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6165</v>
      </c>
      <c r="R26" s="360"/>
      <c r="S26" s="360"/>
      <c r="T26" s="360"/>
      <c r="U26" s="360"/>
      <c r="V26" s="361"/>
      <c r="W26" s="425"/>
      <c r="X26" s="416"/>
      <c r="Y26" s="417"/>
      <c r="Z26" s="356" t="s">
        <v>159</v>
      </c>
      <c r="AA26" s="438"/>
      <c r="AB26" s="438"/>
      <c r="AC26" s="438"/>
      <c r="AD26" s="438"/>
      <c r="AE26" s="438"/>
      <c r="AF26" s="438"/>
      <c r="AG26" s="439"/>
      <c r="AH26" s="359">
        <v>60</v>
      </c>
      <c r="AI26" s="360"/>
      <c r="AJ26" s="360"/>
      <c r="AK26" s="360"/>
      <c r="AL26" s="361"/>
      <c r="AM26" s="359">
        <v>192480</v>
      </c>
      <c r="AN26" s="360"/>
      <c r="AO26" s="360"/>
      <c r="AP26" s="360"/>
      <c r="AQ26" s="360"/>
      <c r="AR26" s="361"/>
      <c r="AS26" s="359">
        <v>3208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4800</v>
      </c>
      <c r="R27" s="360"/>
      <c r="S27" s="360"/>
      <c r="T27" s="360"/>
      <c r="U27" s="360"/>
      <c r="V27" s="361"/>
      <c r="W27" s="425"/>
      <c r="X27" s="416"/>
      <c r="Y27" s="417"/>
      <c r="Z27" s="356" t="s">
        <v>162</v>
      </c>
      <c r="AA27" s="357"/>
      <c r="AB27" s="357"/>
      <c r="AC27" s="357"/>
      <c r="AD27" s="357"/>
      <c r="AE27" s="357"/>
      <c r="AF27" s="357"/>
      <c r="AG27" s="358"/>
      <c r="AH27" s="359">
        <v>16</v>
      </c>
      <c r="AI27" s="360"/>
      <c r="AJ27" s="360"/>
      <c r="AK27" s="360"/>
      <c r="AL27" s="361"/>
      <c r="AM27" s="359">
        <v>62410</v>
      </c>
      <c r="AN27" s="360"/>
      <c r="AO27" s="360"/>
      <c r="AP27" s="360"/>
      <c r="AQ27" s="360"/>
      <c r="AR27" s="361"/>
      <c r="AS27" s="359">
        <v>3901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303270</v>
      </c>
      <c r="BO27" s="387"/>
      <c r="BP27" s="387"/>
      <c r="BQ27" s="387"/>
      <c r="BR27" s="387"/>
      <c r="BS27" s="387"/>
      <c r="BT27" s="387"/>
      <c r="BU27" s="388"/>
      <c r="BV27" s="386">
        <v>303053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3900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5785939</v>
      </c>
      <c r="BO28" s="379"/>
      <c r="BP28" s="379"/>
      <c r="BQ28" s="379"/>
      <c r="BR28" s="379"/>
      <c r="BS28" s="379"/>
      <c r="BT28" s="379"/>
      <c r="BU28" s="380"/>
      <c r="BV28" s="378">
        <v>5023839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3550</v>
      </c>
      <c r="R29" s="360"/>
      <c r="S29" s="360"/>
      <c r="T29" s="360"/>
      <c r="U29" s="360"/>
      <c r="V29" s="361"/>
      <c r="W29" s="426"/>
      <c r="X29" s="427"/>
      <c r="Y29" s="428"/>
      <c r="Z29" s="356" t="s">
        <v>169</v>
      </c>
      <c r="AA29" s="357"/>
      <c r="AB29" s="357"/>
      <c r="AC29" s="357"/>
      <c r="AD29" s="357"/>
      <c r="AE29" s="357"/>
      <c r="AF29" s="357"/>
      <c r="AG29" s="358"/>
      <c r="AH29" s="359">
        <v>726</v>
      </c>
      <c r="AI29" s="360"/>
      <c r="AJ29" s="360"/>
      <c r="AK29" s="360"/>
      <c r="AL29" s="361"/>
      <c r="AM29" s="359">
        <v>2259860</v>
      </c>
      <c r="AN29" s="360"/>
      <c r="AO29" s="360"/>
      <c r="AP29" s="360"/>
      <c r="AQ29" s="360"/>
      <c r="AR29" s="361"/>
      <c r="AS29" s="359">
        <v>3113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1662506</v>
      </c>
      <c r="BO29" s="384"/>
      <c r="BP29" s="384"/>
      <c r="BQ29" s="384"/>
      <c r="BR29" s="384"/>
      <c r="BS29" s="384"/>
      <c r="BT29" s="384"/>
      <c r="BU29" s="385"/>
      <c r="BV29" s="383">
        <v>1661483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6380238</v>
      </c>
      <c r="BO30" s="387"/>
      <c r="BP30" s="387"/>
      <c r="BQ30" s="387"/>
      <c r="BR30" s="387"/>
      <c r="BS30" s="387"/>
      <c r="BT30" s="387"/>
      <c r="BU30" s="388"/>
      <c r="BV30" s="386">
        <v>4930517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那須塩原市水道事業会計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那須塩原市温泉事業特別会計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那須地区広域事務組合（一般会計）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那須野が原文化振興財団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那須塩原市下水道事業特別会計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那須地区広域事務組合（広域クリーンセンター大田原事業特別会計）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まちづくりにしなすの</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那須塩原市農業集落排水事業特別会計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那須地区広域事務組合（黒羽グリーンオアシス事業特別会計）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那須塩原市農業公社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那須地区広域事務組合（共同一般最終処分場整備事業特別会計）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那須塩原市施設振興公社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那須地区広域事務組合（と畜場事業特別会計）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黒磯那須消防組合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大田原地区広域消防組合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黒磯那須共同火葬場組合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黒磯那須公設地方卸売市場事務組合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栃木県市町村総合事務組合（一般会計）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4" t="s">
        <v>24</v>
      </c>
      <c r="C41" s="1185"/>
      <c r="D41" s="81"/>
      <c r="E41" s="1186" t="s">
        <v>25</v>
      </c>
      <c r="F41" s="1186"/>
      <c r="G41" s="1186"/>
      <c r="H41" s="1187"/>
      <c r="I41" s="82">
        <v>40782</v>
      </c>
      <c r="J41" s="83">
        <v>38407</v>
      </c>
      <c r="K41" s="83">
        <v>36037</v>
      </c>
      <c r="L41" s="83">
        <v>35440</v>
      </c>
      <c r="M41" s="84">
        <v>35154</v>
      </c>
    </row>
    <row r="42" spans="2:13" ht="27.75" customHeight="1">
      <c r="B42" s="1174"/>
      <c r="C42" s="1175"/>
      <c r="D42" s="85"/>
      <c r="E42" s="1178" t="s">
        <v>26</v>
      </c>
      <c r="F42" s="1178"/>
      <c r="G42" s="1178"/>
      <c r="H42" s="1179"/>
      <c r="I42" s="86">
        <v>172</v>
      </c>
      <c r="J42" s="87">
        <v>8</v>
      </c>
      <c r="K42" s="87" t="s">
        <v>477</v>
      </c>
      <c r="L42" s="87" t="s">
        <v>477</v>
      </c>
      <c r="M42" s="88" t="s">
        <v>477</v>
      </c>
    </row>
    <row r="43" spans="2:13" ht="27.75" customHeight="1">
      <c r="B43" s="1174"/>
      <c r="C43" s="1175"/>
      <c r="D43" s="85"/>
      <c r="E43" s="1178" t="s">
        <v>27</v>
      </c>
      <c r="F43" s="1178"/>
      <c r="G43" s="1178"/>
      <c r="H43" s="1179"/>
      <c r="I43" s="86">
        <v>16706</v>
      </c>
      <c r="J43" s="87">
        <v>15975</v>
      </c>
      <c r="K43" s="87">
        <v>15428</v>
      </c>
      <c r="L43" s="87">
        <v>14958</v>
      </c>
      <c r="M43" s="88">
        <v>14350</v>
      </c>
    </row>
    <row r="44" spans="2:13" ht="27.75" customHeight="1">
      <c r="B44" s="1174"/>
      <c r="C44" s="1175"/>
      <c r="D44" s="85"/>
      <c r="E44" s="1178" t="s">
        <v>28</v>
      </c>
      <c r="F44" s="1178"/>
      <c r="G44" s="1178"/>
      <c r="H44" s="1179"/>
      <c r="I44" s="86">
        <v>442</v>
      </c>
      <c r="J44" s="87">
        <v>359</v>
      </c>
      <c r="K44" s="87">
        <v>329</v>
      </c>
      <c r="L44" s="87">
        <v>382</v>
      </c>
      <c r="M44" s="88">
        <v>721</v>
      </c>
    </row>
    <row r="45" spans="2:13" ht="27.75" customHeight="1">
      <c r="B45" s="1174"/>
      <c r="C45" s="1175"/>
      <c r="D45" s="85"/>
      <c r="E45" s="1178" t="s">
        <v>29</v>
      </c>
      <c r="F45" s="1178"/>
      <c r="G45" s="1178"/>
      <c r="H45" s="1179"/>
      <c r="I45" s="86">
        <v>5243</v>
      </c>
      <c r="J45" s="87">
        <v>5153</v>
      </c>
      <c r="K45" s="87">
        <v>5152</v>
      </c>
      <c r="L45" s="87">
        <v>4910</v>
      </c>
      <c r="M45" s="88">
        <v>4479</v>
      </c>
    </row>
    <row r="46" spans="2:13" ht="27.75" customHeight="1">
      <c r="B46" s="1174"/>
      <c r="C46" s="1175"/>
      <c r="D46" s="85"/>
      <c r="E46" s="1178" t="s">
        <v>30</v>
      </c>
      <c r="F46" s="1178"/>
      <c r="G46" s="1178"/>
      <c r="H46" s="1179"/>
      <c r="I46" s="86">
        <v>1</v>
      </c>
      <c r="J46" s="87" t="s">
        <v>477</v>
      </c>
      <c r="K46" s="87" t="s">
        <v>477</v>
      </c>
      <c r="L46" s="87">
        <v>2</v>
      </c>
      <c r="M46" s="88">
        <v>1</v>
      </c>
    </row>
    <row r="47" spans="2:13" ht="27.75" customHeight="1">
      <c r="B47" s="1174"/>
      <c r="C47" s="1175"/>
      <c r="D47" s="85"/>
      <c r="E47" s="1178" t="s">
        <v>31</v>
      </c>
      <c r="F47" s="1178"/>
      <c r="G47" s="1178"/>
      <c r="H47" s="1179"/>
      <c r="I47" s="86" t="s">
        <v>477</v>
      </c>
      <c r="J47" s="87" t="s">
        <v>477</v>
      </c>
      <c r="K47" s="87" t="s">
        <v>477</v>
      </c>
      <c r="L47" s="87" t="s">
        <v>477</v>
      </c>
      <c r="M47" s="88" t="s">
        <v>477</v>
      </c>
    </row>
    <row r="48" spans="2:13" ht="27.75" customHeight="1">
      <c r="B48" s="1176"/>
      <c r="C48" s="1177"/>
      <c r="D48" s="85"/>
      <c r="E48" s="1178" t="s">
        <v>32</v>
      </c>
      <c r="F48" s="1178"/>
      <c r="G48" s="1178"/>
      <c r="H48" s="1179"/>
      <c r="I48" s="86" t="s">
        <v>477</v>
      </c>
      <c r="J48" s="87" t="s">
        <v>477</v>
      </c>
      <c r="K48" s="87" t="s">
        <v>477</v>
      </c>
      <c r="L48" s="87" t="s">
        <v>477</v>
      </c>
      <c r="M48" s="88" t="s">
        <v>477</v>
      </c>
    </row>
    <row r="49" spans="2:13" ht="27.75" customHeight="1">
      <c r="B49" s="1172" t="s">
        <v>33</v>
      </c>
      <c r="C49" s="1173"/>
      <c r="D49" s="89"/>
      <c r="E49" s="1178" t="s">
        <v>34</v>
      </c>
      <c r="F49" s="1178"/>
      <c r="G49" s="1178"/>
      <c r="H49" s="1179"/>
      <c r="I49" s="86">
        <v>8000</v>
      </c>
      <c r="J49" s="87">
        <v>10128</v>
      </c>
      <c r="K49" s="87">
        <v>10925</v>
      </c>
      <c r="L49" s="87">
        <v>11623</v>
      </c>
      <c r="M49" s="88">
        <v>13557</v>
      </c>
    </row>
    <row r="50" spans="2:13" ht="27.75" customHeight="1">
      <c r="B50" s="1174"/>
      <c r="C50" s="1175"/>
      <c r="D50" s="85"/>
      <c r="E50" s="1178" t="s">
        <v>35</v>
      </c>
      <c r="F50" s="1178"/>
      <c r="G50" s="1178"/>
      <c r="H50" s="1179"/>
      <c r="I50" s="86">
        <v>4492</v>
      </c>
      <c r="J50" s="87">
        <v>4425</v>
      </c>
      <c r="K50" s="87">
        <v>4082</v>
      </c>
      <c r="L50" s="87">
        <v>3717</v>
      </c>
      <c r="M50" s="88">
        <v>3563</v>
      </c>
    </row>
    <row r="51" spans="2:13" ht="27.75" customHeight="1">
      <c r="B51" s="1176"/>
      <c r="C51" s="1177"/>
      <c r="D51" s="85"/>
      <c r="E51" s="1178" t="s">
        <v>36</v>
      </c>
      <c r="F51" s="1178"/>
      <c r="G51" s="1178"/>
      <c r="H51" s="1179"/>
      <c r="I51" s="86">
        <v>45133</v>
      </c>
      <c r="J51" s="87">
        <v>45583</v>
      </c>
      <c r="K51" s="87">
        <v>46665</v>
      </c>
      <c r="L51" s="87">
        <v>47298</v>
      </c>
      <c r="M51" s="88">
        <v>48167</v>
      </c>
    </row>
    <row r="52" spans="2:13" ht="27.75" customHeight="1" thickBot="1">
      <c r="B52" s="1180" t="s">
        <v>37</v>
      </c>
      <c r="C52" s="1181"/>
      <c r="D52" s="90"/>
      <c r="E52" s="1182" t="s">
        <v>38</v>
      </c>
      <c r="F52" s="1182"/>
      <c r="G52" s="1182"/>
      <c r="H52" s="1183"/>
      <c r="I52" s="91">
        <v>5719</v>
      </c>
      <c r="J52" s="92">
        <v>-235</v>
      </c>
      <c r="K52" s="92">
        <v>-4726</v>
      </c>
      <c r="L52" s="92">
        <v>-6945</v>
      </c>
      <c r="M52" s="93">
        <v>-10581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52036</v>
      </c>
      <c r="E3" s="116"/>
      <c r="F3" s="117">
        <v>51263</v>
      </c>
      <c r="G3" s="118"/>
      <c r="H3" s="119"/>
    </row>
    <row r="4" spans="1:8">
      <c r="A4" s="120"/>
      <c r="B4" s="121"/>
      <c r="C4" s="122"/>
      <c r="D4" s="123">
        <v>23021</v>
      </c>
      <c r="E4" s="124"/>
      <c r="F4" s="125">
        <v>29061</v>
      </c>
      <c r="G4" s="126"/>
      <c r="H4" s="127"/>
    </row>
    <row r="5" spans="1:8">
      <c r="A5" s="108" t="s">
        <v>509</v>
      </c>
      <c r="B5" s="113"/>
      <c r="C5" s="114"/>
      <c r="D5" s="115">
        <v>36484</v>
      </c>
      <c r="E5" s="116"/>
      <c r="F5" s="117">
        <v>41433</v>
      </c>
      <c r="G5" s="118"/>
      <c r="H5" s="119"/>
    </row>
    <row r="6" spans="1:8">
      <c r="A6" s="120"/>
      <c r="B6" s="121"/>
      <c r="C6" s="122"/>
      <c r="D6" s="123">
        <v>14271</v>
      </c>
      <c r="E6" s="124"/>
      <c r="F6" s="125">
        <v>22351</v>
      </c>
      <c r="G6" s="126"/>
      <c r="H6" s="127"/>
    </row>
    <row r="7" spans="1:8">
      <c r="A7" s="108" t="s">
        <v>510</v>
      </c>
      <c r="B7" s="113"/>
      <c r="C7" s="114"/>
      <c r="D7" s="115">
        <v>34582</v>
      </c>
      <c r="E7" s="116"/>
      <c r="F7" s="117">
        <v>43493</v>
      </c>
      <c r="G7" s="118"/>
      <c r="H7" s="119"/>
    </row>
    <row r="8" spans="1:8">
      <c r="A8" s="120"/>
      <c r="B8" s="121"/>
      <c r="C8" s="122"/>
      <c r="D8" s="123">
        <v>17418</v>
      </c>
      <c r="E8" s="124"/>
      <c r="F8" s="125">
        <v>23254</v>
      </c>
      <c r="G8" s="126"/>
      <c r="H8" s="127"/>
    </row>
    <row r="9" spans="1:8">
      <c r="A9" s="108" t="s">
        <v>511</v>
      </c>
      <c r="B9" s="113"/>
      <c r="C9" s="114"/>
      <c r="D9" s="115">
        <v>55345</v>
      </c>
      <c r="E9" s="116"/>
      <c r="F9" s="117">
        <v>50840</v>
      </c>
      <c r="G9" s="118"/>
      <c r="H9" s="119"/>
    </row>
    <row r="10" spans="1:8">
      <c r="A10" s="120"/>
      <c r="B10" s="121"/>
      <c r="C10" s="122"/>
      <c r="D10" s="123">
        <v>15724</v>
      </c>
      <c r="E10" s="124"/>
      <c r="F10" s="125">
        <v>25367</v>
      </c>
      <c r="G10" s="126"/>
      <c r="H10" s="127"/>
    </row>
    <row r="11" spans="1:8">
      <c r="A11" s="108" t="s">
        <v>512</v>
      </c>
      <c r="B11" s="113"/>
      <c r="C11" s="114"/>
      <c r="D11" s="115">
        <v>57651</v>
      </c>
      <c r="E11" s="116"/>
      <c r="F11" s="117">
        <v>53605</v>
      </c>
      <c r="G11" s="118"/>
      <c r="H11" s="119"/>
    </row>
    <row r="12" spans="1:8">
      <c r="A12" s="120"/>
      <c r="B12" s="121"/>
      <c r="C12" s="128"/>
      <c r="D12" s="123">
        <v>17465</v>
      </c>
      <c r="E12" s="124"/>
      <c r="F12" s="125">
        <v>28343</v>
      </c>
      <c r="G12" s="126"/>
      <c r="H12" s="127"/>
    </row>
    <row r="13" spans="1:8">
      <c r="A13" s="108"/>
      <c r="B13" s="113"/>
      <c r="C13" s="129"/>
      <c r="D13" s="130">
        <v>47220</v>
      </c>
      <c r="E13" s="131"/>
      <c r="F13" s="132">
        <v>48127</v>
      </c>
      <c r="G13" s="133"/>
      <c r="H13" s="119"/>
    </row>
    <row r="14" spans="1:8">
      <c r="A14" s="120"/>
      <c r="B14" s="121"/>
      <c r="C14" s="122"/>
      <c r="D14" s="123">
        <v>17580</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7.22</v>
      </c>
      <c r="C19" s="134">
        <f>ROUND(VALUE(SUBSTITUTE(実質収支比率等に係る経年分析!G$48,"▲","-")),2)</f>
        <v>5.75</v>
      </c>
      <c r="D19" s="134">
        <f>ROUND(VALUE(SUBSTITUTE(実質収支比率等に係る経年分析!H$48,"▲","-")),2)</f>
        <v>8.06</v>
      </c>
      <c r="E19" s="134">
        <f>ROUND(VALUE(SUBSTITUTE(実質収支比率等に係る経年分析!I$48,"▲","-")),2)</f>
        <v>8.3800000000000008</v>
      </c>
      <c r="F19" s="134">
        <f>ROUND(VALUE(SUBSTITUTE(実質収支比率等に係る経年分析!J$48,"▲","-")),2)</f>
        <v>8.9499999999999993</v>
      </c>
    </row>
    <row r="20" spans="1:11">
      <c r="A20" s="134" t="s">
        <v>43</v>
      </c>
      <c r="B20" s="134">
        <f>ROUND(VALUE(SUBSTITUTE(実質収支比率等に係る経年分析!F$47,"▲","-")),2)</f>
        <v>8.6</v>
      </c>
      <c r="C20" s="134">
        <f>ROUND(VALUE(SUBSTITUTE(実質収支比率等に係る経年分析!G$47,"▲","-")),2)</f>
        <v>15.48</v>
      </c>
      <c r="D20" s="134">
        <f>ROUND(VALUE(SUBSTITUTE(実質収支比率等に係る経年分析!H$47,"▲","-")),2)</f>
        <v>18.399999999999999</v>
      </c>
      <c r="E20" s="134">
        <f>ROUND(VALUE(SUBSTITUTE(実質収支比率等に係る経年分析!I$47,"▲","-")),2)</f>
        <v>18.09</v>
      </c>
      <c r="F20" s="134">
        <f>ROUND(VALUE(SUBSTITUTE(実質収支比率等に係る経年分析!J$47,"▲","-")),2)</f>
        <v>21.01</v>
      </c>
    </row>
    <row r="21" spans="1:11">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5.67</v>
      </c>
      <c r="D21" s="134">
        <f>IF(ISNUMBER(VALUE(SUBSTITUTE(実質収支比率等に係る経年分析!H$49,"▲","-"))),ROUND(VALUE(SUBSTITUTE(実質収支比率等に係る経年分析!H$49,"▲","-")),2),NA())</f>
        <v>5.39</v>
      </c>
      <c r="E21" s="134">
        <f>IF(ISNUMBER(VALUE(SUBSTITUTE(実質収支比率等に係る経年分析!I$49,"▲","-"))),ROUND(VALUE(SUBSTITUTE(実質収支比率等に係る経年分析!I$49,"▲","-")),2),NA())</f>
        <v>0.64</v>
      </c>
      <c r="F21" s="134">
        <f>IF(ISNUMBER(VALUE(SUBSTITUTE(実質収支比率等に係る経年分析!J$49,"▲","-"))),ROUND(VALUE(SUBSTITUTE(実質収支比率等に係る経年分析!J$49,"▲","-")),2),NA())</f>
        <v>3.28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0.55000000000000004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那須塩原市農業集落排水事業特別会計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那須塩原市温泉事業特別会計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那須塩原市下水道事業特別会計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3.87</v>
      </c>
    </row>
    <row r="35" spans="1:16">
      <c r="A35" s="135" t="str">
        <f>IF(連結実質赤字比率に係る赤字・黒字の構成分析!C$35="",NA(),連結実質赤字比率に係る赤字・黒字の構成分析!C$35)</f>
        <v>那須塩原市水道事業会計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4926</v>
      </c>
      <c r="E42" s="136"/>
      <c r="F42" s="136"/>
      <c r="G42" s="136">
        <f>'実質公債費比率（分子）の構造'!L$52</f>
        <v>5137</v>
      </c>
      <c r="H42" s="136"/>
      <c r="I42" s="136"/>
      <c r="J42" s="136">
        <f>'実質公債費比率（分子）の構造'!M$52</f>
        <v>5185</v>
      </c>
      <c r="K42" s="136"/>
      <c r="L42" s="136"/>
      <c r="M42" s="136">
        <f>'実質公債費比率（分子）の構造'!N$52</f>
        <v>5308</v>
      </c>
      <c r="N42" s="136"/>
      <c r="O42" s="136"/>
      <c r="P42" s="136">
        <f>'実質公債費比率（分子）の構造'!O$52</f>
        <v>5471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175</v>
      </c>
      <c r="C44" s="136"/>
      <c r="D44" s="136"/>
      <c r="E44" s="136">
        <f>'実質公債費比率（分子）の構造'!L$50</f>
        <v>355</v>
      </c>
      <c r="F44" s="136"/>
      <c r="G44" s="136"/>
      <c r="H44" s="136">
        <f>'実質公債費比率（分子）の構造'!M$50</f>
        <v>30</v>
      </c>
      <c r="I44" s="136"/>
      <c r="J44" s="136"/>
      <c r="K44" s="136">
        <f>'実質公債費比率（分子）の構造'!N$50</f>
        <v>20</v>
      </c>
      <c r="L44" s="136"/>
      <c r="M44" s="136"/>
      <c r="N44" s="136">
        <f>'実質公債費比率（分子）の構造'!O$50</f>
        <v>10</v>
      </c>
      <c r="O44" s="136"/>
      <c r="P44" s="136"/>
    </row>
    <row r="45" spans="1:16">
      <c r="A45" s="136" t="s">
        <v>54</v>
      </c>
      <c r="B45" s="136">
        <f>'実質公債費比率（分子）の構造'!K$49</f>
        <v>132</v>
      </c>
      <c r="C45" s="136"/>
      <c r="D45" s="136"/>
      <c r="E45" s="136">
        <f>'実質公債費比率（分子）の構造'!L$49</f>
        <v>117</v>
      </c>
      <c r="F45" s="136"/>
      <c r="G45" s="136"/>
      <c r="H45" s="136">
        <f>'実質公債費比率（分子）の構造'!M$49</f>
        <v>66</v>
      </c>
      <c r="I45" s="136"/>
      <c r="J45" s="136"/>
      <c r="K45" s="136">
        <f>'実質公債費比率（分子）の構造'!N$49</f>
        <v>69</v>
      </c>
      <c r="L45" s="136"/>
      <c r="M45" s="136"/>
      <c r="N45" s="136">
        <f>'実質公債費比率（分子）の構造'!O$49</f>
        <v>56</v>
      </c>
      <c r="O45" s="136"/>
      <c r="P45" s="136"/>
    </row>
    <row r="46" spans="1:16">
      <c r="A46" s="136" t="s">
        <v>55</v>
      </c>
      <c r="B46" s="136">
        <f>'実質公債費比率（分子）の構造'!K$48</f>
        <v>1455</v>
      </c>
      <c r="C46" s="136"/>
      <c r="D46" s="136"/>
      <c r="E46" s="136">
        <f>'実質公債費比率（分子）の構造'!L$48</f>
        <v>1583</v>
      </c>
      <c r="F46" s="136"/>
      <c r="G46" s="136"/>
      <c r="H46" s="136">
        <f>'実質公債費比率（分子）の構造'!M$48</f>
        <v>1689</v>
      </c>
      <c r="I46" s="136"/>
      <c r="J46" s="136"/>
      <c r="K46" s="136">
        <f>'実質公債費比率（分子）の構造'!N$48</f>
        <v>1468</v>
      </c>
      <c r="L46" s="136"/>
      <c r="M46" s="136"/>
      <c r="N46" s="136">
        <f>'実質公債費比率（分子）の構造'!O$48</f>
        <v>1380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5317</v>
      </c>
      <c r="C49" s="136"/>
      <c r="D49" s="136"/>
      <c r="E49" s="136">
        <f>'実質公債費比率（分子）の構造'!L$45</f>
        <v>5601</v>
      </c>
      <c r="F49" s="136"/>
      <c r="G49" s="136"/>
      <c r="H49" s="136">
        <f>'実質公債費比率（分子）の構造'!M$45</f>
        <v>5534</v>
      </c>
      <c r="I49" s="136"/>
      <c r="J49" s="136"/>
      <c r="K49" s="136">
        <f>'実質公債費比率（分子）の構造'!N$45</f>
        <v>5254</v>
      </c>
      <c r="L49" s="136"/>
      <c r="M49" s="136"/>
      <c r="N49" s="136">
        <f>'実質公債費比率（分子）の構造'!O$45</f>
        <v>5170</v>
      </c>
      <c r="O49" s="136"/>
      <c r="P49" s="136"/>
    </row>
    <row r="50" spans="1:16">
      <c r="A50" s="136" t="s">
        <v>58</v>
      </c>
      <c r="B50" s="136" t="e">
        <f>NA()</f>
        <v>#N/A</v>
      </c>
      <c r="C50" s="136">
        <f>IF(ISNUMBER('実質公債費比率（分子）の構造'!K$53),'実質公債費比率（分子）の構造'!K$53,NA())</f>
        <v>2153</v>
      </c>
      <c r="D50" s="136" t="e">
        <f>NA()</f>
        <v>#N/A</v>
      </c>
      <c r="E50" s="136" t="e">
        <f>NA()</f>
        <v>#N/A</v>
      </c>
      <c r="F50" s="136">
        <f>IF(ISNUMBER('実質公債費比率（分子）の構造'!L$53),'実質公債費比率（分子）の構造'!L$53,NA())</f>
        <v>2519</v>
      </c>
      <c r="G50" s="136" t="e">
        <f>NA()</f>
        <v>#N/A</v>
      </c>
      <c r="H50" s="136" t="e">
        <f>NA()</f>
        <v>#N/A</v>
      </c>
      <c r="I50" s="136">
        <f>IF(ISNUMBER('実質公債費比率（分子）の構造'!M$53),'実質公債費比率（分子）の構造'!M$53,NA())</f>
        <v>2134</v>
      </c>
      <c r="J50" s="136" t="e">
        <f>NA()</f>
        <v>#N/A</v>
      </c>
      <c r="K50" s="136" t="e">
        <f>NA()</f>
        <v>#N/A</v>
      </c>
      <c r="L50" s="136">
        <f>IF(ISNUMBER('実質公債費比率（分子）の構造'!N$53),'実質公債費比率（分子）の構造'!N$53,NA())</f>
        <v>1503</v>
      </c>
      <c r="M50" s="136" t="e">
        <f>NA()</f>
        <v>#N/A</v>
      </c>
      <c r="N50" s="136" t="e">
        <f>NA()</f>
        <v>#N/A</v>
      </c>
      <c r="O50" s="136">
        <f>IF(ISNUMBER('実質公債費比率（分子）の構造'!O$53),'実質公債費比率（分子）の構造'!O$53,NA())</f>
        <v>1145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45133</v>
      </c>
      <c r="E56" s="135"/>
      <c r="F56" s="135"/>
      <c r="G56" s="135">
        <f>'将来負担比率（分子）の構造'!J$51</f>
        <v>45583</v>
      </c>
      <c r="H56" s="135"/>
      <c r="I56" s="135"/>
      <c r="J56" s="135">
        <f>'将来負担比率（分子）の構造'!K$51</f>
        <v>46665</v>
      </c>
      <c r="K56" s="135"/>
      <c r="L56" s="135"/>
      <c r="M56" s="135">
        <f>'将来負担比率（分子）の構造'!L$51</f>
        <v>47298</v>
      </c>
      <c r="N56" s="135"/>
      <c r="O56" s="135"/>
      <c r="P56" s="135">
        <f>'将来負担比率（分子）の構造'!M$51</f>
        <v>48167</v>
      </c>
    </row>
    <row r="57" spans="1:16">
      <c r="A57" s="135" t="s">
        <v>35</v>
      </c>
      <c r="B57" s="135"/>
      <c r="C57" s="135"/>
      <c r="D57" s="135">
        <f>'将来負担比率（分子）の構造'!I$50</f>
        <v>4492</v>
      </c>
      <c r="E57" s="135"/>
      <c r="F57" s="135"/>
      <c r="G57" s="135">
        <f>'将来負担比率（分子）の構造'!J$50</f>
        <v>4425</v>
      </c>
      <c r="H57" s="135"/>
      <c r="I57" s="135"/>
      <c r="J57" s="135">
        <f>'将来負担比率（分子）の構造'!K$50</f>
        <v>4082</v>
      </c>
      <c r="K57" s="135"/>
      <c r="L57" s="135"/>
      <c r="M57" s="135">
        <f>'将来負担比率（分子）の構造'!L$50</f>
        <v>3717</v>
      </c>
      <c r="N57" s="135"/>
      <c r="O57" s="135"/>
      <c r="P57" s="135">
        <f>'将来負担比率（分子）の構造'!M$50</f>
        <v>3563</v>
      </c>
    </row>
    <row r="58" spans="1:16">
      <c r="A58" s="135" t="s">
        <v>34</v>
      </c>
      <c r="B58" s="135"/>
      <c r="C58" s="135"/>
      <c r="D58" s="135">
        <f>'将来負担比率（分子）の構造'!I$49</f>
        <v>8000</v>
      </c>
      <c r="E58" s="135"/>
      <c r="F58" s="135"/>
      <c r="G58" s="135">
        <f>'将来負担比率（分子）の構造'!J$49</f>
        <v>10128</v>
      </c>
      <c r="H58" s="135"/>
      <c r="I58" s="135"/>
      <c r="J58" s="135">
        <f>'将来負担比率（分子）の構造'!K$49</f>
        <v>10925</v>
      </c>
      <c r="K58" s="135"/>
      <c r="L58" s="135"/>
      <c r="M58" s="135">
        <f>'将来負担比率（分子）の構造'!L$49</f>
        <v>11623</v>
      </c>
      <c r="N58" s="135"/>
      <c r="O58" s="135"/>
      <c r="P58" s="135">
        <f>'将来負担比率（分子）の構造'!M$49</f>
        <v>13557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5243</v>
      </c>
      <c r="C62" s="135"/>
      <c r="D62" s="135"/>
      <c r="E62" s="135">
        <f>'将来負担比率（分子）の構造'!J$45</f>
        <v>5153</v>
      </c>
      <c r="F62" s="135"/>
      <c r="G62" s="135"/>
      <c r="H62" s="135">
        <f>'将来負担比率（分子）の構造'!K$45</f>
        <v>5152</v>
      </c>
      <c r="I62" s="135"/>
      <c r="J62" s="135"/>
      <c r="K62" s="135">
        <f>'将来負担比率（分子）の構造'!L$45</f>
        <v>4910</v>
      </c>
      <c r="L62" s="135"/>
      <c r="M62" s="135"/>
      <c r="N62" s="135">
        <f>'将来負担比率（分子）の構造'!M$45</f>
        <v>4479</v>
      </c>
      <c r="O62" s="135"/>
      <c r="P62" s="135"/>
    </row>
    <row r="63" spans="1:16">
      <c r="A63" s="135" t="s">
        <v>28</v>
      </c>
      <c r="B63" s="135">
        <f>'将来負担比率（分子）の構造'!I$44</f>
        <v>442</v>
      </c>
      <c r="C63" s="135"/>
      <c r="D63" s="135"/>
      <c r="E63" s="135">
        <f>'将来負担比率（分子）の構造'!J$44</f>
        <v>359</v>
      </c>
      <c r="F63" s="135"/>
      <c r="G63" s="135"/>
      <c r="H63" s="135">
        <f>'将来負担比率（分子）の構造'!K$44</f>
        <v>329</v>
      </c>
      <c r="I63" s="135"/>
      <c r="J63" s="135"/>
      <c r="K63" s="135">
        <f>'将来負担比率（分子）の構造'!L$44</f>
        <v>382</v>
      </c>
      <c r="L63" s="135"/>
      <c r="M63" s="135"/>
      <c r="N63" s="135">
        <f>'将来負担比率（分子）の構造'!M$44</f>
        <v>721</v>
      </c>
      <c r="O63" s="135"/>
      <c r="P63" s="135"/>
    </row>
    <row r="64" spans="1:16">
      <c r="A64" s="135" t="s">
        <v>27</v>
      </c>
      <c r="B64" s="135">
        <f>'将来負担比率（分子）の構造'!I$43</f>
        <v>16706</v>
      </c>
      <c r="C64" s="135"/>
      <c r="D64" s="135"/>
      <c r="E64" s="135">
        <f>'将来負担比率（分子）の構造'!J$43</f>
        <v>15975</v>
      </c>
      <c r="F64" s="135"/>
      <c r="G64" s="135"/>
      <c r="H64" s="135">
        <f>'将来負担比率（分子）の構造'!K$43</f>
        <v>15428</v>
      </c>
      <c r="I64" s="135"/>
      <c r="J64" s="135"/>
      <c r="K64" s="135">
        <f>'将来負担比率（分子）の構造'!L$43</f>
        <v>14958</v>
      </c>
      <c r="L64" s="135"/>
      <c r="M64" s="135"/>
      <c r="N64" s="135">
        <f>'将来負担比率（分子）の構造'!M$43</f>
        <v>14350</v>
      </c>
      <c r="O64" s="135"/>
      <c r="P64" s="135"/>
    </row>
    <row r="65" spans="1:16">
      <c r="A65" s="135" t="s">
        <v>26</v>
      </c>
      <c r="B65" s="135">
        <f>'将来負担比率（分子）の構造'!I$42</f>
        <v>172</v>
      </c>
      <c r="C65" s="135"/>
      <c r="D65" s="135"/>
      <c r="E65" s="135">
        <f>'将来負担比率（分子）の構造'!J$42</f>
        <v>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40782</v>
      </c>
      <c r="C66" s="135"/>
      <c r="D66" s="135"/>
      <c r="E66" s="135">
        <f>'将来負担比率（分子）の構造'!J$41</f>
        <v>38407</v>
      </c>
      <c r="F66" s="135"/>
      <c r="G66" s="135"/>
      <c r="H66" s="135">
        <f>'将来負担比率（分子）の構造'!K$41</f>
        <v>36037</v>
      </c>
      <c r="I66" s="135"/>
      <c r="J66" s="135"/>
      <c r="K66" s="135">
        <f>'将来負担比率（分子）の構造'!L$41</f>
        <v>35440</v>
      </c>
      <c r="L66" s="135"/>
      <c r="M66" s="135"/>
      <c r="N66" s="135">
        <f>'将来負担比率（分子）の構造'!M$41</f>
        <v>35154</v>
      </c>
      <c r="O66" s="135"/>
      <c r="P66" s="135"/>
    </row>
    <row r="67" spans="1:16">
      <c r="A67" s="135" t="s">
        <v>62</v>
      </c>
      <c r="B67" s="135" t="e">
        <f>NA()</f>
        <v>#N/A</v>
      </c>
      <c r="C67" s="135">
        <f>IF(ISNUMBER('将来負担比率（分子）の構造'!I$52), IF('将来負担比率（分子）の構造'!I$52 &lt; 0, 0, '将来負担比率（分子）の構造'!I$52), NA())</f>
        <v>5719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19092737</v>
      </c>
      <c r="S5" s="639"/>
      <c r="T5" s="639"/>
      <c r="U5" s="639"/>
      <c r="V5" s="639"/>
      <c r="W5" s="639"/>
      <c r="X5" s="639"/>
      <c r="Y5" s="686"/>
      <c r="Z5" s="699">
        <v>36.299999999999997</v>
      </c>
      <c r="AA5" s="699"/>
      <c r="AB5" s="699"/>
      <c r="AC5" s="699"/>
      <c r="AD5" s="700">
        <v>18606289</v>
      </c>
      <c r="AE5" s="700"/>
      <c r="AF5" s="700"/>
      <c r="AG5" s="700"/>
      <c r="AH5" s="700"/>
      <c r="AI5" s="700"/>
      <c r="AJ5" s="700"/>
      <c r="AK5" s="700"/>
      <c r="AL5" s="687">
        <v>73.400000000000006</v>
      </c>
      <c r="AM5" s="656"/>
      <c r="AN5" s="656"/>
      <c r="AO5" s="688"/>
      <c r="AP5" s="675" t="s">
        <v>207</v>
      </c>
      <c r="AQ5" s="676"/>
      <c r="AR5" s="676"/>
      <c r="AS5" s="676"/>
      <c r="AT5" s="676"/>
      <c r="AU5" s="676"/>
      <c r="AV5" s="676"/>
      <c r="AW5" s="676"/>
      <c r="AX5" s="676"/>
      <c r="AY5" s="676"/>
      <c r="AZ5" s="676"/>
      <c r="BA5" s="676"/>
      <c r="BB5" s="676"/>
      <c r="BC5" s="676"/>
      <c r="BD5" s="676"/>
      <c r="BE5" s="676"/>
      <c r="BF5" s="677"/>
      <c r="BG5" s="588">
        <v>18469220</v>
      </c>
      <c r="BH5" s="589"/>
      <c r="BI5" s="589"/>
      <c r="BJ5" s="589"/>
      <c r="BK5" s="589"/>
      <c r="BL5" s="589"/>
      <c r="BM5" s="589"/>
      <c r="BN5" s="590"/>
      <c r="BO5" s="641">
        <v>96.7</v>
      </c>
      <c r="BP5" s="641"/>
      <c r="BQ5" s="641"/>
      <c r="BR5" s="641"/>
      <c r="BS5" s="642">
        <v>348175</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396213</v>
      </c>
      <c r="S6" s="589"/>
      <c r="T6" s="589"/>
      <c r="U6" s="589"/>
      <c r="V6" s="589"/>
      <c r="W6" s="589"/>
      <c r="X6" s="589"/>
      <c r="Y6" s="590"/>
      <c r="Z6" s="641">
        <v>0.8</v>
      </c>
      <c r="AA6" s="641"/>
      <c r="AB6" s="641"/>
      <c r="AC6" s="641"/>
      <c r="AD6" s="642">
        <v>396213</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18469220</v>
      </c>
      <c r="BH6" s="589"/>
      <c r="BI6" s="589"/>
      <c r="BJ6" s="589"/>
      <c r="BK6" s="589"/>
      <c r="BL6" s="589"/>
      <c r="BM6" s="589"/>
      <c r="BN6" s="590"/>
      <c r="BO6" s="641">
        <v>96.7</v>
      </c>
      <c r="BP6" s="641"/>
      <c r="BQ6" s="641"/>
      <c r="BR6" s="641"/>
      <c r="BS6" s="642">
        <v>348175</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324029</v>
      </c>
      <c r="CS6" s="589"/>
      <c r="CT6" s="589"/>
      <c r="CU6" s="589"/>
      <c r="CV6" s="589"/>
      <c r="CW6" s="589"/>
      <c r="CX6" s="589"/>
      <c r="CY6" s="590"/>
      <c r="CZ6" s="641">
        <v>0.6</v>
      </c>
      <c r="DA6" s="641"/>
      <c r="DB6" s="641"/>
      <c r="DC6" s="641"/>
      <c r="DD6" s="594">
        <v>16897</v>
      </c>
      <c r="DE6" s="589"/>
      <c r="DF6" s="589"/>
      <c r="DG6" s="589"/>
      <c r="DH6" s="589"/>
      <c r="DI6" s="589"/>
      <c r="DJ6" s="589"/>
      <c r="DK6" s="589"/>
      <c r="DL6" s="589"/>
      <c r="DM6" s="589"/>
      <c r="DN6" s="589"/>
      <c r="DO6" s="589"/>
      <c r="DP6" s="590"/>
      <c r="DQ6" s="594">
        <v>309946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24879</v>
      </c>
      <c r="S7" s="589"/>
      <c r="T7" s="589"/>
      <c r="U7" s="589"/>
      <c r="V7" s="589"/>
      <c r="W7" s="589"/>
      <c r="X7" s="589"/>
      <c r="Y7" s="590"/>
      <c r="Z7" s="641">
        <v>0</v>
      </c>
      <c r="AA7" s="641"/>
      <c r="AB7" s="641"/>
      <c r="AC7" s="641"/>
      <c r="AD7" s="642">
        <v>24879</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7807997</v>
      </c>
      <c r="BH7" s="589"/>
      <c r="BI7" s="589"/>
      <c r="BJ7" s="589"/>
      <c r="BK7" s="589"/>
      <c r="BL7" s="589"/>
      <c r="BM7" s="589"/>
      <c r="BN7" s="590"/>
      <c r="BO7" s="641">
        <v>40.9</v>
      </c>
      <c r="BP7" s="641"/>
      <c r="BQ7" s="641"/>
      <c r="BR7" s="641"/>
      <c r="BS7" s="642">
        <v>348175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6029277</v>
      </c>
      <c r="CS7" s="589"/>
      <c r="CT7" s="589"/>
      <c r="CU7" s="589"/>
      <c r="CV7" s="589"/>
      <c r="CW7" s="589"/>
      <c r="CX7" s="589"/>
      <c r="CY7" s="590"/>
      <c r="CZ7" s="641">
        <v>12.1</v>
      </c>
      <c r="DA7" s="641"/>
      <c r="DB7" s="641"/>
      <c r="DC7" s="641"/>
      <c r="DD7" s="594">
        <v>200034</v>
      </c>
      <c r="DE7" s="589"/>
      <c r="DF7" s="589"/>
      <c r="DG7" s="589"/>
      <c r="DH7" s="589"/>
      <c r="DI7" s="589"/>
      <c r="DJ7" s="589"/>
      <c r="DK7" s="589"/>
      <c r="DL7" s="589"/>
      <c r="DM7" s="589"/>
      <c r="DN7" s="589"/>
      <c r="DO7" s="589"/>
      <c r="DP7" s="590"/>
      <c r="DQ7" s="594">
        <v>5343252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103709</v>
      </c>
      <c r="S8" s="589"/>
      <c r="T8" s="589"/>
      <c r="U8" s="589"/>
      <c r="V8" s="589"/>
      <c r="W8" s="589"/>
      <c r="X8" s="589"/>
      <c r="Y8" s="590"/>
      <c r="Z8" s="641">
        <v>0.2</v>
      </c>
      <c r="AA8" s="641"/>
      <c r="AB8" s="641"/>
      <c r="AC8" s="641"/>
      <c r="AD8" s="642">
        <v>103709</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210605</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17525633</v>
      </c>
      <c r="CS8" s="589"/>
      <c r="CT8" s="589"/>
      <c r="CU8" s="589"/>
      <c r="CV8" s="589"/>
      <c r="CW8" s="589"/>
      <c r="CX8" s="589"/>
      <c r="CY8" s="590"/>
      <c r="CZ8" s="641">
        <v>35.1</v>
      </c>
      <c r="DA8" s="641"/>
      <c r="DB8" s="641"/>
      <c r="DC8" s="641"/>
      <c r="DD8" s="594">
        <v>817416</v>
      </c>
      <c r="DE8" s="589"/>
      <c r="DF8" s="589"/>
      <c r="DG8" s="589"/>
      <c r="DH8" s="589"/>
      <c r="DI8" s="589"/>
      <c r="DJ8" s="589"/>
      <c r="DK8" s="589"/>
      <c r="DL8" s="589"/>
      <c r="DM8" s="589"/>
      <c r="DN8" s="589"/>
      <c r="DO8" s="589"/>
      <c r="DP8" s="590"/>
      <c r="DQ8" s="594">
        <v>7694047</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56598</v>
      </c>
      <c r="S9" s="589"/>
      <c r="T9" s="589"/>
      <c r="U9" s="589"/>
      <c r="V9" s="589"/>
      <c r="W9" s="589"/>
      <c r="X9" s="589"/>
      <c r="Y9" s="590"/>
      <c r="Z9" s="641">
        <v>0.1</v>
      </c>
      <c r="AA9" s="641"/>
      <c r="AB9" s="641"/>
      <c r="AC9" s="641"/>
      <c r="AD9" s="642">
        <v>56598</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5499183</v>
      </c>
      <c r="BH9" s="589"/>
      <c r="BI9" s="589"/>
      <c r="BJ9" s="589"/>
      <c r="BK9" s="589"/>
      <c r="BL9" s="589"/>
      <c r="BM9" s="589"/>
      <c r="BN9" s="590"/>
      <c r="BO9" s="641">
        <v>28.8</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3038273</v>
      </c>
      <c r="CS9" s="589"/>
      <c r="CT9" s="589"/>
      <c r="CU9" s="589"/>
      <c r="CV9" s="589"/>
      <c r="CW9" s="589"/>
      <c r="CX9" s="589"/>
      <c r="CY9" s="590"/>
      <c r="CZ9" s="641">
        <v>6.1</v>
      </c>
      <c r="DA9" s="641"/>
      <c r="DB9" s="641"/>
      <c r="DC9" s="641"/>
      <c r="DD9" s="594">
        <v>149717</v>
      </c>
      <c r="DE9" s="589"/>
      <c r="DF9" s="589"/>
      <c r="DG9" s="589"/>
      <c r="DH9" s="589"/>
      <c r="DI9" s="589"/>
      <c r="DJ9" s="589"/>
      <c r="DK9" s="589"/>
      <c r="DL9" s="589"/>
      <c r="DM9" s="589"/>
      <c r="DN9" s="589"/>
      <c r="DO9" s="589"/>
      <c r="DP9" s="590"/>
      <c r="DQ9" s="594">
        <v>2326555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1384093</v>
      </c>
      <c r="S10" s="589"/>
      <c r="T10" s="589"/>
      <c r="U10" s="589"/>
      <c r="V10" s="589"/>
      <c r="W10" s="589"/>
      <c r="X10" s="589"/>
      <c r="Y10" s="590"/>
      <c r="Z10" s="641">
        <v>2.6</v>
      </c>
      <c r="AA10" s="641"/>
      <c r="AB10" s="641"/>
      <c r="AC10" s="641"/>
      <c r="AD10" s="642">
        <v>1384093</v>
      </c>
      <c r="AE10" s="642"/>
      <c r="AF10" s="642"/>
      <c r="AG10" s="642"/>
      <c r="AH10" s="642"/>
      <c r="AI10" s="642"/>
      <c r="AJ10" s="642"/>
      <c r="AK10" s="642"/>
      <c r="AL10" s="611">
        <v>5.5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457782</v>
      </c>
      <c r="BH10" s="589"/>
      <c r="BI10" s="589"/>
      <c r="BJ10" s="589"/>
      <c r="BK10" s="589"/>
      <c r="BL10" s="589"/>
      <c r="BM10" s="589"/>
      <c r="BN10" s="590"/>
      <c r="BO10" s="641">
        <v>2.4</v>
      </c>
      <c r="BP10" s="641"/>
      <c r="BQ10" s="641"/>
      <c r="BR10" s="641"/>
      <c r="BS10" s="594">
        <v>77139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81878</v>
      </c>
      <c r="CS10" s="589"/>
      <c r="CT10" s="589"/>
      <c r="CU10" s="589"/>
      <c r="CV10" s="589"/>
      <c r="CW10" s="589"/>
      <c r="CX10" s="589"/>
      <c r="CY10" s="590"/>
      <c r="CZ10" s="641">
        <v>0.2</v>
      </c>
      <c r="DA10" s="641"/>
      <c r="DB10" s="641"/>
      <c r="DC10" s="641"/>
      <c r="DD10" s="594">
        <v>6760</v>
      </c>
      <c r="DE10" s="589"/>
      <c r="DF10" s="589"/>
      <c r="DG10" s="589"/>
      <c r="DH10" s="589"/>
      <c r="DI10" s="589"/>
      <c r="DJ10" s="589"/>
      <c r="DK10" s="589"/>
      <c r="DL10" s="589"/>
      <c r="DM10" s="589"/>
      <c r="DN10" s="589"/>
      <c r="DO10" s="589"/>
      <c r="DP10" s="590"/>
      <c r="DQ10" s="594">
        <v>53838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40173</v>
      </c>
      <c r="S11" s="589"/>
      <c r="T11" s="589"/>
      <c r="U11" s="589"/>
      <c r="V11" s="589"/>
      <c r="W11" s="589"/>
      <c r="X11" s="589"/>
      <c r="Y11" s="590"/>
      <c r="Z11" s="641">
        <v>0.1</v>
      </c>
      <c r="AA11" s="641"/>
      <c r="AB11" s="641"/>
      <c r="AC11" s="641"/>
      <c r="AD11" s="642">
        <v>40173</v>
      </c>
      <c r="AE11" s="642"/>
      <c r="AF11" s="642"/>
      <c r="AG11" s="642"/>
      <c r="AH11" s="642"/>
      <c r="AI11" s="642"/>
      <c r="AJ11" s="642"/>
      <c r="AK11" s="642"/>
      <c r="AL11" s="611">
        <v>0.2</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1640427</v>
      </c>
      <c r="BH11" s="589"/>
      <c r="BI11" s="589"/>
      <c r="BJ11" s="589"/>
      <c r="BK11" s="589"/>
      <c r="BL11" s="589"/>
      <c r="BM11" s="589"/>
      <c r="BN11" s="590"/>
      <c r="BO11" s="641">
        <v>8.6</v>
      </c>
      <c r="BP11" s="641"/>
      <c r="BQ11" s="641"/>
      <c r="BR11" s="641"/>
      <c r="BS11" s="594">
        <v>271036</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1437337</v>
      </c>
      <c r="CS11" s="589"/>
      <c r="CT11" s="589"/>
      <c r="CU11" s="589"/>
      <c r="CV11" s="589"/>
      <c r="CW11" s="589"/>
      <c r="CX11" s="589"/>
      <c r="CY11" s="590"/>
      <c r="CZ11" s="641">
        <v>2.9</v>
      </c>
      <c r="DA11" s="641"/>
      <c r="DB11" s="641"/>
      <c r="DC11" s="641"/>
      <c r="DD11" s="594">
        <v>428546</v>
      </c>
      <c r="DE11" s="589"/>
      <c r="DF11" s="589"/>
      <c r="DG11" s="589"/>
      <c r="DH11" s="589"/>
      <c r="DI11" s="589"/>
      <c r="DJ11" s="589"/>
      <c r="DK11" s="589"/>
      <c r="DL11" s="589"/>
      <c r="DM11" s="589"/>
      <c r="DN11" s="589"/>
      <c r="DO11" s="589"/>
      <c r="DP11" s="590"/>
      <c r="DQ11" s="594">
        <v>747087</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9269208</v>
      </c>
      <c r="BH12" s="589"/>
      <c r="BI12" s="589"/>
      <c r="BJ12" s="589"/>
      <c r="BK12" s="589"/>
      <c r="BL12" s="589"/>
      <c r="BM12" s="589"/>
      <c r="BN12" s="590"/>
      <c r="BO12" s="641">
        <v>48.5</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2033043</v>
      </c>
      <c r="CS12" s="589"/>
      <c r="CT12" s="589"/>
      <c r="CU12" s="589"/>
      <c r="CV12" s="589"/>
      <c r="CW12" s="589"/>
      <c r="CX12" s="589"/>
      <c r="CY12" s="590"/>
      <c r="CZ12" s="641">
        <v>4.0999999999999996</v>
      </c>
      <c r="DA12" s="641"/>
      <c r="DB12" s="641"/>
      <c r="DC12" s="641"/>
      <c r="DD12" s="594">
        <v>48787</v>
      </c>
      <c r="DE12" s="589"/>
      <c r="DF12" s="589"/>
      <c r="DG12" s="589"/>
      <c r="DH12" s="589"/>
      <c r="DI12" s="589"/>
      <c r="DJ12" s="589"/>
      <c r="DK12" s="589"/>
      <c r="DL12" s="589"/>
      <c r="DM12" s="589"/>
      <c r="DN12" s="589"/>
      <c r="DO12" s="589"/>
      <c r="DP12" s="590"/>
      <c r="DQ12" s="594">
        <v>607559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61006</v>
      </c>
      <c r="S13" s="589"/>
      <c r="T13" s="589"/>
      <c r="U13" s="589"/>
      <c r="V13" s="589"/>
      <c r="W13" s="589"/>
      <c r="X13" s="589"/>
      <c r="Y13" s="590"/>
      <c r="Z13" s="641">
        <v>0.1</v>
      </c>
      <c r="AA13" s="641"/>
      <c r="AB13" s="641"/>
      <c r="AC13" s="641"/>
      <c r="AD13" s="642">
        <v>61006</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9185111</v>
      </c>
      <c r="BH13" s="589"/>
      <c r="BI13" s="589"/>
      <c r="BJ13" s="589"/>
      <c r="BK13" s="589"/>
      <c r="BL13" s="589"/>
      <c r="BM13" s="589"/>
      <c r="BN13" s="590"/>
      <c r="BO13" s="641">
        <v>48.1</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4239615</v>
      </c>
      <c r="CS13" s="589"/>
      <c r="CT13" s="589"/>
      <c r="CU13" s="589"/>
      <c r="CV13" s="589"/>
      <c r="CW13" s="589"/>
      <c r="CX13" s="589"/>
      <c r="CY13" s="590"/>
      <c r="CZ13" s="641">
        <v>8.5</v>
      </c>
      <c r="DA13" s="641"/>
      <c r="DB13" s="641"/>
      <c r="DC13" s="641"/>
      <c r="DD13" s="594">
        <v>1781581</v>
      </c>
      <c r="DE13" s="589"/>
      <c r="DF13" s="589"/>
      <c r="DG13" s="589"/>
      <c r="DH13" s="589"/>
      <c r="DI13" s="589"/>
      <c r="DJ13" s="589"/>
      <c r="DK13" s="589"/>
      <c r="DL13" s="589"/>
      <c r="DM13" s="589"/>
      <c r="DN13" s="589"/>
      <c r="DO13" s="589"/>
      <c r="DP13" s="590"/>
      <c r="DQ13" s="594">
        <v>2454982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258956</v>
      </c>
      <c r="BH14" s="589"/>
      <c r="BI14" s="589"/>
      <c r="BJ14" s="589"/>
      <c r="BK14" s="589"/>
      <c r="BL14" s="589"/>
      <c r="BM14" s="589"/>
      <c r="BN14" s="590"/>
      <c r="BO14" s="641">
        <v>1.4</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1937870</v>
      </c>
      <c r="CS14" s="589"/>
      <c r="CT14" s="589"/>
      <c r="CU14" s="589"/>
      <c r="CV14" s="589"/>
      <c r="CW14" s="589"/>
      <c r="CX14" s="589"/>
      <c r="CY14" s="590"/>
      <c r="CZ14" s="641">
        <v>3.9</v>
      </c>
      <c r="DA14" s="641"/>
      <c r="DB14" s="641"/>
      <c r="DC14" s="641"/>
      <c r="DD14" s="594">
        <v>96071</v>
      </c>
      <c r="DE14" s="589"/>
      <c r="DF14" s="589"/>
      <c r="DG14" s="589"/>
      <c r="DH14" s="589"/>
      <c r="DI14" s="589"/>
      <c r="DJ14" s="589"/>
      <c r="DK14" s="589"/>
      <c r="DL14" s="589"/>
      <c r="DM14" s="589"/>
      <c r="DN14" s="589"/>
      <c r="DO14" s="589"/>
      <c r="DP14" s="590"/>
      <c r="DQ14" s="594">
        <v>1590829</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70370</v>
      </c>
      <c r="S15" s="589"/>
      <c r="T15" s="589"/>
      <c r="U15" s="589"/>
      <c r="V15" s="589"/>
      <c r="W15" s="589"/>
      <c r="X15" s="589"/>
      <c r="Y15" s="590"/>
      <c r="Z15" s="641">
        <v>0.1</v>
      </c>
      <c r="AA15" s="641"/>
      <c r="AB15" s="641"/>
      <c r="AC15" s="641"/>
      <c r="AD15" s="642">
        <v>70370</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1133059</v>
      </c>
      <c r="BH15" s="589"/>
      <c r="BI15" s="589"/>
      <c r="BJ15" s="589"/>
      <c r="BK15" s="589"/>
      <c r="BL15" s="589"/>
      <c r="BM15" s="589"/>
      <c r="BN15" s="590"/>
      <c r="BO15" s="641">
        <v>5.9</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7675137</v>
      </c>
      <c r="CS15" s="589"/>
      <c r="CT15" s="589"/>
      <c r="CU15" s="589"/>
      <c r="CV15" s="589"/>
      <c r="CW15" s="589"/>
      <c r="CX15" s="589"/>
      <c r="CY15" s="590"/>
      <c r="CZ15" s="641">
        <v>15.4</v>
      </c>
      <c r="DA15" s="641"/>
      <c r="DB15" s="641"/>
      <c r="DC15" s="641"/>
      <c r="DD15" s="594">
        <v>3286753</v>
      </c>
      <c r="DE15" s="589"/>
      <c r="DF15" s="589"/>
      <c r="DG15" s="589"/>
      <c r="DH15" s="589"/>
      <c r="DI15" s="589"/>
      <c r="DJ15" s="589"/>
      <c r="DK15" s="589"/>
      <c r="DL15" s="589"/>
      <c r="DM15" s="589"/>
      <c r="DN15" s="589"/>
      <c r="DO15" s="589"/>
      <c r="DP15" s="590"/>
      <c r="DQ15" s="594">
        <v>3998730</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7576343</v>
      </c>
      <c r="S16" s="589"/>
      <c r="T16" s="589"/>
      <c r="U16" s="589"/>
      <c r="V16" s="589"/>
      <c r="W16" s="589"/>
      <c r="X16" s="589"/>
      <c r="Y16" s="590"/>
      <c r="Z16" s="641">
        <v>14.4</v>
      </c>
      <c r="AA16" s="641"/>
      <c r="AB16" s="641"/>
      <c r="AC16" s="641"/>
      <c r="AD16" s="642">
        <v>4523985</v>
      </c>
      <c r="AE16" s="642"/>
      <c r="AF16" s="642"/>
      <c r="AG16" s="642"/>
      <c r="AH16" s="642"/>
      <c r="AI16" s="642"/>
      <c r="AJ16" s="642"/>
      <c r="AK16" s="642"/>
      <c r="AL16" s="611">
        <v>17.8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413079</v>
      </c>
      <c r="CS16" s="589"/>
      <c r="CT16" s="589"/>
      <c r="CU16" s="589"/>
      <c r="CV16" s="589"/>
      <c r="CW16" s="589"/>
      <c r="CX16" s="589"/>
      <c r="CY16" s="590"/>
      <c r="CZ16" s="641">
        <v>0.8</v>
      </c>
      <c r="DA16" s="641"/>
      <c r="DB16" s="641"/>
      <c r="DC16" s="641"/>
      <c r="DD16" s="594" t="s">
        <v>111</v>
      </c>
      <c r="DE16" s="589"/>
      <c r="DF16" s="589"/>
      <c r="DG16" s="589"/>
      <c r="DH16" s="589"/>
      <c r="DI16" s="589"/>
      <c r="DJ16" s="589"/>
      <c r="DK16" s="589"/>
      <c r="DL16" s="589"/>
      <c r="DM16" s="589"/>
      <c r="DN16" s="589"/>
      <c r="DO16" s="589"/>
      <c r="DP16" s="590"/>
      <c r="DQ16" s="594">
        <v>5472</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4523985</v>
      </c>
      <c r="S17" s="589"/>
      <c r="T17" s="589"/>
      <c r="U17" s="589"/>
      <c r="V17" s="589"/>
      <c r="W17" s="589"/>
      <c r="X17" s="589"/>
      <c r="Y17" s="590"/>
      <c r="Z17" s="641">
        <v>8.6</v>
      </c>
      <c r="AA17" s="641"/>
      <c r="AB17" s="641"/>
      <c r="AC17" s="641"/>
      <c r="AD17" s="642">
        <v>4523985</v>
      </c>
      <c r="AE17" s="642"/>
      <c r="AF17" s="642"/>
      <c r="AG17" s="642"/>
      <c r="AH17" s="642"/>
      <c r="AI17" s="642"/>
      <c r="AJ17" s="642"/>
      <c r="AK17" s="642"/>
      <c r="AL17" s="611">
        <v>17.8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5170675</v>
      </c>
      <c r="CS17" s="589"/>
      <c r="CT17" s="589"/>
      <c r="CU17" s="589"/>
      <c r="CV17" s="589"/>
      <c r="CW17" s="589"/>
      <c r="CX17" s="589"/>
      <c r="CY17" s="590"/>
      <c r="CZ17" s="641">
        <v>10.4</v>
      </c>
      <c r="DA17" s="641"/>
      <c r="DB17" s="641"/>
      <c r="DC17" s="641"/>
      <c r="DD17" s="594" t="s">
        <v>111</v>
      </c>
      <c r="DE17" s="589"/>
      <c r="DF17" s="589"/>
      <c r="DG17" s="589"/>
      <c r="DH17" s="589"/>
      <c r="DI17" s="589"/>
      <c r="DJ17" s="589"/>
      <c r="DK17" s="589"/>
      <c r="DL17" s="589"/>
      <c r="DM17" s="589"/>
      <c r="DN17" s="589"/>
      <c r="DO17" s="589"/>
      <c r="DP17" s="590"/>
      <c r="DQ17" s="594">
        <v>5136298</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799172</v>
      </c>
      <c r="S18" s="589"/>
      <c r="T18" s="589"/>
      <c r="U18" s="589"/>
      <c r="V18" s="589"/>
      <c r="W18" s="589"/>
      <c r="X18" s="589"/>
      <c r="Y18" s="590"/>
      <c r="Z18" s="641">
        <v>1.5</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2253186</v>
      </c>
      <c r="S19" s="589"/>
      <c r="T19" s="589"/>
      <c r="U19" s="589"/>
      <c r="V19" s="589"/>
      <c r="W19" s="589"/>
      <c r="X19" s="589"/>
      <c r="Y19" s="590"/>
      <c r="Z19" s="641">
        <v>4.3</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623517</v>
      </c>
      <c r="BH19" s="589"/>
      <c r="BI19" s="589"/>
      <c r="BJ19" s="589"/>
      <c r="BK19" s="589"/>
      <c r="BL19" s="589"/>
      <c r="BM19" s="589"/>
      <c r="BN19" s="590"/>
      <c r="BO19" s="641">
        <v>3.3</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28806121</v>
      </c>
      <c r="S20" s="589"/>
      <c r="T20" s="589"/>
      <c r="U20" s="589"/>
      <c r="V20" s="589"/>
      <c r="W20" s="589"/>
      <c r="X20" s="589"/>
      <c r="Y20" s="590"/>
      <c r="Z20" s="641">
        <v>54.7</v>
      </c>
      <c r="AA20" s="641"/>
      <c r="AB20" s="641"/>
      <c r="AC20" s="641"/>
      <c r="AD20" s="642">
        <v>25267315</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623517</v>
      </c>
      <c r="BH20" s="589"/>
      <c r="BI20" s="589"/>
      <c r="BJ20" s="589"/>
      <c r="BK20" s="589"/>
      <c r="BL20" s="589"/>
      <c r="BM20" s="589"/>
      <c r="BN20" s="590"/>
      <c r="BO20" s="641">
        <v>3.3</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49905846</v>
      </c>
      <c r="CS20" s="589"/>
      <c r="CT20" s="589"/>
      <c r="CU20" s="589"/>
      <c r="CV20" s="589"/>
      <c r="CW20" s="589"/>
      <c r="CX20" s="589"/>
      <c r="CY20" s="590"/>
      <c r="CZ20" s="641">
        <v>100</v>
      </c>
      <c r="DA20" s="641"/>
      <c r="DB20" s="641"/>
      <c r="DC20" s="641"/>
      <c r="DD20" s="594">
        <v>6832562</v>
      </c>
      <c r="DE20" s="589"/>
      <c r="DF20" s="589"/>
      <c r="DG20" s="589"/>
      <c r="DH20" s="589"/>
      <c r="DI20" s="589"/>
      <c r="DJ20" s="589"/>
      <c r="DK20" s="589"/>
      <c r="DL20" s="589"/>
      <c r="DM20" s="589"/>
      <c r="DN20" s="589"/>
      <c r="DO20" s="589"/>
      <c r="DP20" s="590"/>
      <c r="DQ20" s="594">
        <v>30268595</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14384</v>
      </c>
      <c r="S21" s="589"/>
      <c r="T21" s="589"/>
      <c r="U21" s="589"/>
      <c r="V21" s="589"/>
      <c r="W21" s="589"/>
      <c r="X21" s="589"/>
      <c r="Y21" s="590"/>
      <c r="Z21" s="641">
        <v>0</v>
      </c>
      <c r="AA21" s="641"/>
      <c r="AB21" s="641"/>
      <c r="AC21" s="641"/>
      <c r="AD21" s="642">
        <v>14384</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137069</v>
      </c>
      <c r="BH21" s="589"/>
      <c r="BI21" s="589"/>
      <c r="BJ21" s="589"/>
      <c r="BK21" s="589"/>
      <c r="BL21" s="589"/>
      <c r="BM21" s="589"/>
      <c r="BN21" s="590"/>
      <c r="BO21" s="641">
        <v>0.7</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242520</v>
      </c>
      <c r="S22" s="589"/>
      <c r="T22" s="589"/>
      <c r="U22" s="589"/>
      <c r="V22" s="589"/>
      <c r="W22" s="589"/>
      <c r="X22" s="589"/>
      <c r="Y22" s="590"/>
      <c r="Z22" s="641">
        <v>0.5</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704921</v>
      </c>
      <c r="S23" s="589"/>
      <c r="T23" s="589"/>
      <c r="U23" s="589"/>
      <c r="V23" s="589"/>
      <c r="W23" s="589"/>
      <c r="X23" s="589"/>
      <c r="Y23" s="590"/>
      <c r="Z23" s="641">
        <v>1.3</v>
      </c>
      <c r="AA23" s="641"/>
      <c r="AB23" s="641"/>
      <c r="AC23" s="641"/>
      <c r="AD23" s="642">
        <v>21764</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486448</v>
      </c>
      <c r="BH23" s="589"/>
      <c r="BI23" s="589"/>
      <c r="BJ23" s="589"/>
      <c r="BK23" s="589"/>
      <c r="BL23" s="589"/>
      <c r="BM23" s="589"/>
      <c r="BN23" s="590"/>
      <c r="BO23" s="641">
        <v>2.5</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462408</v>
      </c>
      <c r="S24" s="589"/>
      <c r="T24" s="589"/>
      <c r="U24" s="589"/>
      <c r="V24" s="589"/>
      <c r="W24" s="589"/>
      <c r="X24" s="589"/>
      <c r="Y24" s="590"/>
      <c r="Z24" s="641">
        <v>0.9</v>
      </c>
      <c r="AA24" s="641"/>
      <c r="AB24" s="641"/>
      <c r="AC24" s="641"/>
      <c r="AD24" s="642" t="s">
        <v>111</v>
      </c>
      <c r="AE24" s="642"/>
      <c r="AF24" s="642"/>
      <c r="AG24" s="642"/>
      <c r="AH24" s="642"/>
      <c r="AI24" s="642"/>
      <c r="AJ24" s="642"/>
      <c r="AK24" s="642"/>
      <c r="AL24" s="611" t="s">
        <v>111</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20201251</v>
      </c>
      <c r="CS24" s="639"/>
      <c r="CT24" s="639"/>
      <c r="CU24" s="639"/>
      <c r="CV24" s="639"/>
      <c r="CW24" s="639"/>
      <c r="CX24" s="639"/>
      <c r="CY24" s="686"/>
      <c r="CZ24" s="690">
        <v>40.5</v>
      </c>
      <c r="DA24" s="691"/>
      <c r="DB24" s="691"/>
      <c r="DC24" s="692"/>
      <c r="DD24" s="685">
        <v>14157936</v>
      </c>
      <c r="DE24" s="639"/>
      <c r="DF24" s="639"/>
      <c r="DG24" s="639"/>
      <c r="DH24" s="639"/>
      <c r="DI24" s="639"/>
      <c r="DJ24" s="639"/>
      <c r="DK24" s="686"/>
      <c r="DL24" s="685">
        <v>14111199</v>
      </c>
      <c r="DM24" s="639"/>
      <c r="DN24" s="639"/>
      <c r="DO24" s="639"/>
      <c r="DP24" s="639"/>
      <c r="DQ24" s="639"/>
      <c r="DR24" s="639"/>
      <c r="DS24" s="639"/>
      <c r="DT24" s="639"/>
      <c r="DU24" s="639"/>
      <c r="DV24" s="686"/>
      <c r="DW24" s="687">
        <v>53.6</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9201172</v>
      </c>
      <c r="S25" s="589"/>
      <c r="T25" s="589"/>
      <c r="U25" s="589"/>
      <c r="V25" s="589"/>
      <c r="W25" s="589"/>
      <c r="X25" s="589"/>
      <c r="Y25" s="590"/>
      <c r="Z25" s="641">
        <v>17.5</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6259446</v>
      </c>
      <c r="CS25" s="607"/>
      <c r="CT25" s="607"/>
      <c r="CU25" s="607"/>
      <c r="CV25" s="607"/>
      <c r="CW25" s="607"/>
      <c r="CX25" s="607"/>
      <c r="CY25" s="608"/>
      <c r="CZ25" s="591">
        <v>12.5</v>
      </c>
      <c r="DA25" s="609"/>
      <c r="DB25" s="609"/>
      <c r="DC25" s="610"/>
      <c r="DD25" s="594">
        <v>5748813</v>
      </c>
      <c r="DE25" s="607"/>
      <c r="DF25" s="607"/>
      <c r="DG25" s="607"/>
      <c r="DH25" s="607"/>
      <c r="DI25" s="607"/>
      <c r="DJ25" s="607"/>
      <c r="DK25" s="608"/>
      <c r="DL25" s="594">
        <v>5705699</v>
      </c>
      <c r="DM25" s="607"/>
      <c r="DN25" s="607"/>
      <c r="DO25" s="607"/>
      <c r="DP25" s="607"/>
      <c r="DQ25" s="607"/>
      <c r="DR25" s="607"/>
      <c r="DS25" s="607"/>
      <c r="DT25" s="607"/>
      <c r="DU25" s="607"/>
      <c r="DV25" s="608"/>
      <c r="DW25" s="611">
        <v>21.7</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4062526</v>
      </c>
      <c r="CS26" s="589"/>
      <c r="CT26" s="589"/>
      <c r="CU26" s="589"/>
      <c r="CV26" s="589"/>
      <c r="CW26" s="589"/>
      <c r="CX26" s="589"/>
      <c r="CY26" s="590"/>
      <c r="CZ26" s="591">
        <v>8.1</v>
      </c>
      <c r="DA26" s="609"/>
      <c r="DB26" s="609"/>
      <c r="DC26" s="610"/>
      <c r="DD26" s="594">
        <v>3602238</v>
      </c>
      <c r="DE26" s="589"/>
      <c r="DF26" s="589"/>
      <c r="DG26" s="589"/>
      <c r="DH26" s="589"/>
      <c r="DI26" s="589"/>
      <c r="DJ26" s="589"/>
      <c r="DK26" s="590"/>
      <c r="DL26" s="594" t="s">
        <v>277</v>
      </c>
      <c r="DM26" s="589"/>
      <c r="DN26" s="589"/>
      <c r="DO26" s="589"/>
      <c r="DP26" s="589"/>
      <c r="DQ26" s="589"/>
      <c r="DR26" s="589"/>
      <c r="DS26" s="589"/>
      <c r="DT26" s="589"/>
      <c r="DU26" s="589"/>
      <c r="DV26" s="590"/>
      <c r="DW26" s="611" t="s">
        <v>277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2949506</v>
      </c>
      <c r="S27" s="589"/>
      <c r="T27" s="589"/>
      <c r="U27" s="589"/>
      <c r="V27" s="589"/>
      <c r="W27" s="589"/>
      <c r="X27" s="589"/>
      <c r="Y27" s="590"/>
      <c r="Z27" s="641">
        <v>5.6</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19092737</v>
      </c>
      <c r="BH27" s="589"/>
      <c r="BI27" s="589"/>
      <c r="BJ27" s="589"/>
      <c r="BK27" s="589"/>
      <c r="BL27" s="589"/>
      <c r="BM27" s="589"/>
      <c r="BN27" s="590"/>
      <c r="BO27" s="641">
        <v>100</v>
      </c>
      <c r="BP27" s="641"/>
      <c r="BQ27" s="641"/>
      <c r="BR27" s="641"/>
      <c r="BS27" s="594">
        <v>348175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8771130</v>
      </c>
      <c r="CS27" s="607"/>
      <c r="CT27" s="607"/>
      <c r="CU27" s="607"/>
      <c r="CV27" s="607"/>
      <c r="CW27" s="607"/>
      <c r="CX27" s="607"/>
      <c r="CY27" s="608"/>
      <c r="CZ27" s="591">
        <v>17.600000000000001</v>
      </c>
      <c r="DA27" s="609"/>
      <c r="DB27" s="609"/>
      <c r="DC27" s="610"/>
      <c r="DD27" s="594">
        <v>3272825</v>
      </c>
      <c r="DE27" s="607"/>
      <c r="DF27" s="607"/>
      <c r="DG27" s="607"/>
      <c r="DH27" s="607"/>
      <c r="DI27" s="607"/>
      <c r="DJ27" s="607"/>
      <c r="DK27" s="608"/>
      <c r="DL27" s="594">
        <v>3269202</v>
      </c>
      <c r="DM27" s="607"/>
      <c r="DN27" s="607"/>
      <c r="DO27" s="607"/>
      <c r="DP27" s="607"/>
      <c r="DQ27" s="607"/>
      <c r="DR27" s="607"/>
      <c r="DS27" s="607"/>
      <c r="DT27" s="607"/>
      <c r="DU27" s="607"/>
      <c r="DV27" s="608"/>
      <c r="DW27" s="611">
        <v>12.4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170523</v>
      </c>
      <c r="S28" s="589"/>
      <c r="T28" s="589"/>
      <c r="U28" s="589"/>
      <c r="V28" s="589"/>
      <c r="W28" s="589"/>
      <c r="X28" s="589"/>
      <c r="Y28" s="590"/>
      <c r="Z28" s="641">
        <v>0.3</v>
      </c>
      <c r="AA28" s="641"/>
      <c r="AB28" s="641"/>
      <c r="AC28" s="641"/>
      <c r="AD28" s="642">
        <v>40993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5170675</v>
      </c>
      <c r="CS28" s="589"/>
      <c r="CT28" s="589"/>
      <c r="CU28" s="589"/>
      <c r="CV28" s="589"/>
      <c r="CW28" s="589"/>
      <c r="CX28" s="589"/>
      <c r="CY28" s="590"/>
      <c r="CZ28" s="591">
        <v>10.4</v>
      </c>
      <c r="DA28" s="609"/>
      <c r="DB28" s="609"/>
      <c r="DC28" s="610"/>
      <c r="DD28" s="594">
        <v>5136298</v>
      </c>
      <c r="DE28" s="589"/>
      <c r="DF28" s="589"/>
      <c r="DG28" s="589"/>
      <c r="DH28" s="589"/>
      <c r="DI28" s="589"/>
      <c r="DJ28" s="589"/>
      <c r="DK28" s="590"/>
      <c r="DL28" s="594">
        <v>5136298</v>
      </c>
      <c r="DM28" s="589"/>
      <c r="DN28" s="589"/>
      <c r="DO28" s="589"/>
      <c r="DP28" s="589"/>
      <c r="DQ28" s="589"/>
      <c r="DR28" s="589"/>
      <c r="DS28" s="589"/>
      <c r="DT28" s="589"/>
      <c r="DU28" s="589"/>
      <c r="DV28" s="590"/>
      <c r="DW28" s="611">
        <v>19.5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18624</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5169619</v>
      </c>
      <c r="CS29" s="607"/>
      <c r="CT29" s="607"/>
      <c r="CU29" s="607"/>
      <c r="CV29" s="607"/>
      <c r="CW29" s="607"/>
      <c r="CX29" s="607"/>
      <c r="CY29" s="608"/>
      <c r="CZ29" s="591">
        <v>10.4</v>
      </c>
      <c r="DA29" s="609"/>
      <c r="DB29" s="609"/>
      <c r="DC29" s="610"/>
      <c r="DD29" s="594">
        <v>5135242</v>
      </c>
      <c r="DE29" s="607"/>
      <c r="DF29" s="607"/>
      <c r="DG29" s="607"/>
      <c r="DH29" s="607"/>
      <c r="DI29" s="607"/>
      <c r="DJ29" s="607"/>
      <c r="DK29" s="608"/>
      <c r="DL29" s="594">
        <v>5135242</v>
      </c>
      <c r="DM29" s="607"/>
      <c r="DN29" s="607"/>
      <c r="DO29" s="607"/>
      <c r="DP29" s="607"/>
      <c r="DQ29" s="607"/>
      <c r="DR29" s="607"/>
      <c r="DS29" s="607"/>
      <c r="DT29" s="607"/>
      <c r="DU29" s="607"/>
      <c r="DV29" s="608"/>
      <c r="DW29" s="611">
        <v>19.5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529002</v>
      </c>
      <c r="S30" s="589"/>
      <c r="T30" s="589"/>
      <c r="U30" s="589"/>
      <c r="V30" s="589"/>
      <c r="W30" s="589"/>
      <c r="X30" s="589"/>
      <c r="Y30" s="590"/>
      <c r="Z30" s="641">
        <v>1</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97.7</v>
      </c>
      <c r="BH30" s="655"/>
      <c r="BI30" s="655"/>
      <c r="BJ30" s="655"/>
      <c r="BK30" s="655"/>
      <c r="BL30" s="655"/>
      <c r="BM30" s="656">
        <v>89.7</v>
      </c>
      <c r="BN30" s="655"/>
      <c r="BO30" s="655"/>
      <c r="BP30" s="655"/>
      <c r="BQ30" s="657"/>
      <c r="BR30" s="654">
        <v>97.6</v>
      </c>
      <c r="BS30" s="655"/>
      <c r="BT30" s="655"/>
      <c r="BU30" s="655"/>
      <c r="BV30" s="655"/>
      <c r="BW30" s="655"/>
      <c r="BX30" s="656">
        <v>89.3</v>
      </c>
      <c r="BY30" s="655"/>
      <c r="BZ30" s="655"/>
      <c r="CA30" s="655"/>
      <c r="CB30" s="657"/>
      <c r="CD30" s="660"/>
      <c r="CE30" s="661"/>
      <c r="CF30" s="625" t="s">
        <v>290</v>
      </c>
      <c r="CG30" s="622"/>
      <c r="CH30" s="622"/>
      <c r="CI30" s="622"/>
      <c r="CJ30" s="622"/>
      <c r="CK30" s="622"/>
      <c r="CL30" s="622"/>
      <c r="CM30" s="622"/>
      <c r="CN30" s="622"/>
      <c r="CO30" s="622"/>
      <c r="CP30" s="622"/>
      <c r="CQ30" s="623"/>
      <c r="CR30" s="588">
        <v>4766530</v>
      </c>
      <c r="CS30" s="589"/>
      <c r="CT30" s="589"/>
      <c r="CU30" s="589"/>
      <c r="CV30" s="589"/>
      <c r="CW30" s="589"/>
      <c r="CX30" s="589"/>
      <c r="CY30" s="590"/>
      <c r="CZ30" s="591">
        <v>9.6</v>
      </c>
      <c r="DA30" s="609"/>
      <c r="DB30" s="609"/>
      <c r="DC30" s="610"/>
      <c r="DD30" s="594">
        <v>4737505</v>
      </c>
      <c r="DE30" s="589"/>
      <c r="DF30" s="589"/>
      <c r="DG30" s="589"/>
      <c r="DH30" s="589"/>
      <c r="DI30" s="589"/>
      <c r="DJ30" s="589"/>
      <c r="DK30" s="590"/>
      <c r="DL30" s="594">
        <v>4737505</v>
      </c>
      <c r="DM30" s="589"/>
      <c r="DN30" s="589"/>
      <c r="DO30" s="589"/>
      <c r="DP30" s="589"/>
      <c r="DQ30" s="589"/>
      <c r="DR30" s="589"/>
      <c r="DS30" s="589"/>
      <c r="DT30" s="589"/>
      <c r="DU30" s="589"/>
      <c r="DV30" s="590"/>
      <c r="DW30" s="611">
        <v>18</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2752576</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97.8</v>
      </c>
      <c r="BH31" s="607"/>
      <c r="BI31" s="607"/>
      <c r="BJ31" s="607"/>
      <c r="BK31" s="607"/>
      <c r="BL31" s="607"/>
      <c r="BM31" s="643">
        <v>92.2</v>
      </c>
      <c r="BN31" s="653"/>
      <c r="BO31" s="653"/>
      <c r="BP31" s="653"/>
      <c r="BQ31" s="617"/>
      <c r="BR31" s="652">
        <v>97.9</v>
      </c>
      <c r="BS31" s="607"/>
      <c r="BT31" s="607"/>
      <c r="BU31" s="607"/>
      <c r="BV31" s="607"/>
      <c r="BW31" s="607"/>
      <c r="BX31" s="643">
        <v>91.9</v>
      </c>
      <c r="BY31" s="653"/>
      <c r="BZ31" s="653"/>
      <c r="CA31" s="653"/>
      <c r="CB31" s="617"/>
      <c r="CD31" s="660"/>
      <c r="CE31" s="661"/>
      <c r="CF31" s="625" t="s">
        <v>294</v>
      </c>
      <c r="CG31" s="622"/>
      <c r="CH31" s="622"/>
      <c r="CI31" s="622"/>
      <c r="CJ31" s="622"/>
      <c r="CK31" s="622"/>
      <c r="CL31" s="622"/>
      <c r="CM31" s="622"/>
      <c r="CN31" s="622"/>
      <c r="CO31" s="622"/>
      <c r="CP31" s="622"/>
      <c r="CQ31" s="623"/>
      <c r="CR31" s="588">
        <v>403089</v>
      </c>
      <c r="CS31" s="607"/>
      <c r="CT31" s="607"/>
      <c r="CU31" s="607"/>
      <c r="CV31" s="607"/>
      <c r="CW31" s="607"/>
      <c r="CX31" s="607"/>
      <c r="CY31" s="608"/>
      <c r="CZ31" s="591">
        <v>0.8</v>
      </c>
      <c r="DA31" s="609"/>
      <c r="DB31" s="609"/>
      <c r="DC31" s="610"/>
      <c r="DD31" s="594">
        <v>397737</v>
      </c>
      <c r="DE31" s="607"/>
      <c r="DF31" s="607"/>
      <c r="DG31" s="607"/>
      <c r="DH31" s="607"/>
      <c r="DI31" s="607"/>
      <c r="DJ31" s="607"/>
      <c r="DK31" s="608"/>
      <c r="DL31" s="594">
        <v>397737</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2299225</v>
      </c>
      <c r="S32" s="589"/>
      <c r="T32" s="589"/>
      <c r="U32" s="589"/>
      <c r="V32" s="589"/>
      <c r="W32" s="589"/>
      <c r="X32" s="589"/>
      <c r="Y32" s="590"/>
      <c r="Z32" s="641">
        <v>4.4000000000000004</v>
      </c>
      <c r="AA32" s="641"/>
      <c r="AB32" s="641"/>
      <c r="AC32" s="641"/>
      <c r="AD32" s="642">
        <v>1375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97.4</v>
      </c>
      <c r="BH32" s="573"/>
      <c r="BI32" s="573"/>
      <c r="BJ32" s="573"/>
      <c r="BK32" s="573"/>
      <c r="BL32" s="573"/>
      <c r="BM32" s="636">
        <v>86.9</v>
      </c>
      <c r="BN32" s="573"/>
      <c r="BO32" s="573"/>
      <c r="BP32" s="573"/>
      <c r="BQ32" s="630"/>
      <c r="BR32" s="651">
        <v>97.2</v>
      </c>
      <c r="BS32" s="573"/>
      <c r="BT32" s="573"/>
      <c r="BU32" s="573"/>
      <c r="BV32" s="573"/>
      <c r="BW32" s="573"/>
      <c r="BX32" s="636">
        <v>86.4</v>
      </c>
      <c r="BY32" s="573"/>
      <c r="BZ32" s="573"/>
      <c r="CA32" s="573"/>
      <c r="CB32" s="630"/>
      <c r="CD32" s="662"/>
      <c r="CE32" s="663"/>
      <c r="CF32" s="625" t="s">
        <v>297</v>
      </c>
      <c r="CG32" s="622"/>
      <c r="CH32" s="622"/>
      <c r="CI32" s="622"/>
      <c r="CJ32" s="622"/>
      <c r="CK32" s="622"/>
      <c r="CL32" s="622"/>
      <c r="CM32" s="622"/>
      <c r="CN32" s="622"/>
      <c r="CO32" s="622"/>
      <c r="CP32" s="622"/>
      <c r="CQ32" s="623"/>
      <c r="CR32" s="588">
        <v>1056</v>
      </c>
      <c r="CS32" s="589"/>
      <c r="CT32" s="589"/>
      <c r="CU32" s="589"/>
      <c r="CV32" s="589"/>
      <c r="CW32" s="589"/>
      <c r="CX32" s="589"/>
      <c r="CY32" s="590"/>
      <c r="CZ32" s="591">
        <v>0</v>
      </c>
      <c r="DA32" s="609"/>
      <c r="DB32" s="609"/>
      <c r="DC32" s="610"/>
      <c r="DD32" s="594">
        <v>1056</v>
      </c>
      <c r="DE32" s="589"/>
      <c r="DF32" s="589"/>
      <c r="DG32" s="589"/>
      <c r="DH32" s="589"/>
      <c r="DI32" s="589"/>
      <c r="DJ32" s="589"/>
      <c r="DK32" s="590"/>
      <c r="DL32" s="594">
        <v>1056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4480900</v>
      </c>
      <c r="S33" s="589"/>
      <c r="T33" s="589"/>
      <c r="U33" s="589"/>
      <c r="V33" s="589"/>
      <c r="W33" s="589"/>
      <c r="X33" s="589"/>
      <c r="Y33" s="590"/>
      <c r="Z33" s="641">
        <v>8.5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22458954</v>
      </c>
      <c r="CS33" s="607"/>
      <c r="CT33" s="607"/>
      <c r="CU33" s="607"/>
      <c r="CV33" s="607"/>
      <c r="CW33" s="607"/>
      <c r="CX33" s="607"/>
      <c r="CY33" s="608"/>
      <c r="CZ33" s="591">
        <v>45</v>
      </c>
      <c r="DA33" s="609"/>
      <c r="DB33" s="609"/>
      <c r="DC33" s="610"/>
      <c r="DD33" s="594">
        <v>15280005</v>
      </c>
      <c r="DE33" s="607"/>
      <c r="DF33" s="607"/>
      <c r="DG33" s="607"/>
      <c r="DH33" s="607"/>
      <c r="DI33" s="607"/>
      <c r="DJ33" s="607"/>
      <c r="DK33" s="608"/>
      <c r="DL33" s="594">
        <v>11133070</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9313422</v>
      </c>
      <c r="CS34" s="589"/>
      <c r="CT34" s="589"/>
      <c r="CU34" s="589"/>
      <c r="CV34" s="589"/>
      <c r="CW34" s="589"/>
      <c r="CX34" s="589"/>
      <c r="CY34" s="590"/>
      <c r="CZ34" s="591">
        <v>18.7</v>
      </c>
      <c r="DA34" s="609"/>
      <c r="DB34" s="609"/>
      <c r="DC34" s="610"/>
      <c r="DD34" s="594">
        <v>4856502</v>
      </c>
      <c r="DE34" s="589"/>
      <c r="DF34" s="589"/>
      <c r="DG34" s="589"/>
      <c r="DH34" s="589"/>
      <c r="DI34" s="589"/>
      <c r="DJ34" s="589"/>
      <c r="DK34" s="590"/>
      <c r="DL34" s="594">
        <v>3927428</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1000000</v>
      </c>
      <c r="S35" s="589"/>
      <c r="T35" s="589"/>
      <c r="U35" s="589"/>
      <c r="V35" s="589"/>
      <c r="W35" s="589"/>
      <c r="X35" s="589"/>
      <c r="Y35" s="590"/>
      <c r="Z35" s="641">
        <v>1.9</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4335258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1067901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446947</v>
      </c>
      <c r="CS35" s="607"/>
      <c r="CT35" s="607"/>
      <c r="CU35" s="607"/>
      <c r="CV35" s="607"/>
      <c r="CW35" s="607"/>
      <c r="CX35" s="607"/>
      <c r="CY35" s="608"/>
      <c r="CZ35" s="591">
        <v>0.9</v>
      </c>
      <c r="DA35" s="609"/>
      <c r="DB35" s="609"/>
      <c r="DC35" s="610"/>
      <c r="DD35" s="594">
        <v>317853</v>
      </c>
      <c r="DE35" s="607"/>
      <c r="DF35" s="607"/>
      <c r="DG35" s="607"/>
      <c r="DH35" s="607"/>
      <c r="DI35" s="607"/>
      <c r="DJ35" s="607"/>
      <c r="DK35" s="608"/>
      <c r="DL35" s="594">
        <v>298973</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52631882</v>
      </c>
      <c r="S36" s="629"/>
      <c r="T36" s="629"/>
      <c r="U36" s="629"/>
      <c r="V36" s="629"/>
      <c r="W36" s="629"/>
      <c r="X36" s="629"/>
      <c r="Y36" s="632"/>
      <c r="Z36" s="633">
        <v>100</v>
      </c>
      <c r="AA36" s="633"/>
      <c r="AB36" s="633"/>
      <c r="AC36" s="633"/>
      <c r="AD36" s="634">
        <v>25345831</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1435086</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969647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4497678</v>
      </c>
      <c r="CS36" s="589"/>
      <c r="CT36" s="589"/>
      <c r="CU36" s="589"/>
      <c r="CV36" s="589"/>
      <c r="CW36" s="589"/>
      <c r="CX36" s="589"/>
      <c r="CY36" s="590"/>
      <c r="CZ36" s="591">
        <v>9</v>
      </c>
      <c r="DA36" s="609"/>
      <c r="DB36" s="609"/>
      <c r="DC36" s="610"/>
      <c r="DD36" s="594">
        <v>3692564</v>
      </c>
      <c r="DE36" s="589"/>
      <c r="DF36" s="589"/>
      <c r="DG36" s="589"/>
      <c r="DH36" s="589"/>
      <c r="DI36" s="589"/>
      <c r="DJ36" s="589"/>
      <c r="DK36" s="590"/>
      <c r="DL36" s="594">
        <v>3332635</v>
      </c>
      <c r="DM36" s="589"/>
      <c r="DN36" s="589"/>
      <c r="DO36" s="589"/>
      <c r="DP36" s="589"/>
      <c r="DQ36" s="589"/>
      <c r="DR36" s="589"/>
      <c r="DS36" s="589"/>
      <c r="DT36" s="589"/>
      <c r="DU36" s="589"/>
      <c r="DV36" s="590"/>
      <c r="DW36" s="611">
        <v>12.6</v>
      </c>
      <c r="DX36" s="612"/>
      <c r="DY36" s="612"/>
      <c r="DZ36" s="612"/>
      <c r="EA36" s="612"/>
      <c r="EB36" s="612"/>
      <c r="EC36" s="613"/>
    </row>
    <row r="37" spans="2:133" ht="11.25" customHeight="1">
      <c r="AQ37" s="614" t="s">
        <v>312</v>
      </c>
      <c r="AR37" s="615"/>
      <c r="AS37" s="615"/>
      <c r="AT37" s="615"/>
      <c r="AU37" s="615"/>
      <c r="AV37" s="615"/>
      <c r="AW37" s="615"/>
      <c r="AX37" s="615"/>
      <c r="AY37" s="616"/>
      <c r="AZ37" s="588">
        <v>106700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19804</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1928610</v>
      </c>
      <c r="CS37" s="607"/>
      <c r="CT37" s="607"/>
      <c r="CU37" s="607"/>
      <c r="CV37" s="607"/>
      <c r="CW37" s="607"/>
      <c r="CX37" s="607"/>
      <c r="CY37" s="608"/>
      <c r="CZ37" s="591">
        <v>3.9</v>
      </c>
      <c r="DA37" s="609"/>
      <c r="DB37" s="609"/>
      <c r="DC37" s="610"/>
      <c r="DD37" s="594">
        <v>1674710</v>
      </c>
      <c r="DE37" s="607"/>
      <c r="DF37" s="607"/>
      <c r="DG37" s="607"/>
      <c r="DH37" s="607"/>
      <c r="DI37" s="607"/>
      <c r="DJ37" s="607"/>
      <c r="DK37" s="608"/>
      <c r="DL37" s="594">
        <v>1646939</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315</v>
      </c>
      <c r="AR38" s="615"/>
      <c r="AS38" s="615"/>
      <c r="AT38" s="615"/>
      <c r="AU38" s="615"/>
      <c r="AV38" s="615"/>
      <c r="AW38" s="615"/>
      <c r="AX38" s="615"/>
      <c r="AY38" s="616"/>
      <c r="AZ38" s="588">
        <v>22384</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35996</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4228558</v>
      </c>
      <c r="CS38" s="589"/>
      <c r="CT38" s="589"/>
      <c r="CU38" s="589"/>
      <c r="CV38" s="589"/>
      <c r="CW38" s="589"/>
      <c r="CX38" s="589"/>
      <c r="CY38" s="590"/>
      <c r="CZ38" s="591">
        <v>8.5</v>
      </c>
      <c r="DA38" s="609"/>
      <c r="DB38" s="609"/>
      <c r="DC38" s="610"/>
      <c r="DD38" s="594">
        <v>3785011</v>
      </c>
      <c r="DE38" s="589"/>
      <c r="DF38" s="589"/>
      <c r="DG38" s="589"/>
      <c r="DH38" s="589"/>
      <c r="DI38" s="589"/>
      <c r="DJ38" s="589"/>
      <c r="DK38" s="590"/>
      <c r="DL38" s="594">
        <v>3574034</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318</v>
      </c>
      <c r="AR39" s="615"/>
      <c r="AS39" s="615"/>
      <c r="AT39" s="615"/>
      <c r="AU39" s="615"/>
      <c r="AV39" s="615"/>
      <c r="AW39" s="615"/>
      <c r="AX39" s="615"/>
      <c r="AY39" s="616"/>
      <c r="AZ39" s="588">
        <v>9059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2670974</v>
      </c>
      <c r="CS39" s="607"/>
      <c r="CT39" s="607"/>
      <c r="CU39" s="607"/>
      <c r="CV39" s="607"/>
      <c r="CW39" s="607"/>
      <c r="CX39" s="607"/>
      <c r="CY39" s="608"/>
      <c r="CZ39" s="591">
        <v>5.4</v>
      </c>
      <c r="DA39" s="609"/>
      <c r="DB39" s="609"/>
      <c r="DC39" s="610"/>
      <c r="DD39" s="594">
        <v>2628075</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751660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1301375</v>
      </c>
      <c r="CS40" s="589"/>
      <c r="CT40" s="589"/>
      <c r="CU40" s="589"/>
      <c r="CV40" s="589"/>
      <c r="CW40" s="589"/>
      <c r="CX40" s="589"/>
      <c r="CY40" s="590"/>
      <c r="CZ40" s="591">
        <v>2.6</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2010369</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236</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7245641</v>
      </c>
      <c r="CS42" s="589"/>
      <c r="CT42" s="589"/>
      <c r="CU42" s="589"/>
      <c r="CV42" s="589"/>
      <c r="CW42" s="589"/>
      <c r="CX42" s="589"/>
      <c r="CY42" s="590"/>
      <c r="CZ42" s="591">
        <v>14.5</v>
      </c>
      <c r="DA42" s="592"/>
      <c r="DB42" s="592"/>
      <c r="DC42" s="593"/>
      <c r="DD42" s="594">
        <v>830654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102301</v>
      </c>
      <c r="CS43" s="607"/>
      <c r="CT43" s="607"/>
      <c r="CU43" s="607"/>
      <c r="CV43" s="607"/>
      <c r="CW43" s="607"/>
      <c r="CX43" s="607"/>
      <c r="CY43" s="608"/>
      <c r="CZ43" s="591">
        <v>0.2</v>
      </c>
      <c r="DA43" s="609"/>
      <c r="DB43" s="609"/>
      <c r="DC43" s="610"/>
      <c r="DD43" s="594">
        <v>102301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6832562</v>
      </c>
      <c r="CS44" s="589"/>
      <c r="CT44" s="589"/>
      <c r="CU44" s="589"/>
      <c r="CV44" s="589"/>
      <c r="CW44" s="589"/>
      <c r="CX44" s="589"/>
      <c r="CY44" s="590"/>
      <c r="CZ44" s="591">
        <v>13.7</v>
      </c>
      <c r="DA44" s="592"/>
      <c r="DB44" s="592"/>
      <c r="DC44" s="593"/>
      <c r="DD44" s="594">
        <v>825182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4722207</v>
      </c>
      <c r="CS45" s="607"/>
      <c r="CT45" s="607"/>
      <c r="CU45" s="607"/>
      <c r="CV45" s="607"/>
      <c r="CW45" s="607"/>
      <c r="CX45" s="607"/>
      <c r="CY45" s="608"/>
      <c r="CZ45" s="591">
        <v>9.5</v>
      </c>
      <c r="DA45" s="609"/>
      <c r="DB45" s="609"/>
      <c r="DC45" s="610"/>
      <c r="DD45" s="594">
        <v>147796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2069868</v>
      </c>
      <c r="CS46" s="589"/>
      <c r="CT46" s="589"/>
      <c r="CU46" s="589"/>
      <c r="CV46" s="589"/>
      <c r="CW46" s="589"/>
      <c r="CX46" s="589"/>
      <c r="CY46" s="590"/>
      <c r="CZ46" s="591">
        <v>4.0999999999999996</v>
      </c>
      <c r="DA46" s="592"/>
      <c r="DB46" s="592"/>
      <c r="DC46" s="593"/>
      <c r="DD46" s="594">
        <v>664110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413079</v>
      </c>
      <c r="CS47" s="607"/>
      <c r="CT47" s="607"/>
      <c r="CU47" s="607"/>
      <c r="CV47" s="607"/>
      <c r="CW47" s="607"/>
      <c r="CX47" s="607"/>
      <c r="CY47" s="608"/>
      <c r="CZ47" s="591">
        <v>0.8</v>
      </c>
      <c r="DA47" s="609"/>
      <c r="DB47" s="609"/>
      <c r="DC47" s="610"/>
      <c r="DD47" s="594">
        <v>5472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49905846</v>
      </c>
      <c r="CS49" s="573"/>
      <c r="CT49" s="573"/>
      <c r="CU49" s="573"/>
      <c r="CV49" s="573"/>
      <c r="CW49" s="573"/>
      <c r="CX49" s="573"/>
      <c r="CY49" s="574"/>
      <c r="CZ49" s="575">
        <v>100</v>
      </c>
      <c r="DA49" s="576"/>
      <c r="DB49" s="576"/>
      <c r="DC49" s="577"/>
      <c r="DD49" s="578">
        <v>30268595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7"/>
      <c r="BA5" s="207"/>
      <c r="BB5" s="207"/>
      <c r="BC5" s="207"/>
      <c r="BD5" s="207"/>
      <c r="BE5" s="208"/>
      <c r="BF5" s="208"/>
      <c r="BG5" s="208"/>
      <c r="BH5" s="208"/>
      <c r="BI5" s="208"/>
      <c r="BJ5" s="208"/>
      <c r="BK5" s="208"/>
      <c r="BL5" s="208"/>
      <c r="BM5" s="208"/>
      <c r="BN5" s="208"/>
      <c r="BO5" s="208"/>
      <c r="BP5" s="208"/>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364</v>
      </c>
      <c r="C7" s="1050"/>
      <c r="D7" s="1050"/>
      <c r="E7" s="1050"/>
      <c r="F7" s="1050"/>
      <c r="G7" s="1050"/>
      <c r="H7" s="1050"/>
      <c r="I7" s="1050"/>
      <c r="J7" s="1050"/>
      <c r="K7" s="1050"/>
      <c r="L7" s="1050"/>
      <c r="M7" s="1050"/>
      <c r="N7" s="1050"/>
      <c r="O7" s="1050"/>
      <c r="P7" s="1051"/>
      <c r="Q7" s="1103">
        <v>52619</v>
      </c>
      <c r="R7" s="1104"/>
      <c r="S7" s="1104"/>
      <c r="T7" s="1104"/>
      <c r="U7" s="1104"/>
      <c r="V7" s="1104">
        <v>49895</v>
      </c>
      <c r="W7" s="1104"/>
      <c r="X7" s="1104"/>
      <c r="Y7" s="1104"/>
      <c r="Z7" s="1104"/>
      <c r="AA7" s="1104">
        <v>2725</v>
      </c>
      <c r="AB7" s="1104"/>
      <c r="AC7" s="1104"/>
      <c r="AD7" s="1104"/>
      <c r="AE7" s="1105"/>
      <c r="AF7" s="1106">
        <v>2465</v>
      </c>
      <c r="AG7" s="1107"/>
      <c r="AH7" s="1107"/>
      <c r="AI7" s="1107"/>
      <c r="AJ7" s="1108"/>
      <c r="AK7" s="1090">
        <v>530</v>
      </c>
      <c r="AL7" s="1091"/>
      <c r="AM7" s="1091"/>
      <c r="AN7" s="1091"/>
      <c r="AO7" s="1091"/>
      <c r="AP7" s="1091">
        <v>35154</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548</v>
      </c>
      <c r="BT7" s="1095"/>
      <c r="BU7" s="1095"/>
      <c r="BV7" s="1095"/>
      <c r="BW7" s="1095"/>
      <c r="BX7" s="1095"/>
      <c r="BY7" s="1095"/>
      <c r="BZ7" s="1095"/>
      <c r="CA7" s="1095"/>
      <c r="CB7" s="1095"/>
      <c r="CC7" s="1095"/>
      <c r="CD7" s="1095"/>
      <c r="CE7" s="1095"/>
      <c r="CF7" s="1095"/>
      <c r="CG7" s="1096"/>
      <c r="CH7" s="1087">
        <v>1</v>
      </c>
      <c r="CI7" s="1088"/>
      <c r="CJ7" s="1088"/>
      <c r="CK7" s="1088"/>
      <c r="CL7" s="1089"/>
      <c r="CM7" s="1087">
        <v>184</v>
      </c>
      <c r="CN7" s="1088"/>
      <c r="CO7" s="1088"/>
      <c r="CP7" s="1088"/>
      <c r="CQ7" s="1089"/>
      <c r="CR7" s="1087">
        <v>15</v>
      </c>
      <c r="CS7" s="1088"/>
      <c r="CT7" s="1088"/>
      <c r="CU7" s="1088"/>
      <c r="CV7" s="1089"/>
      <c r="CW7" s="1087">
        <v>30</v>
      </c>
      <c r="CX7" s="1088"/>
      <c r="CY7" s="1088"/>
      <c r="CZ7" s="1088"/>
      <c r="DA7" s="1089"/>
      <c r="DB7" s="1087" t="s">
        <v>538</v>
      </c>
      <c r="DC7" s="1088"/>
      <c r="DD7" s="1088"/>
      <c r="DE7" s="1088"/>
      <c r="DF7" s="1089"/>
      <c r="DG7" s="1087" t="s">
        <v>538</v>
      </c>
      <c r="DH7" s="1088"/>
      <c r="DI7" s="1088"/>
      <c r="DJ7" s="1088"/>
      <c r="DK7" s="1089"/>
      <c r="DL7" s="1087" t="s">
        <v>538</v>
      </c>
      <c r="DM7" s="1088"/>
      <c r="DN7" s="1088"/>
      <c r="DO7" s="1088"/>
      <c r="DP7" s="1089"/>
      <c r="DQ7" s="1087" t="s">
        <v>538</v>
      </c>
      <c r="DR7" s="1088"/>
      <c r="DS7" s="1088"/>
      <c r="DT7" s="1088"/>
      <c r="DU7" s="1089"/>
      <c r="DV7" s="1114"/>
      <c r="DW7" s="1115"/>
      <c r="DX7" s="1115"/>
      <c r="DY7" s="1115"/>
      <c r="DZ7" s="1116"/>
      <c r="EA7" s="205"/>
    </row>
    <row r="8" spans="1:131" s="206" customFormat="1" ht="26.25" customHeight="1">
      <c r="A8" s="212">
        <v>2</v>
      </c>
      <c r="B8" s="1036" t="s">
        <v>365</v>
      </c>
      <c r="C8" s="1037"/>
      <c r="D8" s="1037"/>
      <c r="E8" s="1037"/>
      <c r="F8" s="1037"/>
      <c r="G8" s="1037"/>
      <c r="H8" s="1037"/>
      <c r="I8" s="1037"/>
      <c r="J8" s="1037"/>
      <c r="K8" s="1037"/>
      <c r="L8" s="1037"/>
      <c r="M8" s="1037"/>
      <c r="N8" s="1037"/>
      <c r="O8" s="1037"/>
      <c r="P8" s="1038"/>
      <c r="Q8" s="1042">
        <v>5</v>
      </c>
      <c r="R8" s="1043"/>
      <c r="S8" s="1043"/>
      <c r="T8" s="1043"/>
      <c r="U8" s="1043"/>
      <c r="V8" s="1043">
        <v>4</v>
      </c>
      <c r="W8" s="1043"/>
      <c r="X8" s="1043"/>
      <c r="Y8" s="1043"/>
      <c r="Z8" s="1043"/>
      <c r="AA8" s="1043">
        <v>1</v>
      </c>
      <c r="AB8" s="1043"/>
      <c r="AC8" s="1043"/>
      <c r="AD8" s="1043"/>
      <c r="AE8" s="1044"/>
      <c r="AF8" s="1018">
        <v>1</v>
      </c>
      <c r="AG8" s="1019"/>
      <c r="AH8" s="1019"/>
      <c r="AI8" s="1019"/>
      <c r="AJ8" s="1020"/>
      <c r="AK8" s="1085" t="s">
        <v>530</v>
      </c>
      <c r="AL8" s="1086"/>
      <c r="AM8" s="1086"/>
      <c r="AN8" s="1086"/>
      <c r="AO8" s="1086"/>
      <c r="AP8" s="1086" t="s">
        <v>530</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549</v>
      </c>
      <c r="BT8" s="1014"/>
      <c r="BU8" s="1014"/>
      <c r="BV8" s="1014"/>
      <c r="BW8" s="1014"/>
      <c r="BX8" s="1014"/>
      <c r="BY8" s="1014"/>
      <c r="BZ8" s="1014"/>
      <c r="CA8" s="1014"/>
      <c r="CB8" s="1014"/>
      <c r="CC8" s="1014"/>
      <c r="CD8" s="1014"/>
      <c r="CE8" s="1014"/>
      <c r="CF8" s="1014"/>
      <c r="CG8" s="1015"/>
      <c r="CH8" s="988">
        <v>0</v>
      </c>
      <c r="CI8" s="989"/>
      <c r="CJ8" s="989"/>
      <c r="CK8" s="989"/>
      <c r="CL8" s="990"/>
      <c r="CM8" s="988">
        <v>10</v>
      </c>
      <c r="CN8" s="989"/>
      <c r="CO8" s="989"/>
      <c r="CP8" s="989"/>
      <c r="CQ8" s="990"/>
      <c r="CR8" s="988">
        <v>3</v>
      </c>
      <c r="CS8" s="989"/>
      <c r="CT8" s="989"/>
      <c r="CU8" s="989"/>
      <c r="CV8" s="990"/>
      <c r="CW8" s="988" t="s">
        <v>538</v>
      </c>
      <c r="CX8" s="989"/>
      <c r="CY8" s="989"/>
      <c r="CZ8" s="989"/>
      <c r="DA8" s="990"/>
      <c r="DB8" s="988" t="s">
        <v>538</v>
      </c>
      <c r="DC8" s="989"/>
      <c r="DD8" s="989"/>
      <c r="DE8" s="989"/>
      <c r="DF8" s="990"/>
      <c r="DG8" s="988" t="s">
        <v>538</v>
      </c>
      <c r="DH8" s="989"/>
      <c r="DI8" s="989"/>
      <c r="DJ8" s="989"/>
      <c r="DK8" s="990"/>
      <c r="DL8" s="988" t="s">
        <v>538</v>
      </c>
      <c r="DM8" s="989"/>
      <c r="DN8" s="989"/>
      <c r="DO8" s="989"/>
      <c r="DP8" s="990"/>
      <c r="DQ8" s="988" t="s">
        <v>538</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550</v>
      </c>
      <c r="BT9" s="1014"/>
      <c r="BU9" s="1014"/>
      <c r="BV9" s="1014"/>
      <c r="BW9" s="1014"/>
      <c r="BX9" s="1014"/>
      <c r="BY9" s="1014"/>
      <c r="BZ9" s="1014"/>
      <c r="CA9" s="1014"/>
      <c r="CB9" s="1014"/>
      <c r="CC9" s="1014"/>
      <c r="CD9" s="1014"/>
      <c r="CE9" s="1014"/>
      <c r="CF9" s="1014"/>
      <c r="CG9" s="1015"/>
      <c r="CH9" s="988">
        <v>2</v>
      </c>
      <c r="CI9" s="989"/>
      <c r="CJ9" s="989"/>
      <c r="CK9" s="989"/>
      <c r="CL9" s="990"/>
      <c r="CM9" s="988">
        <v>100</v>
      </c>
      <c r="CN9" s="989"/>
      <c r="CO9" s="989"/>
      <c r="CP9" s="989"/>
      <c r="CQ9" s="990"/>
      <c r="CR9" s="988">
        <v>40</v>
      </c>
      <c r="CS9" s="989"/>
      <c r="CT9" s="989"/>
      <c r="CU9" s="989"/>
      <c r="CV9" s="990"/>
      <c r="CW9" s="988">
        <v>43</v>
      </c>
      <c r="CX9" s="989"/>
      <c r="CY9" s="989"/>
      <c r="CZ9" s="989"/>
      <c r="DA9" s="990"/>
      <c r="DB9" s="988" t="s">
        <v>538</v>
      </c>
      <c r="DC9" s="989"/>
      <c r="DD9" s="989"/>
      <c r="DE9" s="989"/>
      <c r="DF9" s="990"/>
      <c r="DG9" s="988" t="s">
        <v>539</v>
      </c>
      <c r="DH9" s="989"/>
      <c r="DI9" s="989"/>
      <c r="DJ9" s="989"/>
      <c r="DK9" s="990"/>
      <c r="DL9" s="988" t="s">
        <v>538</v>
      </c>
      <c r="DM9" s="989"/>
      <c r="DN9" s="989"/>
      <c r="DO9" s="989"/>
      <c r="DP9" s="990"/>
      <c r="DQ9" s="988" t="s">
        <v>539</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551</v>
      </c>
      <c r="BT10" s="1014"/>
      <c r="BU10" s="1014"/>
      <c r="BV10" s="1014"/>
      <c r="BW10" s="1014"/>
      <c r="BX10" s="1014"/>
      <c r="BY10" s="1014"/>
      <c r="BZ10" s="1014"/>
      <c r="CA10" s="1014"/>
      <c r="CB10" s="1014"/>
      <c r="CC10" s="1014"/>
      <c r="CD10" s="1014"/>
      <c r="CE10" s="1014"/>
      <c r="CF10" s="1014"/>
      <c r="CG10" s="1015"/>
      <c r="CH10" s="988">
        <v>1</v>
      </c>
      <c r="CI10" s="989"/>
      <c r="CJ10" s="989"/>
      <c r="CK10" s="989"/>
      <c r="CL10" s="990"/>
      <c r="CM10" s="988">
        <v>70</v>
      </c>
      <c r="CN10" s="989"/>
      <c r="CO10" s="989"/>
      <c r="CP10" s="989"/>
      <c r="CQ10" s="990"/>
      <c r="CR10" s="988">
        <v>90</v>
      </c>
      <c r="CS10" s="989"/>
      <c r="CT10" s="989"/>
      <c r="CU10" s="989"/>
      <c r="CV10" s="990"/>
      <c r="CW10" s="988">
        <v>37</v>
      </c>
      <c r="CX10" s="989"/>
      <c r="CY10" s="989"/>
      <c r="CZ10" s="989"/>
      <c r="DA10" s="990"/>
      <c r="DB10" s="988" t="s">
        <v>539</v>
      </c>
      <c r="DC10" s="989"/>
      <c r="DD10" s="989"/>
      <c r="DE10" s="989"/>
      <c r="DF10" s="990"/>
      <c r="DG10" s="988" t="s">
        <v>539</v>
      </c>
      <c r="DH10" s="989"/>
      <c r="DI10" s="989"/>
      <c r="DJ10" s="989"/>
      <c r="DK10" s="990"/>
      <c r="DL10" s="988" t="s">
        <v>539</v>
      </c>
      <c r="DM10" s="989"/>
      <c r="DN10" s="989"/>
      <c r="DO10" s="989"/>
      <c r="DP10" s="990"/>
      <c r="DQ10" s="988" t="s">
        <v>539</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52632</v>
      </c>
      <c r="R23" s="1068"/>
      <c r="S23" s="1068"/>
      <c r="T23" s="1068"/>
      <c r="U23" s="1068"/>
      <c r="V23" s="1068">
        <v>49906</v>
      </c>
      <c r="W23" s="1068"/>
      <c r="X23" s="1068"/>
      <c r="Y23" s="1068"/>
      <c r="Z23" s="1068"/>
      <c r="AA23" s="1068">
        <v>2726</v>
      </c>
      <c r="AB23" s="1068"/>
      <c r="AC23" s="1068"/>
      <c r="AD23" s="1068"/>
      <c r="AE23" s="1069"/>
      <c r="AF23" s="1070">
        <v>2466</v>
      </c>
      <c r="AG23" s="1068"/>
      <c r="AH23" s="1068"/>
      <c r="AI23" s="1068"/>
      <c r="AJ23" s="1071"/>
      <c r="AK23" s="1072"/>
      <c r="AL23" s="1073"/>
      <c r="AM23" s="1073"/>
      <c r="AN23" s="1073"/>
      <c r="AO23" s="1073"/>
      <c r="AP23" s="1068">
        <v>35154</v>
      </c>
      <c r="AQ23" s="1068"/>
      <c r="AR23" s="1068"/>
      <c r="AS23" s="1068"/>
      <c r="AT23" s="1068"/>
      <c r="AU23" s="1074"/>
      <c r="AV23" s="1074"/>
      <c r="AW23" s="1074"/>
      <c r="AX23" s="1074"/>
      <c r="AY23" s="1075"/>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347</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354</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379</v>
      </c>
      <c r="C28" s="1050"/>
      <c r="D28" s="1050"/>
      <c r="E28" s="1050"/>
      <c r="F28" s="1050"/>
      <c r="G28" s="1050"/>
      <c r="H28" s="1050"/>
      <c r="I28" s="1050"/>
      <c r="J28" s="1050"/>
      <c r="K28" s="1050"/>
      <c r="L28" s="1050"/>
      <c r="M28" s="1050"/>
      <c r="N28" s="1050"/>
      <c r="O28" s="1050"/>
      <c r="P28" s="1051"/>
      <c r="Q28" s="1052">
        <v>14361</v>
      </c>
      <c r="R28" s="1053"/>
      <c r="S28" s="1053"/>
      <c r="T28" s="1053"/>
      <c r="U28" s="1053"/>
      <c r="V28" s="1053">
        <v>13293</v>
      </c>
      <c r="W28" s="1053"/>
      <c r="X28" s="1053"/>
      <c r="Y28" s="1053"/>
      <c r="Z28" s="1053"/>
      <c r="AA28" s="1053">
        <v>1068</v>
      </c>
      <c r="AB28" s="1053"/>
      <c r="AC28" s="1053"/>
      <c r="AD28" s="1053"/>
      <c r="AE28" s="1054"/>
      <c r="AF28" s="1055">
        <v>1068</v>
      </c>
      <c r="AG28" s="1053"/>
      <c r="AH28" s="1053"/>
      <c r="AI28" s="1053"/>
      <c r="AJ28" s="1056"/>
      <c r="AK28" s="1057">
        <v>1007</v>
      </c>
      <c r="AL28" s="1045"/>
      <c r="AM28" s="1045"/>
      <c r="AN28" s="1045"/>
      <c r="AO28" s="1045"/>
      <c r="AP28" s="1045" t="s">
        <v>531</v>
      </c>
      <c r="AQ28" s="1045"/>
      <c r="AR28" s="1045"/>
      <c r="AS28" s="1045"/>
      <c r="AT28" s="1045"/>
      <c r="AU28" s="1045" t="s">
        <v>531</v>
      </c>
      <c r="AV28" s="1045"/>
      <c r="AW28" s="1045"/>
      <c r="AX28" s="1045"/>
      <c r="AY28" s="1045"/>
      <c r="AZ28" s="1046" t="s">
        <v>530</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380</v>
      </c>
      <c r="C29" s="1037"/>
      <c r="D29" s="1037"/>
      <c r="E29" s="1037"/>
      <c r="F29" s="1037"/>
      <c r="G29" s="1037"/>
      <c r="H29" s="1037"/>
      <c r="I29" s="1037"/>
      <c r="J29" s="1037"/>
      <c r="K29" s="1037"/>
      <c r="L29" s="1037"/>
      <c r="M29" s="1037"/>
      <c r="N29" s="1037"/>
      <c r="O29" s="1037"/>
      <c r="P29" s="1038"/>
      <c r="Q29" s="1042">
        <v>6801</v>
      </c>
      <c r="R29" s="1043"/>
      <c r="S29" s="1043"/>
      <c r="T29" s="1043"/>
      <c r="U29" s="1043"/>
      <c r="V29" s="1043">
        <v>6579</v>
      </c>
      <c r="W29" s="1043"/>
      <c r="X29" s="1043"/>
      <c r="Y29" s="1043"/>
      <c r="Z29" s="1043"/>
      <c r="AA29" s="1043">
        <v>222</v>
      </c>
      <c r="AB29" s="1043"/>
      <c r="AC29" s="1043"/>
      <c r="AD29" s="1043"/>
      <c r="AE29" s="1044"/>
      <c r="AF29" s="1018">
        <v>222</v>
      </c>
      <c r="AG29" s="1019"/>
      <c r="AH29" s="1019"/>
      <c r="AI29" s="1019"/>
      <c r="AJ29" s="1020"/>
      <c r="AK29" s="976">
        <v>1098</v>
      </c>
      <c r="AL29" s="967"/>
      <c r="AM29" s="967"/>
      <c r="AN29" s="967"/>
      <c r="AO29" s="967"/>
      <c r="AP29" s="967" t="s">
        <v>531</v>
      </c>
      <c r="AQ29" s="967"/>
      <c r="AR29" s="967"/>
      <c r="AS29" s="967"/>
      <c r="AT29" s="967"/>
      <c r="AU29" s="967" t="s">
        <v>531</v>
      </c>
      <c r="AV29" s="967"/>
      <c r="AW29" s="967"/>
      <c r="AX29" s="967"/>
      <c r="AY29" s="967"/>
      <c r="AZ29" s="1041" t="s">
        <v>531</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381</v>
      </c>
      <c r="C30" s="1037"/>
      <c r="D30" s="1037"/>
      <c r="E30" s="1037"/>
      <c r="F30" s="1037"/>
      <c r="G30" s="1037"/>
      <c r="H30" s="1037"/>
      <c r="I30" s="1037"/>
      <c r="J30" s="1037"/>
      <c r="K30" s="1037"/>
      <c r="L30" s="1037"/>
      <c r="M30" s="1037"/>
      <c r="N30" s="1037"/>
      <c r="O30" s="1037"/>
      <c r="P30" s="1038"/>
      <c r="Q30" s="1042">
        <v>902</v>
      </c>
      <c r="R30" s="1043"/>
      <c r="S30" s="1043"/>
      <c r="T30" s="1043"/>
      <c r="U30" s="1043"/>
      <c r="V30" s="1043">
        <v>893</v>
      </c>
      <c r="W30" s="1043"/>
      <c r="X30" s="1043"/>
      <c r="Y30" s="1043"/>
      <c r="Z30" s="1043"/>
      <c r="AA30" s="1043">
        <v>9</v>
      </c>
      <c r="AB30" s="1043"/>
      <c r="AC30" s="1043"/>
      <c r="AD30" s="1043"/>
      <c r="AE30" s="1044"/>
      <c r="AF30" s="1018">
        <v>9</v>
      </c>
      <c r="AG30" s="1019"/>
      <c r="AH30" s="1019"/>
      <c r="AI30" s="1019"/>
      <c r="AJ30" s="1020"/>
      <c r="AK30" s="976">
        <v>200</v>
      </c>
      <c r="AL30" s="967"/>
      <c r="AM30" s="967"/>
      <c r="AN30" s="967"/>
      <c r="AO30" s="967"/>
      <c r="AP30" s="967" t="s">
        <v>531</v>
      </c>
      <c r="AQ30" s="967"/>
      <c r="AR30" s="967"/>
      <c r="AS30" s="967"/>
      <c r="AT30" s="967"/>
      <c r="AU30" s="967" t="s">
        <v>531</v>
      </c>
      <c r="AV30" s="967"/>
      <c r="AW30" s="967"/>
      <c r="AX30" s="967"/>
      <c r="AY30" s="967"/>
      <c r="AZ30" s="1041" t="s">
        <v>531</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382</v>
      </c>
      <c r="C31" s="1037"/>
      <c r="D31" s="1037"/>
      <c r="E31" s="1037"/>
      <c r="F31" s="1037"/>
      <c r="G31" s="1037"/>
      <c r="H31" s="1037"/>
      <c r="I31" s="1037"/>
      <c r="J31" s="1037"/>
      <c r="K31" s="1037"/>
      <c r="L31" s="1037"/>
      <c r="M31" s="1037"/>
      <c r="N31" s="1037"/>
      <c r="O31" s="1037"/>
      <c r="P31" s="1038"/>
      <c r="Q31" s="1042">
        <v>2982</v>
      </c>
      <c r="R31" s="1043"/>
      <c r="S31" s="1043"/>
      <c r="T31" s="1043"/>
      <c r="U31" s="1043"/>
      <c r="V31" s="1043">
        <v>2273</v>
      </c>
      <c r="W31" s="1043"/>
      <c r="X31" s="1043"/>
      <c r="Y31" s="1043"/>
      <c r="Z31" s="1043"/>
      <c r="AA31" s="1043">
        <v>709</v>
      </c>
      <c r="AB31" s="1043"/>
      <c r="AC31" s="1043"/>
      <c r="AD31" s="1043"/>
      <c r="AE31" s="1044"/>
      <c r="AF31" s="1018">
        <v>1843</v>
      </c>
      <c r="AG31" s="1019"/>
      <c r="AH31" s="1019"/>
      <c r="AI31" s="1019"/>
      <c r="AJ31" s="1020"/>
      <c r="AK31" s="976">
        <v>128</v>
      </c>
      <c r="AL31" s="967"/>
      <c r="AM31" s="967"/>
      <c r="AN31" s="967"/>
      <c r="AO31" s="967"/>
      <c r="AP31" s="967">
        <v>9582</v>
      </c>
      <c r="AQ31" s="967"/>
      <c r="AR31" s="967"/>
      <c r="AS31" s="967"/>
      <c r="AT31" s="967"/>
      <c r="AU31" s="967">
        <v>843</v>
      </c>
      <c r="AV31" s="967"/>
      <c r="AW31" s="967"/>
      <c r="AX31" s="967"/>
      <c r="AY31" s="967"/>
      <c r="AZ31" s="1041" t="s">
        <v>532</v>
      </c>
      <c r="BA31" s="1041"/>
      <c r="BB31" s="1041"/>
      <c r="BC31" s="1041"/>
      <c r="BD31" s="1041"/>
      <c r="BE31" s="1031" t="s">
        <v>383</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384</v>
      </c>
      <c r="C32" s="1037"/>
      <c r="D32" s="1037"/>
      <c r="E32" s="1037"/>
      <c r="F32" s="1037"/>
      <c r="G32" s="1037"/>
      <c r="H32" s="1037"/>
      <c r="I32" s="1037"/>
      <c r="J32" s="1037"/>
      <c r="K32" s="1037"/>
      <c r="L32" s="1037"/>
      <c r="M32" s="1037"/>
      <c r="N32" s="1037"/>
      <c r="O32" s="1037"/>
      <c r="P32" s="1038"/>
      <c r="Q32" s="1042">
        <v>61</v>
      </c>
      <c r="R32" s="1043"/>
      <c r="S32" s="1043"/>
      <c r="T32" s="1043"/>
      <c r="U32" s="1043"/>
      <c r="V32" s="1043">
        <v>44</v>
      </c>
      <c r="W32" s="1043"/>
      <c r="X32" s="1043"/>
      <c r="Y32" s="1043"/>
      <c r="Z32" s="1043"/>
      <c r="AA32" s="1043">
        <v>16</v>
      </c>
      <c r="AB32" s="1043"/>
      <c r="AC32" s="1043"/>
      <c r="AD32" s="1043"/>
      <c r="AE32" s="1044"/>
      <c r="AF32" s="1018">
        <v>16</v>
      </c>
      <c r="AG32" s="1019"/>
      <c r="AH32" s="1019"/>
      <c r="AI32" s="1019"/>
      <c r="AJ32" s="1020"/>
      <c r="AK32" s="976" t="s">
        <v>530</v>
      </c>
      <c r="AL32" s="967"/>
      <c r="AM32" s="967"/>
      <c r="AN32" s="967"/>
      <c r="AO32" s="967"/>
      <c r="AP32" s="967">
        <v>121</v>
      </c>
      <c r="AQ32" s="967"/>
      <c r="AR32" s="967"/>
      <c r="AS32" s="967"/>
      <c r="AT32" s="967"/>
      <c r="AU32" s="967" t="s">
        <v>552</v>
      </c>
      <c r="AV32" s="967"/>
      <c r="AW32" s="967"/>
      <c r="AX32" s="967"/>
      <c r="AY32" s="967"/>
      <c r="AZ32" s="1041" t="s">
        <v>531</v>
      </c>
      <c r="BA32" s="1041"/>
      <c r="BB32" s="1041"/>
      <c r="BC32" s="1041"/>
      <c r="BD32" s="1041"/>
      <c r="BE32" s="1031" t="s">
        <v>385</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386</v>
      </c>
      <c r="C33" s="1037"/>
      <c r="D33" s="1037"/>
      <c r="E33" s="1037"/>
      <c r="F33" s="1037"/>
      <c r="G33" s="1037"/>
      <c r="H33" s="1037"/>
      <c r="I33" s="1037"/>
      <c r="J33" s="1037"/>
      <c r="K33" s="1037"/>
      <c r="L33" s="1037"/>
      <c r="M33" s="1037"/>
      <c r="N33" s="1037"/>
      <c r="O33" s="1037"/>
      <c r="P33" s="1038"/>
      <c r="Q33" s="1042">
        <v>3111</v>
      </c>
      <c r="R33" s="1043"/>
      <c r="S33" s="1043"/>
      <c r="T33" s="1043"/>
      <c r="U33" s="1043"/>
      <c r="V33" s="1043">
        <v>3079</v>
      </c>
      <c r="W33" s="1043"/>
      <c r="X33" s="1043"/>
      <c r="Y33" s="1043"/>
      <c r="Z33" s="1043"/>
      <c r="AA33" s="1043">
        <v>32</v>
      </c>
      <c r="AB33" s="1043"/>
      <c r="AC33" s="1043"/>
      <c r="AD33" s="1043"/>
      <c r="AE33" s="1044"/>
      <c r="AF33" s="1018">
        <v>26</v>
      </c>
      <c r="AG33" s="1019"/>
      <c r="AH33" s="1019"/>
      <c r="AI33" s="1019"/>
      <c r="AJ33" s="1020"/>
      <c r="AK33" s="976">
        <v>1357</v>
      </c>
      <c r="AL33" s="967"/>
      <c r="AM33" s="967"/>
      <c r="AN33" s="967"/>
      <c r="AO33" s="967"/>
      <c r="AP33" s="967">
        <v>15698</v>
      </c>
      <c r="AQ33" s="967"/>
      <c r="AR33" s="967"/>
      <c r="AS33" s="967"/>
      <c r="AT33" s="967"/>
      <c r="AU33" s="967">
        <v>12746</v>
      </c>
      <c r="AV33" s="967"/>
      <c r="AW33" s="967"/>
      <c r="AX33" s="967"/>
      <c r="AY33" s="967"/>
      <c r="AZ33" s="1041" t="s">
        <v>531</v>
      </c>
      <c r="BA33" s="1041"/>
      <c r="BB33" s="1041"/>
      <c r="BC33" s="1041"/>
      <c r="BD33" s="1041"/>
      <c r="BE33" s="1031" t="s">
        <v>385</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387</v>
      </c>
      <c r="C34" s="1037"/>
      <c r="D34" s="1037"/>
      <c r="E34" s="1037"/>
      <c r="F34" s="1037"/>
      <c r="G34" s="1037"/>
      <c r="H34" s="1037"/>
      <c r="I34" s="1037"/>
      <c r="J34" s="1037"/>
      <c r="K34" s="1037"/>
      <c r="L34" s="1037"/>
      <c r="M34" s="1037"/>
      <c r="N34" s="1037"/>
      <c r="O34" s="1037"/>
      <c r="P34" s="1038"/>
      <c r="Q34" s="1042">
        <v>104</v>
      </c>
      <c r="R34" s="1043"/>
      <c r="S34" s="1043"/>
      <c r="T34" s="1043"/>
      <c r="U34" s="1043"/>
      <c r="V34" s="1043">
        <v>100</v>
      </c>
      <c r="W34" s="1043"/>
      <c r="X34" s="1043"/>
      <c r="Y34" s="1043"/>
      <c r="Z34" s="1043"/>
      <c r="AA34" s="1043">
        <v>4</v>
      </c>
      <c r="AB34" s="1043"/>
      <c r="AC34" s="1043"/>
      <c r="AD34" s="1043"/>
      <c r="AE34" s="1044"/>
      <c r="AF34" s="1018">
        <v>4</v>
      </c>
      <c r="AG34" s="1019"/>
      <c r="AH34" s="1019"/>
      <c r="AI34" s="1019"/>
      <c r="AJ34" s="1020"/>
      <c r="AK34" s="976">
        <v>78</v>
      </c>
      <c r="AL34" s="967"/>
      <c r="AM34" s="967"/>
      <c r="AN34" s="967"/>
      <c r="AO34" s="967"/>
      <c r="AP34" s="967">
        <v>761</v>
      </c>
      <c r="AQ34" s="967"/>
      <c r="AR34" s="967"/>
      <c r="AS34" s="967"/>
      <c r="AT34" s="967"/>
      <c r="AU34" s="967">
        <v>761</v>
      </c>
      <c r="AV34" s="967"/>
      <c r="AW34" s="967"/>
      <c r="AX34" s="967"/>
      <c r="AY34" s="967"/>
      <c r="AZ34" s="1041" t="s">
        <v>531</v>
      </c>
      <c r="BA34" s="1041"/>
      <c r="BB34" s="1041"/>
      <c r="BC34" s="1041"/>
      <c r="BD34" s="1041"/>
      <c r="BE34" s="1031" t="s">
        <v>385</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3188</v>
      </c>
      <c r="AG63" s="955"/>
      <c r="AH63" s="955"/>
      <c r="AI63" s="955"/>
      <c r="AJ63" s="1029"/>
      <c r="AK63" s="1030"/>
      <c r="AL63" s="959"/>
      <c r="AM63" s="959"/>
      <c r="AN63" s="959"/>
      <c r="AO63" s="959"/>
      <c r="AP63" s="955">
        <v>26162</v>
      </c>
      <c r="AQ63" s="955"/>
      <c r="AR63" s="955"/>
      <c r="AS63" s="955"/>
      <c r="AT63" s="955"/>
      <c r="AU63" s="955">
        <v>14350</v>
      </c>
      <c r="AV63" s="955"/>
      <c r="AW63" s="955"/>
      <c r="AX63" s="955"/>
      <c r="AY63" s="955"/>
      <c r="AZ63" s="1024"/>
      <c r="BA63" s="1024"/>
      <c r="BB63" s="1024"/>
      <c r="BC63" s="1024"/>
      <c r="BD63" s="1024"/>
      <c r="BE63" s="956"/>
      <c r="BF63" s="956"/>
      <c r="BG63" s="956"/>
      <c r="BH63" s="956"/>
      <c r="BI63" s="957"/>
      <c r="BJ63" s="1025" t="s">
        <v>111</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354</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533</v>
      </c>
      <c r="C68" s="985"/>
      <c r="D68" s="985"/>
      <c r="E68" s="985"/>
      <c r="F68" s="985"/>
      <c r="G68" s="985"/>
      <c r="H68" s="985"/>
      <c r="I68" s="985"/>
      <c r="J68" s="985"/>
      <c r="K68" s="985"/>
      <c r="L68" s="985"/>
      <c r="M68" s="985"/>
      <c r="N68" s="985"/>
      <c r="O68" s="985"/>
      <c r="P68" s="986"/>
      <c r="Q68" s="987">
        <v>675</v>
      </c>
      <c r="R68" s="981"/>
      <c r="S68" s="981"/>
      <c r="T68" s="981"/>
      <c r="U68" s="981"/>
      <c r="V68" s="981">
        <v>622</v>
      </c>
      <c r="W68" s="981"/>
      <c r="X68" s="981"/>
      <c r="Y68" s="981"/>
      <c r="Z68" s="981"/>
      <c r="AA68" s="981">
        <v>53</v>
      </c>
      <c r="AB68" s="981"/>
      <c r="AC68" s="981"/>
      <c r="AD68" s="981"/>
      <c r="AE68" s="981"/>
      <c r="AF68" s="981">
        <v>53</v>
      </c>
      <c r="AG68" s="981"/>
      <c r="AH68" s="981"/>
      <c r="AI68" s="981"/>
      <c r="AJ68" s="981"/>
      <c r="AK68" s="981" t="s">
        <v>538</v>
      </c>
      <c r="AL68" s="981"/>
      <c r="AM68" s="981"/>
      <c r="AN68" s="981"/>
      <c r="AO68" s="981"/>
      <c r="AP68" s="981">
        <v>26</v>
      </c>
      <c r="AQ68" s="981"/>
      <c r="AR68" s="981"/>
      <c r="AS68" s="981"/>
      <c r="AT68" s="981"/>
      <c r="AU68" s="981">
        <v>12</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4">
        <v>1426</v>
      </c>
      <c r="R69" s="975"/>
      <c r="S69" s="975"/>
      <c r="T69" s="975"/>
      <c r="U69" s="976"/>
      <c r="V69" s="977">
        <v>1341</v>
      </c>
      <c r="W69" s="975"/>
      <c r="X69" s="975"/>
      <c r="Y69" s="975"/>
      <c r="Z69" s="976"/>
      <c r="AA69" s="977">
        <v>85</v>
      </c>
      <c r="AB69" s="975"/>
      <c r="AC69" s="975"/>
      <c r="AD69" s="975"/>
      <c r="AE69" s="976"/>
      <c r="AF69" s="977">
        <v>85</v>
      </c>
      <c r="AG69" s="975"/>
      <c r="AH69" s="975"/>
      <c r="AI69" s="975"/>
      <c r="AJ69" s="976"/>
      <c r="AK69" s="977" t="s">
        <v>538</v>
      </c>
      <c r="AL69" s="975"/>
      <c r="AM69" s="975"/>
      <c r="AN69" s="975"/>
      <c r="AO69" s="976"/>
      <c r="AP69" s="977">
        <v>1337</v>
      </c>
      <c r="AQ69" s="975"/>
      <c r="AR69" s="975"/>
      <c r="AS69" s="975"/>
      <c r="AT69" s="976"/>
      <c r="AU69" s="977" t="s">
        <v>538</v>
      </c>
      <c r="AV69" s="975"/>
      <c r="AW69" s="975"/>
      <c r="AX69" s="975"/>
      <c r="AY69" s="976"/>
      <c r="AZ69" s="978"/>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4">
        <v>75</v>
      </c>
      <c r="R70" s="975"/>
      <c r="S70" s="975"/>
      <c r="T70" s="975"/>
      <c r="U70" s="976"/>
      <c r="V70" s="977">
        <v>60</v>
      </c>
      <c r="W70" s="975"/>
      <c r="X70" s="975"/>
      <c r="Y70" s="975"/>
      <c r="Z70" s="976"/>
      <c r="AA70" s="977">
        <v>15</v>
      </c>
      <c r="AB70" s="975"/>
      <c r="AC70" s="975"/>
      <c r="AD70" s="975"/>
      <c r="AE70" s="976"/>
      <c r="AF70" s="977">
        <v>15</v>
      </c>
      <c r="AG70" s="975"/>
      <c r="AH70" s="975"/>
      <c r="AI70" s="975"/>
      <c r="AJ70" s="976"/>
      <c r="AK70" s="977" t="s">
        <v>538</v>
      </c>
      <c r="AL70" s="975"/>
      <c r="AM70" s="975"/>
      <c r="AN70" s="975"/>
      <c r="AO70" s="976"/>
      <c r="AP70" s="977" t="s">
        <v>538</v>
      </c>
      <c r="AQ70" s="975"/>
      <c r="AR70" s="975"/>
      <c r="AS70" s="975"/>
      <c r="AT70" s="976"/>
      <c r="AU70" s="977" t="s">
        <v>538</v>
      </c>
      <c r="AV70" s="975"/>
      <c r="AW70" s="975"/>
      <c r="AX70" s="975"/>
      <c r="AY70" s="976"/>
      <c r="AZ70" s="978"/>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4">
        <v>6</v>
      </c>
      <c r="R71" s="975"/>
      <c r="S71" s="975"/>
      <c r="T71" s="975"/>
      <c r="U71" s="976"/>
      <c r="V71" s="977">
        <v>2</v>
      </c>
      <c r="W71" s="975"/>
      <c r="X71" s="975"/>
      <c r="Y71" s="975"/>
      <c r="Z71" s="976"/>
      <c r="AA71" s="977">
        <v>4</v>
      </c>
      <c r="AB71" s="975"/>
      <c r="AC71" s="975"/>
      <c r="AD71" s="975"/>
      <c r="AE71" s="976"/>
      <c r="AF71" s="977">
        <v>4</v>
      </c>
      <c r="AG71" s="975"/>
      <c r="AH71" s="975"/>
      <c r="AI71" s="975"/>
      <c r="AJ71" s="976"/>
      <c r="AK71" s="977" t="s">
        <v>538</v>
      </c>
      <c r="AL71" s="975"/>
      <c r="AM71" s="975"/>
      <c r="AN71" s="975"/>
      <c r="AO71" s="976"/>
      <c r="AP71" s="977" t="s">
        <v>538</v>
      </c>
      <c r="AQ71" s="975"/>
      <c r="AR71" s="975"/>
      <c r="AS71" s="975"/>
      <c r="AT71" s="976"/>
      <c r="AU71" s="977" t="s">
        <v>538</v>
      </c>
      <c r="AV71" s="975"/>
      <c r="AW71" s="975"/>
      <c r="AX71" s="975"/>
      <c r="AY71" s="976"/>
      <c r="AZ71" s="978"/>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4">
        <v>101</v>
      </c>
      <c r="R72" s="975"/>
      <c r="S72" s="975"/>
      <c r="T72" s="975"/>
      <c r="U72" s="976"/>
      <c r="V72" s="977">
        <v>87</v>
      </c>
      <c r="W72" s="975"/>
      <c r="X72" s="975"/>
      <c r="Y72" s="975"/>
      <c r="Z72" s="976"/>
      <c r="AA72" s="977">
        <v>15</v>
      </c>
      <c r="AB72" s="975"/>
      <c r="AC72" s="975"/>
      <c r="AD72" s="975"/>
      <c r="AE72" s="976"/>
      <c r="AF72" s="977">
        <v>15</v>
      </c>
      <c r="AG72" s="975"/>
      <c r="AH72" s="975"/>
      <c r="AI72" s="975"/>
      <c r="AJ72" s="976"/>
      <c r="AK72" s="977" t="s">
        <v>538</v>
      </c>
      <c r="AL72" s="975"/>
      <c r="AM72" s="975"/>
      <c r="AN72" s="975"/>
      <c r="AO72" s="976"/>
      <c r="AP72" s="977">
        <v>46</v>
      </c>
      <c r="AQ72" s="975"/>
      <c r="AR72" s="975"/>
      <c r="AS72" s="975"/>
      <c r="AT72" s="976"/>
      <c r="AU72" s="977">
        <v>24</v>
      </c>
      <c r="AV72" s="975"/>
      <c r="AW72" s="975"/>
      <c r="AX72" s="975"/>
      <c r="AY72" s="976"/>
      <c r="AZ72" s="978"/>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4">
        <v>1406</v>
      </c>
      <c r="R73" s="975"/>
      <c r="S73" s="975"/>
      <c r="T73" s="975"/>
      <c r="U73" s="976"/>
      <c r="V73" s="977">
        <v>1373</v>
      </c>
      <c r="W73" s="975"/>
      <c r="X73" s="975"/>
      <c r="Y73" s="975"/>
      <c r="Z73" s="976"/>
      <c r="AA73" s="977">
        <v>34</v>
      </c>
      <c r="AB73" s="975"/>
      <c r="AC73" s="975"/>
      <c r="AD73" s="975"/>
      <c r="AE73" s="976"/>
      <c r="AF73" s="977">
        <v>34</v>
      </c>
      <c r="AG73" s="975"/>
      <c r="AH73" s="975"/>
      <c r="AI73" s="975"/>
      <c r="AJ73" s="976"/>
      <c r="AK73" s="977" t="s">
        <v>538</v>
      </c>
      <c r="AL73" s="975"/>
      <c r="AM73" s="975"/>
      <c r="AN73" s="975"/>
      <c r="AO73" s="976"/>
      <c r="AP73" s="977">
        <v>380</v>
      </c>
      <c r="AQ73" s="975"/>
      <c r="AR73" s="975"/>
      <c r="AS73" s="975"/>
      <c r="AT73" s="976"/>
      <c r="AU73" s="977">
        <v>206</v>
      </c>
      <c r="AV73" s="975"/>
      <c r="AW73" s="975"/>
      <c r="AX73" s="975"/>
      <c r="AY73" s="976"/>
      <c r="AZ73" s="978"/>
      <c r="BA73" s="979"/>
      <c r="BB73" s="979"/>
      <c r="BC73" s="979"/>
      <c r="BD73" s="980"/>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4">
        <v>3170</v>
      </c>
      <c r="R74" s="975"/>
      <c r="S74" s="975"/>
      <c r="T74" s="975"/>
      <c r="U74" s="976"/>
      <c r="V74" s="977">
        <v>2966</v>
      </c>
      <c r="W74" s="975"/>
      <c r="X74" s="975"/>
      <c r="Y74" s="975"/>
      <c r="Z74" s="976"/>
      <c r="AA74" s="977">
        <v>204</v>
      </c>
      <c r="AB74" s="975"/>
      <c r="AC74" s="975"/>
      <c r="AD74" s="975"/>
      <c r="AE74" s="976"/>
      <c r="AF74" s="977">
        <v>54</v>
      </c>
      <c r="AG74" s="975"/>
      <c r="AH74" s="975"/>
      <c r="AI74" s="975"/>
      <c r="AJ74" s="976"/>
      <c r="AK74" s="977">
        <v>60</v>
      </c>
      <c r="AL74" s="975"/>
      <c r="AM74" s="975"/>
      <c r="AN74" s="975"/>
      <c r="AO74" s="976"/>
      <c r="AP74" s="977">
        <v>1061</v>
      </c>
      <c r="AQ74" s="975"/>
      <c r="AR74" s="975"/>
      <c r="AS74" s="975"/>
      <c r="AT74" s="976"/>
      <c r="AU74" s="977">
        <v>478</v>
      </c>
      <c r="AV74" s="975"/>
      <c r="AW74" s="975"/>
      <c r="AX74" s="975"/>
      <c r="AY74" s="976"/>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47</v>
      </c>
      <c r="R75" s="975"/>
      <c r="S75" s="975"/>
      <c r="T75" s="975"/>
      <c r="U75" s="976"/>
      <c r="V75" s="977">
        <v>41</v>
      </c>
      <c r="W75" s="975"/>
      <c r="X75" s="975"/>
      <c r="Y75" s="975"/>
      <c r="Z75" s="976"/>
      <c r="AA75" s="977">
        <v>6</v>
      </c>
      <c r="AB75" s="975"/>
      <c r="AC75" s="975"/>
      <c r="AD75" s="975"/>
      <c r="AE75" s="976"/>
      <c r="AF75" s="977">
        <v>6</v>
      </c>
      <c r="AG75" s="975"/>
      <c r="AH75" s="975"/>
      <c r="AI75" s="975"/>
      <c r="AJ75" s="976"/>
      <c r="AK75" s="977" t="s">
        <v>538</v>
      </c>
      <c r="AL75" s="975"/>
      <c r="AM75" s="975"/>
      <c r="AN75" s="975"/>
      <c r="AO75" s="976"/>
      <c r="AP75" s="977" t="s">
        <v>538</v>
      </c>
      <c r="AQ75" s="975"/>
      <c r="AR75" s="975"/>
      <c r="AS75" s="975"/>
      <c r="AT75" s="976"/>
      <c r="AU75" s="977" t="s">
        <v>538</v>
      </c>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20</v>
      </c>
      <c r="R76" s="975"/>
      <c r="S76" s="975"/>
      <c r="T76" s="975"/>
      <c r="U76" s="976"/>
      <c r="V76" s="977">
        <v>17</v>
      </c>
      <c r="W76" s="975"/>
      <c r="X76" s="975"/>
      <c r="Y76" s="975"/>
      <c r="Z76" s="976"/>
      <c r="AA76" s="977">
        <v>3</v>
      </c>
      <c r="AB76" s="975"/>
      <c r="AC76" s="975"/>
      <c r="AD76" s="975"/>
      <c r="AE76" s="976"/>
      <c r="AF76" s="977">
        <v>3</v>
      </c>
      <c r="AG76" s="975"/>
      <c r="AH76" s="975"/>
      <c r="AI76" s="975"/>
      <c r="AJ76" s="976"/>
      <c r="AK76" s="977">
        <v>11</v>
      </c>
      <c r="AL76" s="975"/>
      <c r="AM76" s="975"/>
      <c r="AN76" s="975"/>
      <c r="AO76" s="976"/>
      <c r="AP76" s="967" t="s">
        <v>538</v>
      </c>
      <c r="AQ76" s="967"/>
      <c r="AR76" s="967"/>
      <c r="AS76" s="967"/>
      <c r="AT76" s="967"/>
      <c r="AU76" s="967" t="s">
        <v>538</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3">
        <v>13280</v>
      </c>
      <c r="R77" s="967"/>
      <c r="S77" s="967"/>
      <c r="T77" s="967"/>
      <c r="U77" s="967"/>
      <c r="V77" s="967">
        <v>12837</v>
      </c>
      <c r="W77" s="967"/>
      <c r="X77" s="967"/>
      <c r="Y77" s="967"/>
      <c r="Z77" s="967"/>
      <c r="AA77" s="967">
        <v>443</v>
      </c>
      <c r="AB77" s="967"/>
      <c r="AC77" s="967"/>
      <c r="AD77" s="967"/>
      <c r="AE77" s="967"/>
      <c r="AF77" s="967">
        <v>443</v>
      </c>
      <c r="AG77" s="967"/>
      <c r="AH77" s="967"/>
      <c r="AI77" s="967"/>
      <c r="AJ77" s="967"/>
      <c r="AK77" s="967">
        <v>6</v>
      </c>
      <c r="AL77" s="967"/>
      <c r="AM77" s="967"/>
      <c r="AN77" s="967"/>
      <c r="AO77" s="967"/>
      <c r="AP77" s="967" t="s">
        <v>538</v>
      </c>
      <c r="AQ77" s="967"/>
      <c r="AR77" s="967"/>
      <c r="AS77" s="967"/>
      <c r="AT77" s="967"/>
      <c r="AU77" s="967" t="s">
        <v>538</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178</v>
      </c>
      <c r="R78" s="967"/>
      <c r="S78" s="967"/>
      <c r="T78" s="967"/>
      <c r="U78" s="967"/>
      <c r="V78" s="967">
        <v>176</v>
      </c>
      <c r="W78" s="967"/>
      <c r="X78" s="967"/>
      <c r="Y78" s="967"/>
      <c r="Z78" s="967"/>
      <c r="AA78" s="967">
        <v>2</v>
      </c>
      <c r="AB78" s="967"/>
      <c r="AC78" s="967"/>
      <c r="AD78" s="967"/>
      <c r="AE78" s="967"/>
      <c r="AF78" s="967">
        <v>2</v>
      </c>
      <c r="AG78" s="967"/>
      <c r="AH78" s="967"/>
      <c r="AI78" s="967"/>
      <c r="AJ78" s="967"/>
      <c r="AK78" s="967">
        <v>2</v>
      </c>
      <c r="AL78" s="967"/>
      <c r="AM78" s="967"/>
      <c r="AN78" s="967"/>
      <c r="AO78" s="967"/>
      <c r="AP78" s="967" t="s">
        <v>538</v>
      </c>
      <c r="AQ78" s="967"/>
      <c r="AR78" s="967"/>
      <c r="AS78" s="967"/>
      <c r="AT78" s="967"/>
      <c r="AU78" s="967" t="s">
        <v>538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546</v>
      </c>
      <c r="C79" s="971"/>
      <c r="D79" s="971"/>
      <c r="E79" s="971"/>
      <c r="F79" s="971"/>
      <c r="G79" s="971"/>
      <c r="H79" s="971"/>
      <c r="I79" s="971"/>
      <c r="J79" s="971"/>
      <c r="K79" s="971"/>
      <c r="L79" s="971"/>
      <c r="M79" s="971"/>
      <c r="N79" s="971"/>
      <c r="O79" s="971"/>
      <c r="P79" s="972"/>
      <c r="Q79" s="973">
        <v>126</v>
      </c>
      <c r="R79" s="967"/>
      <c r="S79" s="967"/>
      <c r="T79" s="967"/>
      <c r="U79" s="967"/>
      <c r="V79" s="967">
        <v>116</v>
      </c>
      <c r="W79" s="967"/>
      <c r="X79" s="967"/>
      <c r="Y79" s="967"/>
      <c r="Z79" s="967"/>
      <c r="AA79" s="967">
        <v>11</v>
      </c>
      <c r="AB79" s="967"/>
      <c r="AC79" s="967"/>
      <c r="AD79" s="967"/>
      <c r="AE79" s="967"/>
      <c r="AF79" s="967">
        <v>11</v>
      </c>
      <c r="AG79" s="967"/>
      <c r="AH79" s="967"/>
      <c r="AI79" s="967"/>
      <c r="AJ79" s="967"/>
      <c r="AK79" s="967">
        <v>2</v>
      </c>
      <c r="AL79" s="967"/>
      <c r="AM79" s="967"/>
      <c r="AN79" s="967"/>
      <c r="AO79" s="967"/>
      <c r="AP79" s="967" t="s">
        <v>538</v>
      </c>
      <c r="AQ79" s="967"/>
      <c r="AR79" s="967"/>
      <c r="AS79" s="967"/>
      <c r="AT79" s="967"/>
      <c r="AU79" s="967" t="s">
        <v>539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547</v>
      </c>
      <c r="C80" s="971"/>
      <c r="D80" s="971"/>
      <c r="E80" s="971"/>
      <c r="F80" s="971"/>
      <c r="G80" s="971"/>
      <c r="H80" s="971"/>
      <c r="I80" s="971"/>
      <c r="J80" s="971"/>
      <c r="K80" s="971"/>
      <c r="L80" s="971"/>
      <c r="M80" s="971"/>
      <c r="N80" s="971"/>
      <c r="O80" s="971"/>
      <c r="P80" s="972"/>
      <c r="Q80" s="973">
        <v>196871</v>
      </c>
      <c r="R80" s="967"/>
      <c r="S80" s="967"/>
      <c r="T80" s="967"/>
      <c r="U80" s="967"/>
      <c r="V80" s="967">
        <v>186524</v>
      </c>
      <c r="W80" s="967"/>
      <c r="X80" s="967"/>
      <c r="Y80" s="967"/>
      <c r="Z80" s="967"/>
      <c r="AA80" s="967">
        <v>10348</v>
      </c>
      <c r="AB80" s="967"/>
      <c r="AC80" s="967"/>
      <c r="AD80" s="967"/>
      <c r="AE80" s="967"/>
      <c r="AF80" s="967">
        <v>10348</v>
      </c>
      <c r="AG80" s="967"/>
      <c r="AH80" s="967"/>
      <c r="AI80" s="967"/>
      <c r="AJ80" s="967"/>
      <c r="AK80" s="967">
        <v>1375</v>
      </c>
      <c r="AL80" s="967"/>
      <c r="AM80" s="967"/>
      <c r="AN80" s="967"/>
      <c r="AO80" s="967"/>
      <c r="AP80" s="967" t="s">
        <v>538</v>
      </c>
      <c r="AQ80" s="967"/>
      <c r="AR80" s="967"/>
      <c r="AS80" s="967"/>
      <c r="AT80" s="967"/>
      <c r="AU80" s="967" t="s">
        <v>538</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11073</v>
      </c>
      <c r="AG88" s="955"/>
      <c r="AH88" s="955"/>
      <c r="AI88" s="955"/>
      <c r="AJ88" s="955"/>
      <c r="AK88" s="959"/>
      <c r="AL88" s="959"/>
      <c r="AM88" s="959"/>
      <c r="AN88" s="959"/>
      <c r="AO88" s="959"/>
      <c r="AP88" s="955">
        <v>2850</v>
      </c>
      <c r="AQ88" s="955"/>
      <c r="AR88" s="955"/>
      <c r="AS88" s="955"/>
      <c r="AT88" s="955"/>
      <c r="AU88" s="955">
        <v>720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148</v>
      </c>
      <c r="CS102" s="947"/>
      <c r="CT102" s="947"/>
      <c r="CU102" s="947"/>
      <c r="CV102" s="948"/>
      <c r="CW102" s="946">
        <v>110</v>
      </c>
      <c r="CX102" s="947"/>
      <c r="CY102" s="947"/>
      <c r="CZ102" s="947"/>
      <c r="DA102" s="948"/>
      <c r="DB102" s="946" t="s">
        <v>539</v>
      </c>
      <c r="DC102" s="947"/>
      <c r="DD102" s="947"/>
      <c r="DE102" s="947"/>
      <c r="DF102" s="948"/>
      <c r="DG102" s="946" t="s">
        <v>539</v>
      </c>
      <c r="DH102" s="947"/>
      <c r="DI102" s="947"/>
      <c r="DJ102" s="947"/>
      <c r="DK102" s="948"/>
      <c r="DL102" s="946" t="s">
        <v>539</v>
      </c>
      <c r="DM102" s="947"/>
      <c r="DN102" s="947"/>
      <c r="DO102" s="947"/>
      <c r="DP102" s="948"/>
      <c r="DQ102" s="946" t="s">
        <v>538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5533815</v>
      </c>
      <c r="AB110" s="873"/>
      <c r="AC110" s="873"/>
      <c r="AD110" s="873"/>
      <c r="AE110" s="874"/>
      <c r="AF110" s="875">
        <v>5254135</v>
      </c>
      <c r="AG110" s="873"/>
      <c r="AH110" s="873"/>
      <c r="AI110" s="873"/>
      <c r="AJ110" s="874"/>
      <c r="AK110" s="875">
        <v>5169619</v>
      </c>
      <c r="AL110" s="873"/>
      <c r="AM110" s="873"/>
      <c r="AN110" s="873"/>
      <c r="AO110" s="874"/>
      <c r="AP110" s="876">
        <v>22.9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36037105</v>
      </c>
      <c r="BR110" s="800"/>
      <c r="BS110" s="800"/>
      <c r="BT110" s="800"/>
      <c r="BU110" s="800"/>
      <c r="BV110" s="800">
        <v>35439914</v>
      </c>
      <c r="BW110" s="800"/>
      <c r="BX110" s="800"/>
      <c r="BY110" s="800"/>
      <c r="BZ110" s="800"/>
      <c r="CA110" s="800">
        <v>35154284</v>
      </c>
      <c r="CB110" s="800"/>
      <c r="CC110" s="800"/>
      <c r="CD110" s="800"/>
      <c r="CE110" s="800"/>
      <c r="CF110" s="861">
        <v>155.69999999999999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15427815</v>
      </c>
      <c r="BR112" s="771"/>
      <c r="BS112" s="771"/>
      <c r="BT112" s="771"/>
      <c r="BU112" s="771"/>
      <c r="BV112" s="771">
        <v>14958297</v>
      </c>
      <c r="BW112" s="771"/>
      <c r="BX112" s="771"/>
      <c r="BY112" s="771"/>
      <c r="BZ112" s="771"/>
      <c r="CA112" s="771">
        <v>14350317</v>
      </c>
      <c r="CB112" s="771"/>
      <c r="CC112" s="771"/>
      <c r="CD112" s="771"/>
      <c r="CE112" s="771"/>
      <c r="CF112" s="848">
        <v>63.6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1688522</v>
      </c>
      <c r="AB113" s="909"/>
      <c r="AC113" s="909"/>
      <c r="AD113" s="909"/>
      <c r="AE113" s="910"/>
      <c r="AF113" s="911">
        <v>1467517</v>
      </c>
      <c r="AG113" s="909"/>
      <c r="AH113" s="909"/>
      <c r="AI113" s="909"/>
      <c r="AJ113" s="910"/>
      <c r="AK113" s="911">
        <v>1380469</v>
      </c>
      <c r="AL113" s="909"/>
      <c r="AM113" s="909"/>
      <c r="AN113" s="909"/>
      <c r="AO113" s="910"/>
      <c r="AP113" s="912">
        <v>6.1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329218</v>
      </c>
      <c r="BR113" s="771"/>
      <c r="BS113" s="771"/>
      <c r="BT113" s="771"/>
      <c r="BU113" s="771"/>
      <c r="BV113" s="771">
        <v>382314</v>
      </c>
      <c r="BW113" s="771"/>
      <c r="BX113" s="771"/>
      <c r="BY113" s="771"/>
      <c r="BZ113" s="771"/>
      <c r="CA113" s="771">
        <v>720936</v>
      </c>
      <c r="CB113" s="771"/>
      <c r="CC113" s="771"/>
      <c r="CD113" s="771"/>
      <c r="CE113" s="771"/>
      <c r="CF113" s="848">
        <v>3.2</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65886</v>
      </c>
      <c r="AB114" s="784"/>
      <c r="AC114" s="784"/>
      <c r="AD114" s="784"/>
      <c r="AE114" s="785"/>
      <c r="AF114" s="786">
        <v>69129</v>
      </c>
      <c r="AG114" s="784"/>
      <c r="AH114" s="784"/>
      <c r="AI114" s="784"/>
      <c r="AJ114" s="785"/>
      <c r="AK114" s="786">
        <v>56409</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5151790</v>
      </c>
      <c r="BR114" s="771"/>
      <c r="BS114" s="771"/>
      <c r="BT114" s="771"/>
      <c r="BU114" s="771"/>
      <c r="BV114" s="771">
        <v>4910496</v>
      </c>
      <c r="BW114" s="771"/>
      <c r="BX114" s="771"/>
      <c r="BY114" s="771"/>
      <c r="BZ114" s="771"/>
      <c r="CA114" s="771">
        <v>4479423</v>
      </c>
      <c r="CB114" s="771"/>
      <c r="CC114" s="771"/>
      <c r="CD114" s="771"/>
      <c r="CE114" s="771"/>
      <c r="CF114" s="848">
        <v>19.8</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30211</v>
      </c>
      <c r="AB115" s="909"/>
      <c r="AC115" s="909"/>
      <c r="AD115" s="909"/>
      <c r="AE115" s="910"/>
      <c r="AF115" s="911">
        <v>19935</v>
      </c>
      <c r="AG115" s="909"/>
      <c r="AH115" s="909"/>
      <c r="AI115" s="909"/>
      <c r="AJ115" s="910"/>
      <c r="AK115" s="911">
        <v>10431</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v>1959</v>
      </c>
      <c r="BW115" s="771"/>
      <c r="BX115" s="771"/>
      <c r="BY115" s="771"/>
      <c r="BZ115" s="771"/>
      <c r="CA115" s="771">
        <v>808</v>
      </c>
      <c r="CB115" s="771"/>
      <c r="CC115" s="771"/>
      <c r="CD115" s="771"/>
      <c r="CE115" s="771"/>
      <c r="CF115" s="848">
        <v>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7318434</v>
      </c>
      <c r="AB117" s="895"/>
      <c r="AC117" s="895"/>
      <c r="AD117" s="895"/>
      <c r="AE117" s="896"/>
      <c r="AF117" s="898">
        <v>6810716</v>
      </c>
      <c r="AG117" s="895"/>
      <c r="AH117" s="895"/>
      <c r="AI117" s="895"/>
      <c r="AJ117" s="896"/>
      <c r="AK117" s="898">
        <v>6616928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56945928</v>
      </c>
      <c r="BR118" s="858"/>
      <c r="BS118" s="858"/>
      <c r="BT118" s="858"/>
      <c r="BU118" s="858"/>
      <c r="BV118" s="858">
        <v>55692980</v>
      </c>
      <c r="BW118" s="858"/>
      <c r="BX118" s="858"/>
      <c r="BY118" s="858"/>
      <c r="BZ118" s="858"/>
      <c r="CA118" s="858">
        <v>54705768</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10924546</v>
      </c>
      <c r="BR119" s="800"/>
      <c r="BS119" s="800"/>
      <c r="BT119" s="800"/>
      <c r="BU119" s="800"/>
      <c r="BV119" s="800">
        <v>11623152</v>
      </c>
      <c r="BW119" s="800"/>
      <c r="BX119" s="800"/>
      <c r="BY119" s="800"/>
      <c r="BZ119" s="800"/>
      <c r="CA119" s="800">
        <v>13557133</v>
      </c>
      <c r="CB119" s="800"/>
      <c r="CC119" s="800"/>
      <c r="CD119" s="800"/>
      <c r="CE119" s="800"/>
      <c r="CF119" s="861">
        <v>60.1</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4082279</v>
      </c>
      <c r="BR120" s="771"/>
      <c r="BS120" s="771"/>
      <c r="BT120" s="771"/>
      <c r="BU120" s="771"/>
      <c r="BV120" s="771">
        <v>3716918</v>
      </c>
      <c r="BW120" s="771"/>
      <c r="BX120" s="771"/>
      <c r="BY120" s="771"/>
      <c r="BZ120" s="771"/>
      <c r="CA120" s="771">
        <v>3563048</v>
      </c>
      <c r="CB120" s="771"/>
      <c r="CC120" s="771"/>
      <c r="CD120" s="771"/>
      <c r="CE120" s="771"/>
      <c r="CF120" s="848">
        <v>15.8</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13743322</v>
      </c>
      <c r="DH120" s="800"/>
      <c r="DI120" s="800"/>
      <c r="DJ120" s="800"/>
      <c r="DK120" s="800"/>
      <c r="DL120" s="800">
        <v>13293785</v>
      </c>
      <c r="DM120" s="800"/>
      <c r="DN120" s="800"/>
      <c r="DO120" s="800"/>
      <c r="DP120" s="800"/>
      <c r="DQ120" s="800">
        <v>12746392</v>
      </c>
      <c r="DR120" s="800"/>
      <c r="DS120" s="800"/>
      <c r="DT120" s="800"/>
      <c r="DU120" s="800"/>
      <c r="DV120" s="801">
        <v>56.5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46664915</v>
      </c>
      <c r="BR121" s="858"/>
      <c r="BS121" s="858"/>
      <c r="BT121" s="858"/>
      <c r="BU121" s="858"/>
      <c r="BV121" s="858">
        <v>47297556</v>
      </c>
      <c r="BW121" s="858"/>
      <c r="BX121" s="858"/>
      <c r="BY121" s="858"/>
      <c r="BZ121" s="858"/>
      <c r="CA121" s="858">
        <v>48166861</v>
      </c>
      <c r="CB121" s="858"/>
      <c r="CC121" s="858"/>
      <c r="CD121" s="858"/>
      <c r="CE121" s="858"/>
      <c r="CF121" s="859">
        <v>213.4</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831931</v>
      </c>
      <c r="DH121" s="771"/>
      <c r="DI121" s="771"/>
      <c r="DJ121" s="771"/>
      <c r="DK121" s="771"/>
      <c r="DL121" s="771">
        <v>857452</v>
      </c>
      <c r="DM121" s="771"/>
      <c r="DN121" s="771"/>
      <c r="DO121" s="771"/>
      <c r="DP121" s="771"/>
      <c r="DQ121" s="771">
        <v>843231</v>
      </c>
      <c r="DR121" s="771"/>
      <c r="DS121" s="771"/>
      <c r="DT121" s="771"/>
      <c r="DU121" s="771"/>
      <c r="DV121" s="823">
        <v>3.7</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61671740</v>
      </c>
      <c r="BR122" s="840"/>
      <c r="BS122" s="840"/>
      <c r="BT122" s="840"/>
      <c r="BU122" s="840"/>
      <c r="BV122" s="840">
        <v>62637626</v>
      </c>
      <c r="BW122" s="840"/>
      <c r="BX122" s="840"/>
      <c r="BY122" s="840"/>
      <c r="BZ122" s="840"/>
      <c r="CA122" s="840">
        <v>65287042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852562</v>
      </c>
      <c r="DH122" s="771"/>
      <c r="DI122" s="771"/>
      <c r="DJ122" s="771"/>
      <c r="DK122" s="771"/>
      <c r="DL122" s="771">
        <v>807060</v>
      </c>
      <c r="DM122" s="771"/>
      <c r="DN122" s="771"/>
      <c r="DO122" s="771"/>
      <c r="DP122" s="771"/>
      <c r="DQ122" s="771">
        <v>760694</v>
      </c>
      <c r="DR122" s="771"/>
      <c r="DS122" s="771"/>
      <c r="DT122" s="771"/>
      <c r="DU122" s="771"/>
      <c r="DV122" s="823">
        <v>3.4</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30211</v>
      </c>
      <c r="AB127" s="784"/>
      <c r="AC127" s="784"/>
      <c r="AD127" s="784"/>
      <c r="AE127" s="785"/>
      <c r="AF127" s="786">
        <v>19935</v>
      </c>
      <c r="AG127" s="784"/>
      <c r="AH127" s="784"/>
      <c r="AI127" s="784"/>
      <c r="AJ127" s="785"/>
      <c r="AK127" s="786">
        <v>10431</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11.93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v>1959</v>
      </c>
      <c r="DM127" s="820"/>
      <c r="DN127" s="820"/>
      <c r="DO127" s="820"/>
      <c r="DP127" s="820"/>
      <c r="DQ127" s="820">
        <v>808</v>
      </c>
      <c r="DR127" s="820"/>
      <c r="DS127" s="820"/>
      <c r="DT127" s="820"/>
      <c r="DU127" s="820"/>
      <c r="DV127" s="821">
        <v>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528547</v>
      </c>
      <c r="AB128" s="724"/>
      <c r="AC128" s="724"/>
      <c r="AD128" s="724"/>
      <c r="AE128" s="725"/>
      <c r="AF128" s="726">
        <v>509888</v>
      </c>
      <c r="AG128" s="724"/>
      <c r="AH128" s="724"/>
      <c r="AI128" s="724"/>
      <c r="AJ128" s="725"/>
      <c r="AK128" s="726">
        <v>497839</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16.93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27279554</v>
      </c>
      <c r="AB129" s="784"/>
      <c r="AC129" s="784"/>
      <c r="AD129" s="784"/>
      <c r="AE129" s="785"/>
      <c r="AF129" s="786">
        <v>27766537</v>
      </c>
      <c r="AG129" s="784"/>
      <c r="AH129" s="784"/>
      <c r="AI129" s="784"/>
      <c r="AJ129" s="785"/>
      <c r="AK129" s="786">
        <v>27544974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4656096</v>
      </c>
      <c r="AB130" s="784"/>
      <c r="AC130" s="784"/>
      <c r="AD130" s="784"/>
      <c r="AE130" s="785"/>
      <c r="AF130" s="786">
        <v>4797518</v>
      </c>
      <c r="AG130" s="784"/>
      <c r="AH130" s="784"/>
      <c r="AI130" s="784"/>
      <c r="AJ130" s="785"/>
      <c r="AK130" s="786">
        <v>4973315</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22623458</v>
      </c>
      <c r="AB131" s="717"/>
      <c r="AC131" s="717"/>
      <c r="AD131" s="717"/>
      <c r="AE131" s="718"/>
      <c r="AF131" s="719">
        <v>22969019</v>
      </c>
      <c r="AG131" s="717"/>
      <c r="AH131" s="717"/>
      <c r="AI131" s="717"/>
      <c r="AJ131" s="718"/>
      <c r="AK131" s="719">
        <v>22571659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9.4317632610000004</v>
      </c>
      <c r="AB132" s="740"/>
      <c r="AC132" s="740"/>
      <c r="AD132" s="740"/>
      <c r="AE132" s="741"/>
      <c r="AF132" s="742">
        <v>6.544946478</v>
      </c>
      <c r="AG132" s="740"/>
      <c r="AH132" s="740"/>
      <c r="AI132" s="740"/>
      <c r="AJ132" s="741"/>
      <c r="AK132" s="742">
        <v>5.0761621019999996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10.1</v>
      </c>
      <c r="AB133" s="749"/>
      <c r="AC133" s="749"/>
      <c r="AD133" s="749"/>
      <c r="AE133" s="750"/>
      <c r="AF133" s="748">
        <v>9</v>
      </c>
      <c r="AG133" s="749"/>
      <c r="AH133" s="749"/>
      <c r="AI133" s="749"/>
      <c r="AJ133" s="750"/>
      <c r="AK133" s="748">
        <v>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2" t="s">
        <v>467</v>
      </c>
      <c r="L7" s="254"/>
      <c r="M7" s="255" t="s">
        <v>468</v>
      </c>
      <c r="N7" s="256"/>
    </row>
    <row r="8" spans="1:16">
      <c r="A8" s="248"/>
      <c r="B8" s="244"/>
      <c r="C8" s="244"/>
      <c r="D8" s="244"/>
      <c r="E8" s="244"/>
      <c r="F8" s="244"/>
      <c r="G8" s="257"/>
      <c r="H8" s="258"/>
      <c r="I8" s="258"/>
      <c r="J8" s="259"/>
      <c r="K8" s="1123"/>
      <c r="L8" s="260" t="s">
        <v>469</v>
      </c>
      <c r="M8" s="261" t="s">
        <v>470</v>
      </c>
      <c r="N8" s="262" t="s">
        <v>471</v>
      </c>
    </row>
    <row r="9" spans="1:16">
      <c r="A9" s="248"/>
      <c r="B9" s="244"/>
      <c r="C9" s="244"/>
      <c r="D9" s="244"/>
      <c r="E9" s="244"/>
      <c r="F9" s="244"/>
      <c r="G9" s="1136" t="s">
        <v>472</v>
      </c>
      <c r="H9" s="1137"/>
      <c r="I9" s="1137"/>
      <c r="J9" s="1138"/>
      <c r="K9" s="263">
        <v>6259446</v>
      </c>
      <c r="L9" s="264">
        <v>52815</v>
      </c>
      <c r="M9" s="265">
        <v>58961</v>
      </c>
      <c r="N9" s="266">
        <v>-10.4</v>
      </c>
    </row>
    <row r="10" spans="1:16">
      <c r="A10" s="248"/>
      <c r="B10" s="244"/>
      <c r="C10" s="244"/>
      <c r="D10" s="244"/>
      <c r="E10" s="244"/>
      <c r="F10" s="244"/>
      <c r="G10" s="1136" t="s">
        <v>473</v>
      </c>
      <c r="H10" s="1137"/>
      <c r="I10" s="1137"/>
      <c r="J10" s="1138"/>
      <c r="K10" s="267">
        <v>494171</v>
      </c>
      <c r="L10" s="268">
        <v>4170</v>
      </c>
      <c r="M10" s="269">
        <v>3996</v>
      </c>
      <c r="N10" s="270">
        <v>4.4000000000000004</v>
      </c>
    </row>
    <row r="11" spans="1:16" ht="13.5" customHeight="1">
      <c r="A11" s="248"/>
      <c r="B11" s="244"/>
      <c r="C11" s="244"/>
      <c r="D11" s="244"/>
      <c r="E11" s="244"/>
      <c r="F11" s="244"/>
      <c r="G11" s="1136" t="s">
        <v>474</v>
      </c>
      <c r="H11" s="1137"/>
      <c r="I11" s="1137"/>
      <c r="J11" s="1138"/>
      <c r="K11" s="267">
        <v>1206029</v>
      </c>
      <c r="L11" s="268">
        <v>10176</v>
      </c>
      <c r="M11" s="269">
        <v>3773</v>
      </c>
      <c r="N11" s="270">
        <v>169.7</v>
      </c>
    </row>
    <row r="12" spans="1:16" ht="13.5" customHeight="1">
      <c r="A12" s="248"/>
      <c r="B12" s="244"/>
      <c r="C12" s="244"/>
      <c r="D12" s="244"/>
      <c r="E12" s="244"/>
      <c r="F12" s="244"/>
      <c r="G12" s="1136" t="s">
        <v>475</v>
      </c>
      <c r="H12" s="1137"/>
      <c r="I12" s="1137"/>
      <c r="J12" s="1138"/>
      <c r="K12" s="267">
        <v>1690</v>
      </c>
      <c r="L12" s="268">
        <v>14</v>
      </c>
      <c r="M12" s="269">
        <v>594</v>
      </c>
      <c r="N12" s="270">
        <v>-97.6</v>
      </c>
    </row>
    <row r="13" spans="1:16" ht="13.5" customHeight="1">
      <c r="A13" s="248"/>
      <c r="B13" s="244"/>
      <c r="C13" s="244"/>
      <c r="D13" s="244"/>
      <c r="E13" s="244"/>
      <c r="F13" s="244"/>
      <c r="G13" s="1136" t="s">
        <v>476</v>
      </c>
      <c r="H13" s="1137"/>
      <c r="I13" s="1137"/>
      <c r="J13" s="1138"/>
      <c r="K13" s="267" t="s">
        <v>477</v>
      </c>
      <c r="L13" s="268" t="s">
        <v>477</v>
      </c>
      <c r="M13" s="269">
        <v>1</v>
      </c>
      <c r="N13" s="270" t="s">
        <v>477</v>
      </c>
    </row>
    <row r="14" spans="1:16" ht="13.5" customHeight="1">
      <c r="A14" s="248"/>
      <c r="B14" s="244"/>
      <c r="C14" s="244"/>
      <c r="D14" s="244"/>
      <c r="E14" s="244"/>
      <c r="F14" s="244"/>
      <c r="G14" s="1136" t="s">
        <v>478</v>
      </c>
      <c r="H14" s="1137"/>
      <c r="I14" s="1137"/>
      <c r="J14" s="1138"/>
      <c r="K14" s="267">
        <v>265072</v>
      </c>
      <c r="L14" s="268">
        <v>2237</v>
      </c>
      <c r="M14" s="269">
        <v>2438</v>
      </c>
      <c r="N14" s="270">
        <v>-8.1999999999999993</v>
      </c>
    </row>
    <row r="15" spans="1:16" ht="13.5" customHeight="1">
      <c r="A15" s="248"/>
      <c r="B15" s="244"/>
      <c r="C15" s="244"/>
      <c r="D15" s="244"/>
      <c r="E15" s="244"/>
      <c r="F15" s="244"/>
      <c r="G15" s="1136" t="s">
        <v>479</v>
      </c>
      <c r="H15" s="1137"/>
      <c r="I15" s="1137"/>
      <c r="J15" s="1138"/>
      <c r="K15" s="267">
        <v>102301</v>
      </c>
      <c r="L15" s="268">
        <v>863</v>
      </c>
      <c r="M15" s="269">
        <v>1435</v>
      </c>
      <c r="N15" s="270">
        <v>-39.9</v>
      </c>
    </row>
    <row r="16" spans="1:16">
      <c r="A16" s="248"/>
      <c r="B16" s="244"/>
      <c r="C16" s="244"/>
      <c r="D16" s="244"/>
      <c r="E16" s="244"/>
      <c r="F16" s="244"/>
      <c r="G16" s="1139" t="s">
        <v>480</v>
      </c>
      <c r="H16" s="1140"/>
      <c r="I16" s="1140"/>
      <c r="J16" s="1141"/>
      <c r="K16" s="268">
        <v>-611721</v>
      </c>
      <c r="L16" s="268">
        <v>-5162</v>
      </c>
      <c r="M16" s="269">
        <v>-6041</v>
      </c>
      <c r="N16" s="270">
        <v>-14.6</v>
      </c>
    </row>
    <row r="17" spans="1:16">
      <c r="A17" s="248"/>
      <c r="B17" s="244"/>
      <c r="C17" s="244"/>
      <c r="D17" s="244"/>
      <c r="E17" s="244"/>
      <c r="F17" s="244"/>
      <c r="G17" s="1139" t="s">
        <v>169</v>
      </c>
      <c r="H17" s="1140"/>
      <c r="I17" s="1140"/>
      <c r="J17" s="1141"/>
      <c r="K17" s="268">
        <v>7716988</v>
      </c>
      <c r="L17" s="268">
        <v>65113</v>
      </c>
      <c r="M17" s="269">
        <v>65157</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3" t="s">
        <v>485</v>
      </c>
      <c r="H21" s="1134"/>
      <c r="I21" s="1134"/>
      <c r="J21" s="1135"/>
      <c r="K21" s="280">
        <v>6.13</v>
      </c>
      <c r="L21" s="281">
        <v>6.38</v>
      </c>
      <c r="M21" s="282">
        <v>-0.25</v>
      </c>
      <c r="N21" s="249"/>
      <c r="O21" s="283"/>
      <c r="P21" s="279"/>
    </row>
    <row r="22" spans="1:16" s="284" customFormat="1">
      <c r="A22" s="279"/>
      <c r="B22" s="249"/>
      <c r="C22" s="249"/>
      <c r="D22" s="249"/>
      <c r="E22" s="249"/>
      <c r="F22" s="249"/>
      <c r="G22" s="1133" t="s">
        <v>486</v>
      </c>
      <c r="H22" s="1134"/>
      <c r="I22" s="1134"/>
      <c r="J22" s="1135"/>
      <c r="K22" s="285">
        <v>99.1</v>
      </c>
      <c r="L22" s="286">
        <v>99.2</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2" t="s">
        <v>467</v>
      </c>
      <c r="L30" s="254"/>
      <c r="M30" s="255" t="s">
        <v>468</v>
      </c>
      <c r="N30" s="256"/>
    </row>
    <row r="31" spans="1:16">
      <c r="A31" s="248"/>
      <c r="B31" s="244"/>
      <c r="C31" s="244"/>
      <c r="D31" s="244"/>
      <c r="E31" s="244"/>
      <c r="F31" s="244"/>
      <c r="G31" s="257"/>
      <c r="H31" s="258"/>
      <c r="I31" s="258"/>
      <c r="J31" s="259"/>
      <c r="K31" s="1123"/>
      <c r="L31" s="260" t="s">
        <v>469</v>
      </c>
      <c r="M31" s="261" t="s">
        <v>470</v>
      </c>
      <c r="N31" s="262" t="s">
        <v>471</v>
      </c>
    </row>
    <row r="32" spans="1:16" ht="27" customHeight="1">
      <c r="A32" s="248"/>
      <c r="B32" s="244"/>
      <c r="C32" s="244"/>
      <c r="D32" s="244"/>
      <c r="E32" s="244"/>
      <c r="F32" s="244"/>
      <c r="G32" s="1124" t="s">
        <v>489</v>
      </c>
      <c r="H32" s="1125"/>
      <c r="I32" s="1125"/>
      <c r="J32" s="1126"/>
      <c r="K32" s="294">
        <v>5169619</v>
      </c>
      <c r="L32" s="294">
        <v>43620</v>
      </c>
      <c r="M32" s="295">
        <v>38103</v>
      </c>
      <c r="N32" s="296">
        <v>14.5</v>
      </c>
    </row>
    <row r="33" spans="1:16" ht="13.5" customHeight="1">
      <c r="A33" s="248"/>
      <c r="B33" s="244"/>
      <c r="C33" s="244"/>
      <c r="D33" s="244"/>
      <c r="E33" s="244"/>
      <c r="F33" s="244"/>
      <c r="G33" s="1124" t="s">
        <v>490</v>
      </c>
      <c r="H33" s="1125"/>
      <c r="I33" s="1125"/>
      <c r="J33" s="1126"/>
      <c r="K33" s="294" t="s">
        <v>477</v>
      </c>
      <c r="L33" s="294" t="s">
        <v>477</v>
      </c>
      <c r="M33" s="295" t="s">
        <v>477</v>
      </c>
      <c r="N33" s="296" t="s">
        <v>477</v>
      </c>
    </row>
    <row r="34" spans="1:16" ht="27" customHeight="1">
      <c r="A34" s="248"/>
      <c r="B34" s="244"/>
      <c r="C34" s="244"/>
      <c r="D34" s="244"/>
      <c r="E34" s="244"/>
      <c r="F34" s="244"/>
      <c r="G34" s="1124" t="s">
        <v>491</v>
      </c>
      <c r="H34" s="1125"/>
      <c r="I34" s="1125"/>
      <c r="J34" s="1126"/>
      <c r="K34" s="294" t="s">
        <v>477</v>
      </c>
      <c r="L34" s="294" t="s">
        <v>477</v>
      </c>
      <c r="M34" s="295">
        <v>32</v>
      </c>
      <c r="N34" s="296" t="s">
        <v>477</v>
      </c>
    </row>
    <row r="35" spans="1:16" ht="27" customHeight="1">
      <c r="A35" s="248"/>
      <c r="B35" s="244"/>
      <c r="C35" s="244"/>
      <c r="D35" s="244"/>
      <c r="E35" s="244"/>
      <c r="F35" s="244"/>
      <c r="G35" s="1124" t="s">
        <v>492</v>
      </c>
      <c r="H35" s="1125"/>
      <c r="I35" s="1125"/>
      <c r="J35" s="1126"/>
      <c r="K35" s="294">
        <v>1380469</v>
      </c>
      <c r="L35" s="294">
        <v>11648</v>
      </c>
      <c r="M35" s="295">
        <v>9772</v>
      </c>
      <c r="N35" s="296">
        <v>19.2</v>
      </c>
    </row>
    <row r="36" spans="1:16" ht="27" customHeight="1">
      <c r="A36" s="248"/>
      <c r="B36" s="244"/>
      <c r="C36" s="244"/>
      <c r="D36" s="244"/>
      <c r="E36" s="244"/>
      <c r="F36" s="244"/>
      <c r="G36" s="1124" t="s">
        <v>493</v>
      </c>
      <c r="H36" s="1125"/>
      <c r="I36" s="1125"/>
      <c r="J36" s="1126"/>
      <c r="K36" s="294">
        <v>56409</v>
      </c>
      <c r="L36" s="294">
        <v>476</v>
      </c>
      <c r="M36" s="295">
        <v>1367</v>
      </c>
      <c r="N36" s="296">
        <v>-65.2</v>
      </c>
    </row>
    <row r="37" spans="1:16" ht="13.5" customHeight="1">
      <c r="A37" s="248"/>
      <c r="B37" s="244"/>
      <c r="C37" s="244"/>
      <c r="D37" s="244"/>
      <c r="E37" s="244"/>
      <c r="F37" s="244"/>
      <c r="G37" s="1124" t="s">
        <v>494</v>
      </c>
      <c r="H37" s="1125"/>
      <c r="I37" s="1125"/>
      <c r="J37" s="1126"/>
      <c r="K37" s="294">
        <v>10431</v>
      </c>
      <c r="L37" s="294">
        <v>88</v>
      </c>
      <c r="M37" s="295">
        <v>888</v>
      </c>
      <c r="N37" s="296">
        <v>-90.1</v>
      </c>
    </row>
    <row r="38" spans="1:16" ht="27" customHeight="1">
      <c r="A38" s="248"/>
      <c r="B38" s="244"/>
      <c r="C38" s="244"/>
      <c r="D38" s="244"/>
      <c r="E38" s="244"/>
      <c r="F38" s="244"/>
      <c r="G38" s="1127" t="s">
        <v>495</v>
      </c>
      <c r="H38" s="1128"/>
      <c r="I38" s="1128"/>
      <c r="J38" s="1129"/>
      <c r="K38" s="297" t="s">
        <v>477</v>
      </c>
      <c r="L38" s="297" t="s">
        <v>477</v>
      </c>
      <c r="M38" s="298">
        <v>2</v>
      </c>
      <c r="N38" s="299" t="s">
        <v>477</v>
      </c>
      <c r="O38" s="293"/>
    </row>
    <row r="39" spans="1:16">
      <c r="A39" s="248"/>
      <c r="B39" s="244"/>
      <c r="C39" s="244"/>
      <c r="D39" s="244"/>
      <c r="E39" s="244"/>
      <c r="F39" s="244"/>
      <c r="G39" s="1127" t="s">
        <v>496</v>
      </c>
      <c r="H39" s="1128"/>
      <c r="I39" s="1128"/>
      <c r="J39" s="1129"/>
      <c r="K39" s="300">
        <v>-497839</v>
      </c>
      <c r="L39" s="300">
        <v>-4201</v>
      </c>
      <c r="M39" s="301">
        <v>-6931</v>
      </c>
      <c r="N39" s="302">
        <v>-39.4</v>
      </c>
      <c r="O39" s="293"/>
    </row>
    <row r="40" spans="1:16" ht="27" customHeight="1">
      <c r="A40" s="248"/>
      <c r="B40" s="244"/>
      <c r="C40" s="244"/>
      <c r="D40" s="244"/>
      <c r="E40" s="244"/>
      <c r="F40" s="244"/>
      <c r="G40" s="1124" t="s">
        <v>497</v>
      </c>
      <c r="H40" s="1125"/>
      <c r="I40" s="1125"/>
      <c r="J40" s="1126"/>
      <c r="K40" s="300">
        <v>-4973315</v>
      </c>
      <c r="L40" s="300">
        <v>-41963</v>
      </c>
      <c r="M40" s="301">
        <v>-31548</v>
      </c>
      <c r="N40" s="302">
        <v>33</v>
      </c>
      <c r="O40" s="293"/>
    </row>
    <row r="41" spans="1:16">
      <c r="A41" s="248"/>
      <c r="B41" s="244"/>
      <c r="C41" s="244"/>
      <c r="D41" s="244"/>
      <c r="E41" s="244"/>
      <c r="F41" s="244"/>
      <c r="G41" s="1130" t="s">
        <v>279</v>
      </c>
      <c r="H41" s="1131"/>
      <c r="I41" s="1131"/>
      <c r="J41" s="1132"/>
      <c r="K41" s="294">
        <v>1145774</v>
      </c>
      <c r="L41" s="300">
        <v>9668</v>
      </c>
      <c r="M41" s="301">
        <v>11686</v>
      </c>
      <c r="N41" s="302">
        <v>-17.3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7" t="s">
        <v>467</v>
      </c>
      <c r="J49" s="1119" t="s">
        <v>501</v>
      </c>
      <c r="K49" s="1120"/>
      <c r="L49" s="1120"/>
      <c r="M49" s="1120"/>
      <c r="N49" s="1121"/>
    </row>
    <row r="50" spans="1:14">
      <c r="A50" s="248"/>
      <c r="B50" s="244"/>
      <c r="C50" s="244"/>
      <c r="D50" s="244"/>
      <c r="E50" s="244"/>
      <c r="F50" s="244"/>
      <c r="G50" s="312"/>
      <c r="H50" s="313"/>
      <c r="I50" s="1118"/>
      <c r="J50" s="314" t="s">
        <v>502</v>
      </c>
      <c r="K50" s="315" t="s">
        <v>503</v>
      </c>
      <c r="L50" s="316" t="s">
        <v>504</v>
      </c>
      <c r="M50" s="317" t="s">
        <v>505</v>
      </c>
      <c r="N50" s="318" t="s">
        <v>506</v>
      </c>
    </row>
    <row r="51" spans="1:14">
      <c r="A51" s="248"/>
      <c r="B51" s="244"/>
      <c r="C51" s="244"/>
      <c r="D51" s="244"/>
      <c r="E51" s="244"/>
      <c r="F51" s="244"/>
      <c r="G51" s="310" t="s">
        <v>507</v>
      </c>
      <c r="H51" s="311"/>
      <c r="I51" s="319">
        <v>6105754</v>
      </c>
      <c r="J51" s="320">
        <v>52036</v>
      </c>
      <c r="K51" s="321">
        <v>-9.6</v>
      </c>
      <c r="L51" s="322">
        <v>51263</v>
      </c>
      <c r="M51" s="323">
        <v>-4.9000000000000004</v>
      </c>
      <c r="N51" s="324">
        <v>-4.7</v>
      </c>
    </row>
    <row r="52" spans="1:14">
      <c r="A52" s="248"/>
      <c r="B52" s="244"/>
      <c r="C52" s="244"/>
      <c r="D52" s="244"/>
      <c r="E52" s="244"/>
      <c r="F52" s="244"/>
      <c r="G52" s="325"/>
      <c r="H52" s="326" t="s">
        <v>508</v>
      </c>
      <c r="I52" s="327">
        <v>2701244</v>
      </c>
      <c r="J52" s="328">
        <v>23021</v>
      </c>
      <c r="K52" s="329">
        <v>-20</v>
      </c>
      <c r="L52" s="330">
        <v>29061</v>
      </c>
      <c r="M52" s="331">
        <v>-15.2</v>
      </c>
      <c r="N52" s="332">
        <v>-4.8</v>
      </c>
    </row>
    <row r="53" spans="1:14">
      <c r="A53" s="248"/>
      <c r="B53" s="244"/>
      <c r="C53" s="244"/>
      <c r="D53" s="244"/>
      <c r="E53" s="244"/>
      <c r="F53" s="244"/>
      <c r="G53" s="310" t="s">
        <v>509</v>
      </c>
      <c r="H53" s="311"/>
      <c r="I53" s="319">
        <v>4275165</v>
      </c>
      <c r="J53" s="320">
        <v>36484</v>
      </c>
      <c r="K53" s="321">
        <v>-29.9</v>
      </c>
      <c r="L53" s="322">
        <v>41433</v>
      </c>
      <c r="M53" s="323">
        <v>-19.2</v>
      </c>
      <c r="N53" s="324">
        <v>-10.7</v>
      </c>
    </row>
    <row r="54" spans="1:14">
      <c r="A54" s="248"/>
      <c r="B54" s="244"/>
      <c r="C54" s="244"/>
      <c r="D54" s="244"/>
      <c r="E54" s="244"/>
      <c r="F54" s="244"/>
      <c r="G54" s="325"/>
      <c r="H54" s="326" t="s">
        <v>508</v>
      </c>
      <c r="I54" s="327">
        <v>1672220</v>
      </c>
      <c r="J54" s="328">
        <v>14271</v>
      </c>
      <c r="K54" s="329">
        <v>-38</v>
      </c>
      <c r="L54" s="330">
        <v>22351</v>
      </c>
      <c r="M54" s="331">
        <v>-23.1</v>
      </c>
      <c r="N54" s="332">
        <v>-14.9</v>
      </c>
    </row>
    <row r="55" spans="1:14">
      <c r="A55" s="248"/>
      <c r="B55" s="244"/>
      <c r="C55" s="244"/>
      <c r="D55" s="244"/>
      <c r="E55" s="244"/>
      <c r="F55" s="244"/>
      <c r="G55" s="310" t="s">
        <v>510</v>
      </c>
      <c r="H55" s="311"/>
      <c r="I55" s="319">
        <v>4106995</v>
      </c>
      <c r="J55" s="320">
        <v>34582</v>
      </c>
      <c r="K55" s="321">
        <v>-5.2</v>
      </c>
      <c r="L55" s="322">
        <v>43493</v>
      </c>
      <c r="M55" s="323">
        <v>5</v>
      </c>
      <c r="N55" s="324">
        <v>-10.199999999999999</v>
      </c>
    </row>
    <row r="56" spans="1:14">
      <c r="A56" s="248"/>
      <c r="B56" s="244"/>
      <c r="C56" s="244"/>
      <c r="D56" s="244"/>
      <c r="E56" s="244"/>
      <c r="F56" s="244"/>
      <c r="G56" s="325"/>
      <c r="H56" s="326" t="s">
        <v>508</v>
      </c>
      <c r="I56" s="327">
        <v>2068607</v>
      </c>
      <c r="J56" s="328">
        <v>17418</v>
      </c>
      <c r="K56" s="329">
        <v>22.1</v>
      </c>
      <c r="L56" s="330">
        <v>23254</v>
      </c>
      <c r="M56" s="331">
        <v>4</v>
      </c>
      <c r="N56" s="332">
        <v>18.100000000000001</v>
      </c>
    </row>
    <row r="57" spans="1:14">
      <c r="A57" s="248"/>
      <c r="B57" s="244"/>
      <c r="C57" s="244"/>
      <c r="D57" s="244"/>
      <c r="E57" s="244"/>
      <c r="F57" s="244"/>
      <c r="G57" s="310" t="s">
        <v>511</v>
      </c>
      <c r="H57" s="311"/>
      <c r="I57" s="319">
        <v>6579727</v>
      </c>
      <c r="J57" s="320">
        <v>55345</v>
      </c>
      <c r="K57" s="321">
        <v>60</v>
      </c>
      <c r="L57" s="322">
        <v>50840</v>
      </c>
      <c r="M57" s="323">
        <v>16.899999999999999</v>
      </c>
      <c r="N57" s="324">
        <v>43.1</v>
      </c>
    </row>
    <row r="58" spans="1:14">
      <c r="A58" s="248"/>
      <c r="B58" s="244"/>
      <c r="C58" s="244"/>
      <c r="D58" s="244"/>
      <c r="E58" s="244"/>
      <c r="F58" s="244"/>
      <c r="G58" s="325"/>
      <c r="H58" s="326" t="s">
        <v>508</v>
      </c>
      <c r="I58" s="327">
        <v>1869382</v>
      </c>
      <c r="J58" s="328">
        <v>15724</v>
      </c>
      <c r="K58" s="329">
        <v>-9.6999999999999993</v>
      </c>
      <c r="L58" s="330">
        <v>25367</v>
      </c>
      <c r="M58" s="331">
        <v>9.1</v>
      </c>
      <c r="N58" s="332">
        <v>-18.8</v>
      </c>
    </row>
    <row r="59" spans="1:14">
      <c r="A59" s="248"/>
      <c r="B59" s="244"/>
      <c r="C59" s="244"/>
      <c r="D59" s="244"/>
      <c r="E59" s="244"/>
      <c r="F59" s="244"/>
      <c r="G59" s="310" t="s">
        <v>512</v>
      </c>
      <c r="H59" s="311"/>
      <c r="I59" s="319">
        <v>6832562</v>
      </c>
      <c r="J59" s="320">
        <v>57651</v>
      </c>
      <c r="K59" s="321">
        <v>4.2</v>
      </c>
      <c r="L59" s="322">
        <v>53605</v>
      </c>
      <c r="M59" s="323">
        <v>5.4</v>
      </c>
      <c r="N59" s="324">
        <v>-1.2</v>
      </c>
    </row>
    <row r="60" spans="1:14">
      <c r="A60" s="248"/>
      <c r="B60" s="244"/>
      <c r="C60" s="244"/>
      <c r="D60" s="244"/>
      <c r="E60" s="244"/>
      <c r="F60" s="244"/>
      <c r="G60" s="325"/>
      <c r="H60" s="326" t="s">
        <v>508</v>
      </c>
      <c r="I60" s="333">
        <v>2069868</v>
      </c>
      <c r="J60" s="328">
        <v>17465</v>
      </c>
      <c r="K60" s="329">
        <v>11.1</v>
      </c>
      <c r="L60" s="330">
        <v>28343</v>
      </c>
      <c r="M60" s="331">
        <v>11.7</v>
      </c>
      <c r="N60" s="332">
        <v>-0.6</v>
      </c>
    </row>
    <row r="61" spans="1:14">
      <c r="A61" s="248"/>
      <c r="B61" s="244"/>
      <c r="C61" s="244"/>
      <c r="D61" s="244"/>
      <c r="E61" s="244"/>
      <c r="F61" s="244"/>
      <c r="G61" s="310" t="s">
        <v>513</v>
      </c>
      <c r="H61" s="334"/>
      <c r="I61" s="335">
        <v>5580041</v>
      </c>
      <c r="J61" s="336">
        <v>47220</v>
      </c>
      <c r="K61" s="337">
        <v>3.9</v>
      </c>
      <c r="L61" s="338">
        <v>48127</v>
      </c>
      <c r="M61" s="339">
        <v>0.6</v>
      </c>
      <c r="N61" s="324">
        <v>3.3</v>
      </c>
    </row>
    <row r="62" spans="1:14">
      <c r="A62" s="248"/>
      <c r="B62" s="244"/>
      <c r="C62" s="244"/>
      <c r="D62" s="244"/>
      <c r="E62" s="244"/>
      <c r="F62" s="244"/>
      <c r="G62" s="325"/>
      <c r="H62" s="326" t="s">
        <v>508</v>
      </c>
      <c r="I62" s="327">
        <v>2076264</v>
      </c>
      <c r="J62" s="328">
        <v>17580</v>
      </c>
      <c r="K62" s="329">
        <v>-6.9</v>
      </c>
      <c r="L62" s="330">
        <v>25675</v>
      </c>
      <c r="M62" s="331">
        <v>-2.7</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8.6</v>
      </c>
      <c r="G47" s="12">
        <v>15.48</v>
      </c>
      <c r="H47" s="12">
        <v>18.399999999999999</v>
      </c>
      <c r="I47" s="12">
        <v>18.09</v>
      </c>
      <c r="J47" s="13">
        <v>21.01</v>
      </c>
    </row>
    <row r="48" spans="2:10" ht="57.75" customHeight="1">
      <c r="B48" s="14"/>
      <c r="C48" s="1144" t="s">
        <v>4</v>
      </c>
      <c r="D48" s="1144"/>
      <c r="E48" s="1145"/>
      <c r="F48" s="15">
        <v>7.22</v>
      </c>
      <c r="G48" s="16">
        <v>5.75</v>
      </c>
      <c r="H48" s="16">
        <v>8.06</v>
      </c>
      <c r="I48" s="16">
        <v>8.3800000000000008</v>
      </c>
      <c r="J48" s="17">
        <v>8.9499999999999993</v>
      </c>
    </row>
    <row r="49" spans="2:10" ht="57.75" customHeight="1" thickBot="1">
      <c r="B49" s="18"/>
      <c r="C49" s="1146" t="s">
        <v>5</v>
      </c>
      <c r="D49" s="1146"/>
      <c r="E49" s="1147"/>
      <c r="F49" s="19">
        <v>3.58</v>
      </c>
      <c r="G49" s="20">
        <v>5.67</v>
      </c>
      <c r="H49" s="20">
        <v>5.39</v>
      </c>
      <c r="I49" s="20">
        <v>0.64</v>
      </c>
      <c r="J49" s="21">
        <v>3.28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520</v>
      </c>
      <c r="D34" s="1154"/>
      <c r="E34" s="1155"/>
      <c r="F34" s="32">
        <v>7.21</v>
      </c>
      <c r="G34" s="33">
        <v>5.72</v>
      </c>
      <c r="H34" s="33">
        <v>8.0500000000000007</v>
      </c>
      <c r="I34" s="33">
        <v>8.36</v>
      </c>
      <c r="J34" s="34">
        <v>8.94</v>
      </c>
      <c r="K34" s="22"/>
      <c r="L34" s="22"/>
      <c r="M34" s="22"/>
      <c r="N34" s="22"/>
      <c r="O34" s="22"/>
      <c r="P34" s="22"/>
    </row>
    <row r="35" spans="1:16" ht="39" customHeight="1">
      <c r="A35" s="22"/>
      <c r="B35" s="35"/>
      <c r="C35" s="1148" t="s">
        <v>521</v>
      </c>
      <c r="D35" s="1149"/>
      <c r="E35" s="1150"/>
      <c r="F35" s="36">
        <v>6.25</v>
      </c>
      <c r="G35" s="37">
        <v>6.46</v>
      </c>
      <c r="H35" s="37">
        <v>7.37</v>
      </c>
      <c r="I35" s="37">
        <v>7.62</v>
      </c>
      <c r="J35" s="38">
        <v>6.69</v>
      </c>
      <c r="K35" s="22"/>
      <c r="L35" s="22"/>
      <c r="M35" s="22"/>
      <c r="N35" s="22"/>
      <c r="O35" s="22"/>
      <c r="P35" s="22"/>
    </row>
    <row r="36" spans="1:16" ht="39" customHeight="1">
      <c r="A36" s="22"/>
      <c r="B36" s="35"/>
      <c r="C36" s="1148" t="s">
        <v>522</v>
      </c>
      <c r="D36" s="1149"/>
      <c r="E36" s="1150"/>
      <c r="F36" s="36">
        <v>3.71</v>
      </c>
      <c r="G36" s="37">
        <v>3.14</v>
      </c>
      <c r="H36" s="37">
        <v>2.82</v>
      </c>
      <c r="I36" s="37">
        <v>3.43</v>
      </c>
      <c r="J36" s="38">
        <v>3.87</v>
      </c>
      <c r="K36" s="22"/>
      <c r="L36" s="22"/>
      <c r="M36" s="22"/>
      <c r="N36" s="22"/>
      <c r="O36" s="22"/>
      <c r="P36" s="22"/>
    </row>
    <row r="37" spans="1:16" ht="39" customHeight="1">
      <c r="A37" s="22"/>
      <c r="B37" s="35"/>
      <c r="C37" s="1148" t="s">
        <v>523</v>
      </c>
      <c r="D37" s="1149"/>
      <c r="E37" s="1150"/>
      <c r="F37" s="36">
        <v>0.45</v>
      </c>
      <c r="G37" s="37">
        <v>0.37</v>
      </c>
      <c r="H37" s="37">
        <v>0.52</v>
      </c>
      <c r="I37" s="37">
        <v>0.51</v>
      </c>
      <c r="J37" s="38">
        <v>0.8</v>
      </c>
      <c r="K37" s="22"/>
      <c r="L37" s="22"/>
      <c r="M37" s="22"/>
      <c r="N37" s="22"/>
      <c r="O37" s="22"/>
      <c r="P37" s="22"/>
    </row>
    <row r="38" spans="1:16" ht="39" customHeight="1">
      <c r="A38" s="22"/>
      <c r="B38" s="35"/>
      <c r="C38" s="1148" t="s">
        <v>524</v>
      </c>
      <c r="D38" s="1149"/>
      <c r="E38" s="1150"/>
      <c r="F38" s="36">
        <v>0.24</v>
      </c>
      <c r="G38" s="37">
        <v>0.09</v>
      </c>
      <c r="H38" s="37">
        <v>0.08</v>
      </c>
      <c r="I38" s="37">
        <v>0.1</v>
      </c>
      <c r="J38" s="38">
        <v>0.09</v>
      </c>
      <c r="K38" s="22"/>
      <c r="L38" s="22"/>
      <c r="M38" s="22"/>
      <c r="N38" s="22"/>
      <c r="O38" s="22"/>
      <c r="P38" s="22"/>
    </row>
    <row r="39" spans="1:16" ht="39" customHeight="1">
      <c r="A39" s="22"/>
      <c r="B39" s="35"/>
      <c r="C39" s="1148" t="s">
        <v>525</v>
      </c>
      <c r="D39" s="1149"/>
      <c r="E39" s="1150"/>
      <c r="F39" s="36">
        <v>0.01</v>
      </c>
      <c r="G39" s="37">
        <v>0.04</v>
      </c>
      <c r="H39" s="37">
        <v>0.02</v>
      </c>
      <c r="I39" s="37">
        <v>0.03</v>
      </c>
      <c r="J39" s="38">
        <v>0.05</v>
      </c>
      <c r="K39" s="22"/>
      <c r="L39" s="22"/>
      <c r="M39" s="22"/>
      <c r="N39" s="22"/>
      <c r="O39" s="22"/>
      <c r="P39" s="22"/>
    </row>
    <row r="40" spans="1:16" ht="39" customHeight="1">
      <c r="A40" s="22"/>
      <c r="B40" s="35"/>
      <c r="C40" s="1148" t="s">
        <v>526</v>
      </c>
      <c r="D40" s="1149"/>
      <c r="E40" s="1150"/>
      <c r="F40" s="36">
        <v>0.06</v>
      </c>
      <c r="G40" s="37">
        <v>7.0000000000000007E-2</v>
      </c>
      <c r="H40" s="37">
        <v>0.12</v>
      </c>
      <c r="I40" s="37">
        <v>0.03</v>
      </c>
      <c r="J40" s="38">
        <v>0.03</v>
      </c>
      <c r="K40" s="22"/>
      <c r="L40" s="22"/>
      <c r="M40" s="22"/>
      <c r="N40" s="22"/>
      <c r="O40" s="22"/>
      <c r="P40" s="22"/>
    </row>
    <row r="41" spans="1:16" ht="39" customHeight="1">
      <c r="A41" s="22"/>
      <c r="B41" s="35"/>
      <c r="C41" s="1148" t="s">
        <v>527</v>
      </c>
      <c r="D41" s="1149"/>
      <c r="E41" s="1150"/>
      <c r="F41" s="36">
        <v>0.01</v>
      </c>
      <c r="G41" s="37">
        <v>0.01</v>
      </c>
      <c r="H41" s="37">
        <v>0.01</v>
      </c>
      <c r="I41" s="37">
        <v>0</v>
      </c>
      <c r="J41" s="38">
        <v>0.01</v>
      </c>
      <c r="K41" s="22"/>
      <c r="L41" s="22"/>
      <c r="M41" s="22"/>
      <c r="N41" s="22"/>
      <c r="O41" s="22"/>
      <c r="P41" s="22"/>
    </row>
    <row r="42" spans="1:16" ht="39" customHeight="1">
      <c r="A42" s="22"/>
      <c r="B42" s="39"/>
      <c r="C42" s="1148" t="s">
        <v>528</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529</v>
      </c>
      <c r="D43" s="1152"/>
      <c r="E43" s="1153"/>
      <c r="F43" s="41">
        <v>0</v>
      </c>
      <c r="G43" s="42">
        <v>0.01</v>
      </c>
      <c r="H43" s="42">
        <v>0.55000000000000004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5317</v>
      </c>
      <c r="L45" s="60">
        <v>5601</v>
      </c>
      <c r="M45" s="60">
        <v>5534</v>
      </c>
      <c r="N45" s="60">
        <v>5254</v>
      </c>
      <c r="O45" s="61">
        <v>5170</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1455</v>
      </c>
      <c r="L48" s="64">
        <v>1583</v>
      </c>
      <c r="M48" s="64">
        <v>1689</v>
      </c>
      <c r="N48" s="64">
        <v>1468</v>
      </c>
      <c r="O48" s="65">
        <v>1380</v>
      </c>
      <c r="P48" s="48"/>
      <c r="Q48" s="48"/>
      <c r="R48" s="48"/>
      <c r="S48" s="48"/>
      <c r="T48" s="48"/>
      <c r="U48" s="48"/>
    </row>
    <row r="49" spans="1:21" ht="30.75" customHeight="1">
      <c r="A49" s="48"/>
      <c r="B49" s="1166"/>
      <c r="C49" s="1167"/>
      <c r="D49" s="62"/>
      <c r="E49" s="1158" t="s">
        <v>16</v>
      </c>
      <c r="F49" s="1158"/>
      <c r="G49" s="1158"/>
      <c r="H49" s="1158"/>
      <c r="I49" s="1158"/>
      <c r="J49" s="1159"/>
      <c r="K49" s="63">
        <v>132</v>
      </c>
      <c r="L49" s="64">
        <v>117</v>
      </c>
      <c r="M49" s="64">
        <v>66</v>
      </c>
      <c r="N49" s="64">
        <v>69</v>
      </c>
      <c r="O49" s="65">
        <v>56</v>
      </c>
      <c r="P49" s="48"/>
      <c r="Q49" s="48"/>
      <c r="R49" s="48"/>
      <c r="S49" s="48"/>
      <c r="T49" s="48"/>
      <c r="U49" s="48"/>
    </row>
    <row r="50" spans="1:21" ht="30.75" customHeight="1">
      <c r="A50" s="48"/>
      <c r="B50" s="1166"/>
      <c r="C50" s="1167"/>
      <c r="D50" s="62"/>
      <c r="E50" s="1158" t="s">
        <v>17</v>
      </c>
      <c r="F50" s="1158"/>
      <c r="G50" s="1158"/>
      <c r="H50" s="1158"/>
      <c r="I50" s="1158"/>
      <c r="J50" s="1159"/>
      <c r="K50" s="63">
        <v>175</v>
      </c>
      <c r="L50" s="64">
        <v>355</v>
      </c>
      <c r="M50" s="64">
        <v>30</v>
      </c>
      <c r="N50" s="64">
        <v>20</v>
      </c>
      <c r="O50" s="65">
        <v>10</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4926</v>
      </c>
      <c r="L52" s="64">
        <v>5137</v>
      </c>
      <c r="M52" s="64">
        <v>5185</v>
      </c>
      <c r="N52" s="64">
        <v>5308</v>
      </c>
      <c r="O52" s="65">
        <v>5471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2153</v>
      </c>
      <c r="L53" s="69">
        <v>2519</v>
      </c>
      <c r="M53" s="69">
        <v>2134</v>
      </c>
      <c r="N53" s="69">
        <v>1503</v>
      </c>
      <c r="O53" s="70">
        <v>1145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2016-04-21T02:07:52Z</cp:lastPrinted>
  <dcterms:created xsi:type="dcterms:W3CDTF">2016-02-15T00:52:53Z</dcterms:created>
  <dcterms:modified xsi:type="dcterms:W3CDTF">2016-05-06T00:34:12Z</dcterms:modified>
</cp:coreProperties>
</file>