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課\31年度\0共諸   6（照復文書）\庁外\市町村課\(20191016)平成29年度財政状況資料集の作成及び提出について（2回目）\03 市提出\"/>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AM37" i="10"/>
  <c r="U37" i="10"/>
  <c r="C37" i="10"/>
  <c r="AM36" i="10"/>
  <c r="C36" i="10"/>
  <c r="C34" i="10"/>
  <c r="C35"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s="1"/>
  <c r="BE35" i="10" l="1"/>
  <c r="BE36" i="10" s="1"/>
  <c r="BE37" i="10" s="1"/>
  <c r="BW34" i="10" l="1"/>
  <c r="BW35" i="10" s="1"/>
  <c r="BW36" i="10" s="1"/>
  <c r="BW37" i="10" s="1"/>
  <c r="CO34" i="10" s="1"/>
  <c r="CO35" i="10" s="1"/>
  <c r="CO36" i="10" s="1"/>
  <c r="CO37" i="10" s="1"/>
  <c r="CO38" i="10" s="1"/>
</calcChain>
</file>

<file path=xl/sharedStrings.xml><?xml version="1.0" encoding="utf-8"?>
<sst xmlns="http://schemas.openxmlformats.org/spreadsheetml/2006/main" count="1105" uniqueCount="614">
  <si>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</si>
  <si>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</si>
  <si>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</si>
  <si>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</si>
  <si>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</si>
  <si>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</si>
  <si>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</si>
  <si>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</si>
  <si>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</si>
  <si>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</si>
  <si>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</si>
  <si>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</si>
  <si>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</si>
  <si>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</si>
  <si>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</si>
  <si>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</si>
  <si>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</si>
  <si>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</si>
  <si>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</si>
  <si>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</si>
  <si>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</si>
  <si>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</si>
  <si>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</si>
  <si>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</si>
  <si>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</si>
  <si>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</si>
  <si>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</si>
  <si>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</si>
  <si>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</si>
  <si>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</si>
  <si>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</si>
  <si>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</si>
  <si>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</si>
  <si>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</si>
  <si>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</si>
  <si>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</si>
  <si>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</si>
  <si>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</si>
  <si>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</si>
  <si>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</si>
  <si>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</si>
  <si>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</si>
  <si>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</si>
  <si>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</si>
  <si>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</si>
  <si>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</si>
  <si>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</si>
  <si>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</si>
  <si>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</si>
  <si>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</si>
  <si>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</si>
  <si>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</si>
  <si>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</si>
  <si>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</si>
  <si>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</si>
  <si>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</si>
  <si>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</si>
  <si>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</si>
  <si>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</si>
  <si>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</si>
  <si>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</si>
  <si>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</si>
  <si>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</si>
  <si>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</si>
  <si>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</si>
  <si>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</si>
  <si>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</si>
  <si>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</si>
  <si>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</si>
  <si>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</si>
  <si>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</si>
  <si>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</si>
  <si>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</si>
  <si>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</si>
  <si>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</si>
  <si>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</si>
  <si>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</si>
  <si>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</si>
  <si>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</si>
  <si>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</si>
  <si>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</si>
  <si>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</si>
  <si>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</si>
  <si>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</si>
  <si>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</si>
  <si>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</si>
  <si>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</si>
  <si>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</si>
  <si>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</si>
  <si>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</si>
  <si>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</si>
  <si>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</si>
  <si>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</si>
  <si>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</si>
  <si>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</si>
  <si>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</si>
  <si>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</si>
  <si>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</si>
  <si>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</si>
  <si>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</si>
  <si>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</si>
  <si>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</si>
  <si>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</si>
  <si>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</si>
  <si>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</si>
  <si>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</si>
  <si>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</si>
  <si>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</si>
  <si>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</si>
  <si>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</si>
  <si>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</si>
  <si>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</si>
  <si>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</si>
  <si>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</si>
  <si>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</si>
  <si>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</si>
  <si>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</si>
  <si>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</si>
  <si>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</si>
  <si>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</si>
  <si>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</si>
  <si>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</si>
  <si>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</si>
  <si>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</si>
  <si>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</si>
  <si>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</si>
  <si>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</si>
  <si>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</si>
  <si>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</si>
  <si>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</si>
  <si>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</si>
  <si>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</si>
  <si>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</si>
  <si>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</si>
  <si>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</si>
  <si>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</si>
  <si>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</si>
  <si>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</si>
  <si>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</si>
  <si>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</si>
  <si>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</si>
  <si>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</si>
  <si>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</si>
  <si>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</si>
  <si>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</si>
  <si>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</si>
  <si>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</si>
  <si>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</si>
  <si>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</si>
  <si>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</si>
  <si>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</si>
  <si>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</si>
  <si>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</si>
  <si>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</si>
  <si>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</si>
  <si>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</si>
  <si>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</si>
  <si>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</si>
  <si>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</si>
  <si>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</si>
  <si>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</si>
  <si>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</si>
  <si>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</si>
  <si>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</si>
  <si>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</si>
  <si>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</si>
  <si>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</si>
  <si>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</si>
  <si>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</si>
  <si>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</si>
  <si>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</si>
  <si>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</si>
  <si>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</si>
  <si>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</si>
  <si>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</si>
  <si>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</si>
  <si>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</si>
  <si>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</si>
  <si>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</si>
  <si>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</si>
  <si>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</si>
  <si>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</si>
  <si>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</si>
  <si>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</si>
  <si>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</si>
  <si>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</si>
  <si>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</si>
  <si>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</si>
  <si>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</si>
  <si>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</si>
  <si>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</si>
  <si>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</si>
  <si>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</si>
  <si>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</si>
  <si>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</si>
  <si>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</si>
  <si>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</si>
  <si>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</si>
  <si>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</si>
  <si>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</si>
  <si>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</si>
  <si>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</si>
  <si>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</si>
  <si>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</si>
  <si>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栃木県足利市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</si>
  <si>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</si>
  <si>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</si>
  <si>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</si>
  <si>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</si>
  <si>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</si>
  <si>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</si>
  <si>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</si>
  <si>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</si>
  <si>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</si>
  <si>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</si>
  <si>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</si>
  <si>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</si>
  <si>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</si>
  <si>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</si>
  <si>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</si>
  <si>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</si>
  <si>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</si>
  <si>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</si>
  <si>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</si>
  <si>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</si>
  <si>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</si>
  <si>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</si>
  <si>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</si>
  <si>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</si>
  <si>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</si>
  <si>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</si>
  <si>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</si>
  <si>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</si>
  <si>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</si>
  <si>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</si>
  <si>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</si>
  <si>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</si>
  <si>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</si>
  <si>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</si>
  <si>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</si>
  <si>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</si>
  <si>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</si>
  <si>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</si>
  <si>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</si>
  <si>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</si>
  <si>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</si>
  <si>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</si>
  <si>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</si>
  <si>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</si>
  <si>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</si>
  <si>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</si>
  <si>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</si>
  <si>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</si>
  <si>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</si>
  <si>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</si>
  <si>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</si>
  <si>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</si>
  <si>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</si>
  <si>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</si>
  <si>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</si>
  <si>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</si>
  <si>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</si>
  <si>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</si>
  <si>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</si>
  <si>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</si>
  <si>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</si>
  <si>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</si>
  <si>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</si>
  <si>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</si>
  <si>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</si>
  <si>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</si>
  <si>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</si>
  <si>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</si>
  <si>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</si>
  <si>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</si>
  <si>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</si>
  <si>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</si>
  <si>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</si>
  <si>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</si>
  <si>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</si>
  <si>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</si>
  <si>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</si>
  <si>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</si>
  <si>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</si>
  <si>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</si>
  <si>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</si>
  <si>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</si>
  <si>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</si>
  <si>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</si>
  <si>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</si>
  <si>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</si>
  <si>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</si>
  <si>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</si>
  <si>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</si>
  <si>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</si>
  <si>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</si>
  <si>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</si>
  <si>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</si>
  <si>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</si>
  <si>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</si>
  <si>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</si>
  <si>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</si>
  <si>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</si>
  <si>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</si>
  <si>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</si>
  <si>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</si>
  <si>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</si>
  <si>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</si>
  <si>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</si>
  <si>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</si>
  <si>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</si>
  <si>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</si>
  <si>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</si>
  <si>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</si>
  <si>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</si>
  <si>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</si>
  <si>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</si>
  <si>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</si>
  <si>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</si>
  <si>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</si>
  <si>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</si>
  <si>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</si>
  <si>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</si>
  <si>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</si>
  <si>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</si>
  <si>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</si>
  <si>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</si>
  <si>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</si>
  <si>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</si>
  <si>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</si>
  <si>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</si>
  <si>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</si>
  <si>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</si>
  <si>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</si>
  <si>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</si>
  <si>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</si>
  <si>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</si>
  <si>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</si>
  <si>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</si>
  <si>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</si>
  <si>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</si>
  <si>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</si>
  <si>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</si>
  <si>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</si>
  <si>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</si>
  <si>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</si>
  <si>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</si>
  <si>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</si>
  <si>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</si>
  <si>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</si>
  <si>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</si>
  <si>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</si>
  <si>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</si>
  <si>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</si>
  <si>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栃木県足利市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</si>
  <si>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</si>
  <si>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</si>
  <si>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</si>
  <si>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</si>
  <si>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</si>
  <si>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</si>
  <si>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</si>
  <si>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</si>
  <si>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</si>
  <si>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</si>
  <si>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</si>
  <si>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</si>
  <si>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</si>
  <si>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</si>
  <si>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</si>
  <si>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</si>
  <si>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</si>
  <si>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</si>
  <si>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</si>
  <si>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</si>
  <si>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</si>
  <si>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</si>
  <si>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</si>
  <si>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</si>
  <si>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</si>
  <si>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</si>
  <si>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</si>
  <si>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</si>
  <si>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</si>
  <si>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</si>
  <si>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</si>
  <si>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</si>
  <si>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</si>
  <si>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</si>
  <si>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</si>
  <si>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</si>
  <si>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</si>
  <si>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</si>
  <si>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</si>
  <si>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</si>
  <si>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</si>
  <si>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</si>
  <si>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公設地方卸売市場事業特別会計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</si>
  <si>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</si>
  <si>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</si>
  <si>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</si>
  <si>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</si>
  <si>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</si>
  <si>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</si>
  <si>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</si>
  <si>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</si>
  <si>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</si>
  <si>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</si>
  <si>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</si>
  <si>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</si>
  <si>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</si>
  <si>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</si>
  <si>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</si>
  <si>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</si>
  <si>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</si>
  <si>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</si>
  <si>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</si>
  <si>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</si>
  <si>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</si>
  <si>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</si>
  <si>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</si>
  <si>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</si>
  <si>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</si>
  <si>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</si>
  <si>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</si>
  <si>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</si>
  <si>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</si>
  <si>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</si>
  <si>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</si>
  <si>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</si>
  <si>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</si>
  <si>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</si>
  <si>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</si>
  <si>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</si>
  <si>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</si>
  <si>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</si>
  <si>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</si>
  <si>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</si>
  <si>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</si>
  <si>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</si>
  <si>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</si>
  <si>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</si>
  <si>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</si>
  <si>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</si>
  <si>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</si>
  <si>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</si>
  <si>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</si>
  <si>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</si>
  <si>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</si>
  <si>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</si>
  <si>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</si>
  <si>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</si>
  <si>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</si>
  <si>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</si>
  <si>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</si>
  <si>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</si>
  <si>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</si>
  <si>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</si>
  <si>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</si>
  <si>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</si>
  <si>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</si>
  <si>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</si>
  <si>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</si>
  <si>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</si>
  <si>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</si>
  <si>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</si>
  <si>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</si>
  <si>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</si>
  <si>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</si>
  <si>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</si>
  <si>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</si>
  <si>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</si>
  <si>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</si>
  <si>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</si>
  <si>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</si>
  <si>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</si>
  <si>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</si>
  <si>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</si>
  <si>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</si>
  <si>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</si>
  <si>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</si>
  <si>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</si>
  <si>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</si>
  <si>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</si>
  <si>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</si>
  <si>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</si>
  <si>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</si>
  <si>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</si>
  <si>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</si>
  <si>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</si>
  <si>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</si>
  <si>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</si>
  <si>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</si>
  <si>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</si>
  <si>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</si>
  <si>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</si>
  <si>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</si>
  <si>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</si>
  <si>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</si>
  <si>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</si>
  <si>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</si>
  <si>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</si>
  <si>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</si>
  <si>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</si>
  <si>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</si>
  <si>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</si>
  <si>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</si>
  <si>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</si>
  <si>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</si>
  <si>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</si>
  <si>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</si>
  <si>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</si>
  <si>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</si>
  <si>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</si>
  <si>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</si>
  <si>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</si>
  <si>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</si>
  <si>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</si>
  <si>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</si>
  <si>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</si>
  <si>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</si>
  <si>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</si>
  <si>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</si>
  <si>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</si>
  <si>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</si>
  <si>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</si>
  <si>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</si>
  <si>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</si>
  <si>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</si>
  <si>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</si>
  <si>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</si>
  <si>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</si>
  <si>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</si>
  <si>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</si>
  <si>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</si>
  <si>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</si>
  <si>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</si>
  <si>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</si>
  <si>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</si>
  <si>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</si>
  <si>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</si>
  <si>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</si>
  <si>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</si>
  <si>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</si>
  <si>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</si>
  <si>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</si>
  <si>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4.47</t>
  </si>
  <si>
    <t>▲ 2.69</t>
  </si>
  <si>
    <t>▲ 4.12</t>
  </si>
  <si>
    <t>水道事業会計</t>
  </si>
  <si>
    <t>一般会計</t>
  </si>
  <si>
    <t>工業用水道事業会計</t>
  </si>
  <si>
    <t>国民健康保険特別会計</t>
  </si>
  <si>
    <t>介護保険特別会計</t>
  </si>
  <si>
    <t>公共下水道事業特別会計</t>
  </si>
  <si>
    <t>太陽光発電事業特別会計</t>
  </si>
  <si>
    <t>後期高齢者医療特別会計</t>
  </si>
  <si>
    <t>その他会計（赤字）</t>
  </si>
  <si>
    <t>その他会計（黒字）</t>
  </si>
  <si>
    <t>〇</t>
    <phoneticPr fontId="2"/>
  </si>
  <si>
    <t>栃木県南地域地場産業振興センター</t>
    <rPh sb="0" eb="4">
      <t>トチギケンナン</t>
    </rPh>
    <rPh sb="4" eb="6">
      <t>チイキ</t>
    </rPh>
    <rPh sb="6" eb="8">
      <t>ジバ</t>
    </rPh>
    <rPh sb="8" eb="10">
      <t>サンギョウ</t>
    </rPh>
    <rPh sb="10" eb="12">
      <t>シンコウ</t>
    </rPh>
    <phoneticPr fontId="2"/>
  </si>
  <si>
    <t>〇</t>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</si>
  <si>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</si>
  <si>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</si>
  <si>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</si>
  <si>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</si>
  <si>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t>
    <phoneticPr fontId="2"/>
  </si>
  <si>
    <t>-</t>
    <phoneticPr fontId="2"/>
  </si>
  <si>
    <t>-</t>
    <phoneticPr fontId="2"/>
  </si>
  <si>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</si>
  <si>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</si>
  <si>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</si>
  <si>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</si>
  <si>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</si>
  <si>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</si>
  <si>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</si>
  <si>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</si>
  <si>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</si>
  <si>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</si>
  <si>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</si>
  <si>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</si>
  <si>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</si>
  <si>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</si>
  <si>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</si>
  <si>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</si>
  <si>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</si>
  <si>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</si>
  <si>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</si>
  <si>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</si>
  <si>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</si>
  <si>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</si>
  <si>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足利市公共施設等整備基金</t>
    <rPh sb="0" eb="3">
      <t>アシカガシ</t>
    </rPh>
    <rPh sb="3" eb="5">
      <t>コウキョウ</t>
    </rPh>
    <rPh sb="5" eb="7">
      <t>シセツ</t>
    </rPh>
    <rPh sb="7" eb="8">
      <t>トウ</t>
    </rPh>
    <rPh sb="8" eb="10">
      <t>セイビ</t>
    </rPh>
    <rPh sb="10" eb="12">
      <t>キキン</t>
    </rPh>
    <phoneticPr fontId="11"/>
  </si>
  <si>
    <t>足利市職員退職手当基金</t>
    <rPh sb="0" eb="3">
      <t>アシカガシ</t>
    </rPh>
    <rPh sb="3" eb="5">
      <t>ショクイン</t>
    </rPh>
    <rPh sb="5" eb="7">
      <t>タイショク</t>
    </rPh>
    <rPh sb="7" eb="9">
      <t>テアテ</t>
    </rPh>
    <rPh sb="9" eb="11">
      <t>キキン</t>
    </rPh>
    <phoneticPr fontId="11"/>
  </si>
  <si>
    <t>足利市社会福祉事業基金</t>
    <rPh sb="0" eb="3">
      <t>アシカガシ</t>
    </rPh>
    <rPh sb="3" eb="5">
      <t>シャカイ</t>
    </rPh>
    <rPh sb="5" eb="7">
      <t>フクシ</t>
    </rPh>
    <rPh sb="7" eb="9">
      <t>ジギョウ</t>
    </rPh>
    <rPh sb="9" eb="11">
      <t>キキン</t>
    </rPh>
    <phoneticPr fontId="11"/>
  </si>
  <si>
    <t>足利市立図書館施設整備基金</t>
    <rPh sb="0" eb="2">
      <t>アシカガ</t>
    </rPh>
    <rPh sb="2" eb="4">
      <t>シリツ</t>
    </rPh>
    <rPh sb="4" eb="7">
      <t>トショカン</t>
    </rPh>
    <rPh sb="7" eb="9">
      <t>シセツ</t>
    </rPh>
    <rPh sb="9" eb="11">
      <t>セイビ</t>
    </rPh>
    <rPh sb="11" eb="13">
      <t>キキン</t>
    </rPh>
    <phoneticPr fontId="11"/>
  </si>
  <si>
    <t>足利市国際交流基金</t>
    <rPh sb="0" eb="3">
      <t>アシカガシ</t>
    </rPh>
    <rPh sb="3" eb="5">
      <t>コクサイ</t>
    </rPh>
    <rPh sb="5" eb="7">
      <t>コウリュウ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</si>
  <si>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</si>
  <si>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</si>
  <si>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</si>
  <si>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</si>
  <si>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</si>
  <si>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</si>
  <si>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</si>
  <si>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</si>
  <si>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</si>
  <si>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</si>
  <si>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</si>
  <si>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</si>
  <si>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</si>
  <si>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</si>
  <si>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</si>
  <si>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</si>
  <si>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本市の将来負担比率は平成２７年度以降「-」である。一方、実質公債費比率は類似団体内平均は減少しているものの、本市では上昇している。なお、上昇の要因は対象年度の移行によるもので単年度でみると減少している。今後、大型公共施設の更新に伴う多額の市債発行により、将来負担の発生、実質公債費比率の上昇が見込まれる。より低利な資金調達や借換えを検討し、元利償還金の上昇を緩やかにするよう努める。</t>
    <rPh sb="1" eb="2">
      <t>ホン</t>
    </rPh>
    <rPh sb="2" eb="3">
      <t>シ</t>
    </rPh>
    <rPh sb="4" eb="6">
      <t>ショウライ</t>
    </rPh>
    <rPh sb="6" eb="8">
      <t>フタン</t>
    </rPh>
    <rPh sb="8" eb="10">
      <t>ヒリツ</t>
    </rPh>
    <rPh sb="11" eb="13">
      <t>ヘイセイ</t>
    </rPh>
    <rPh sb="15" eb="17">
      <t>ネンド</t>
    </rPh>
    <rPh sb="17" eb="19">
      <t>イコウ</t>
    </rPh>
    <rPh sb="26" eb="28">
      <t>イッポウ</t>
    </rPh>
    <rPh sb="29" eb="31">
      <t>ジッシツ</t>
    </rPh>
    <rPh sb="31" eb="34">
      <t>コウサイヒ</t>
    </rPh>
    <rPh sb="34" eb="36">
      <t>ヒリツ</t>
    </rPh>
    <rPh sb="37" eb="39">
      <t>ルイジ</t>
    </rPh>
    <rPh sb="39" eb="41">
      <t>ダンタイ</t>
    </rPh>
    <rPh sb="41" eb="42">
      <t>ナイ</t>
    </rPh>
    <rPh sb="42" eb="44">
      <t>ヘイキン</t>
    </rPh>
    <rPh sb="45" eb="47">
      <t>ゲンショウ</t>
    </rPh>
    <rPh sb="55" eb="56">
      <t>ホン</t>
    </rPh>
    <rPh sb="56" eb="57">
      <t>シ</t>
    </rPh>
    <rPh sb="59" eb="61">
      <t>ジョウショウ</t>
    </rPh>
    <rPh sb="69" eb="71">
      <t>ジョウショウ</t>
    </rPh>
    <rPh sb="72" eb="74">
      <t>ヨウイン</t>
    </rPh>
    <rPh sb="75" eb="77">
      <t>タイショウ</t>
    </rPh>
    <rPh sb="77" eb="79">
      <t>ネンド</t>
    </rPh>
    <rPh sb="80" eb="82">
      <t>イコウ</t>
    </rPh>
    <rPh sb="88" eb="91">
      <t>タンネンド</t>
    </rPh>
    <rPh sb="95" eb="97">
      <t>ゲンショウ</t>
    </rPh>
    <rPh sb="102" eb="104">
      <t>コンゴ</t>
    </rPh>
    <rPh sb="105" eb="111">
      <t>オオガタコウキョウシセツ</t>
    </rPh>
    <rPh sb="112" eb="114">
      <t>コウシン</t>
    </rPh>
    <rPh sb="115" eb="116">
      <t>トモナ</t>
    </rPh>
    <rPh sb="117" eb="119">
      <t>タガク</t>
    </rPh>
    <rPh sb="120" eb="122">
      <t>シサイ</t>
    </rPh>
    <rPh sb="122" eb="124">
      <t>ハッコウ</t>
    </rPh>
    <rPh sb="128" eb="130">
      <t>ショウライ</t>
    </rPh>
    <rPh sb="130" eb="132">
      <t>フタン</t>
    </rPh>
    <rPh sb="133" eb="135">
      <t>ハッセイ</t>
    </rPh>
    <rPh sb="136" eb="138">
      <t>ジッシツ</t>
    </rPh>
    <rPh sb="138" eb="141">
      <t>コウサイヒ</t>
    </rPh>
    <rPh sb="141" eb="143">
      <t>ヒリツ</t>
    </rPh>
    <rPh sb="144" eb="146">
      <t>ジョウショウ</t>
    </rPh>
    <rPh sb="147" eb="149">
      <t>ミコ</t>
    </rPh>
    <rPh sb="155" eb="157">
      <t>テイリ</t>
    </rPh>
    <rPh sb="158" eb="160">
      <t>シキン</t>
    </rPh>
    <rPh sb="160" eb="162">
      <t>チョウタツ</t>
    </rPh>
    <rPh sb="163" eb="165">
      <t>カリカ</t>
    </rPh>
    <rPh sb="167" eb="169">
      <t>ケントウ</t>
    </rPh>
    <rPh sb="171" eb="173">
      <t>ガンリ</t>
    </rPh>
    <rPh sb="173" eb="176">
      <t>ショウカンキン</t>
    </rPh>
    <rPh sb="177" eb="179">
      <t>ジョウショウ</t>
    </rPh>
    <rPh sb="180" eb="181">
      <t>ユル</t>
    </rPh>
    <rPh sb="188" eb="189">
      <t>ツト</t>
    </rPh>
    <phoneticPr fontId="5"/>
  </si>
  <si>
    <t>・本市の将来負担比率は「-」のため、左のグラフには表示されていない。今後の大型公共施設の更新に伴う市債残高の増加や基金の減少により、将来負担が発生することが見込まれる。また、公共施設等総合管理計画に基づき施設総量の適正化等に取り組み、有形固定資産減価償却率の上昇の抑制に努める。</t>
    <rPh sb="1" eb="2">
      <t>ホン</t>
    </rPh>
    <rPh sb="2" eb="3">
      <t>シ</t>
    </rPh>
    <rPh sb="4" eb="6">
      <t>ショウライ</t>
    </rPh>
    <rPh sb="6" eb="8">
      <t>フタン</t>
    </rPh>
    <rPh sb="8" eb="10">
      <t>ヒリツ</t>
    </rPh>
    <rPh sb="18" eb="19">
      <t>ヒダリ</t>
    </rPh>
    <rPh sb="25" eb="27">
      <t>ヒョウジ</t>
    </rPh>
    <rPh sb="34" eb="36">
      <t>コンゴ</t>
    </rPh>
    <rPh sb="37" eb="41">
      <t>オオガタコウキョウ</t>
    </rPh>
    <rPh sb="41" eb="43">
      <t>シセツ</t>
    </rPh>
    <rPh sb="44" eb="46">
      <t>コウシン</t>
    </rPh>
    <rPh sb="47" eb="48">
      <t>トモナ</t>
    </rPh>
    <rPh sb="49" eb="51">
      <t>シサイ</t>
    </rPh>
    <rPh sb="51" eb="53">
      <t>ザンダカ</t>
    </rPh>
    <rPh sb="54" eb="56">
      <t>ゾウカ</t>
    </rPh>
    <rPh sb="57" eb="59">
      <t>キキン</t>
    </rPh>
    <rPh sb="60" eb="62">
      <t>ゲンショウ</t>
    </rPh>
    <rPh sb="66" eb="68">
      <t>ショウライ</t>
    </rPh>
    <rPh sb="68" eb="70">
      <t>フタン</t>
    </rPh>
    <rPh sb="71" eb="73">
      <t>ハッセイ</t>
    </rPh>
    <rPh sb="78" eb="80">
      <t>ミコ</t>
    </rPh>
    <rPh sb="87" eb="89">
      <t>コウキョウ</t>
    </rPh>
    <rPh sb="89" eb="91">
      <t>シセツ</t>
    </rPh>
    <rPh sb="91" eb="92">
      <t>トウ</t>
    </rPh>
    <rPh sb="92" eb="94">
      <t>ソウゴウ</t>
    </rPh>
    <rPh sb="94" eb="96">
      <t>カンリ</t>
    </rPh>
    <rPh sb="96" eb="98">
      <t>ケイカク</t>
    </rPh>
    <rPh sb="99" eb="100">
      <t>モト</t>
    </rPh>
    <rPh sb="102" eb="104">
      <t>シセツ</t>
    </rPh>
    <rPh sb="104" eb="106">
      <t>ソウリョウ</t>
    </rPh>
    <rPh sb="107" eb="110">
      <t>テキセイカ</t>
    </rPh>
    <rPh sb="110" eb="111">
      <t>トウ</t>
    </rPh>
    <rPh sb="112" eb="113">
      <t>ト</t>
    </rPh>
    <rPh sb="114" eb="115">
      <t>ク</t>
    </rPh>
    <rPh sb="117" eb="123">
      <t>ユウケイコテイシサン</t>
    </rPh>
    <rPh sb="123" eb="125">
      <t>ゲンカ</t>
    </rPh>
    <rPh sb="125" eb="127">
      <t>ショウキャク</t>
    </rPh>
    <rPh sb="127" eb="128">
      <t>リツ</t>
    </rPh>
    <rPh sb="129" eb="131">
      <t>ジョウショウ</t>
    </rPh>
    <rPh sb="132" eb="134">
      <t>ヨクセイ</t>
    </rPh>
    <rPh sb="135" eb="1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</si>
</sst>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5" quotePrefix="1"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54874</c:v>
                </c:pt>
                <c:pt idx="1">
                  <c:v>46504</c:v>
                </c:pt>
                <c:pt idx="2">
                  <c:v>46440</c:v>
                </c:pt>
                <c:pt idx="3">
                  <c:v>63257</c:v>
                </c:pt>
                <c:pt idx="4">
                  <c:v>52308</c:v>
                </c:pt>
              </c:numCache>
            </c:numRef>
          </c:val>
          <c:smooth val="0"/>
          <c:extLst>
            <c:ext xmlns:c16="http://schemas.microsoft.com/office/drawing/2014/chart" uri="{C3380CC4-5D6E-409C-BE32-E72D297353CC}">
              <c16:uniqueId val="{00000000-39EB-4E75-A6D3-CE56B202F3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35456</c:v>
                </c:pt>
                <c:pt idx="1">
                  <c:v>31272</c:v>
                </c:pt>
                <c:pt idx="2">
                  <c:v>30196</c:v>
                </c:pt>
                <c:pt idx="3">
                  <c:v>24438</c:v>
                </c:pt>
                <c:pt idx="4">
                  <c:v>33034</c:v>
                </c:pt>
              </c:numCache>
            </c:numRef>
          </c:val>
          <c:smooth val="0"/>
          <c:extLst>
            <c:ext xmlns:c16="http://schemas.microsoft.com/office/drawing/2014/chart" uri="{C3380CC4-5D6E-409C-BE32-E72D297353CC}">
              <c16:uniqueId val="{00000001-39EB-4E75-A6D3-CE56B202F376}"/>
            </c:ext>
          </c:extLst>
        </c:ser>
        <c:dLbls>
          <c:showLegendKey val="0"/>
          <c:showVal val="0"/>
          <c:showCatName val="0"/>
          <c:showSerName val="0"/>
          <c:showPercent val="0"/>
          <c:showBubbleSize val="0"/>
        </c:dLbls>
        <c:marker val="1"/>
        <c:smooth val="0"/>
        <c:axId val="457435672"/>
        <c:axId val="530656776"/>
      </c:lineChart>
      <c:catAx>
        <c:axId val="457435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0656776"/>
        <c:crosses val="autoZero"/>
        <c:auto val="1"/>
        <c:lblAlgn val="ctr"/>
        <c:lblOffset val="100"/>
        <c:tickLblSkip val="1"/>
        <c:tickMarkSkip val="1"/>
        <c:noMultiLvlLbl val="0"/>
      </c:catAx>
      <c:valAx>
        <c:axId val="530656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435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c:v>
                </c:pt>
                <c:pt idx="1">
                  <c:v>6.42</c:v>
                </c:pt>
                <c:pt idx="2">
                  <c:v>4.63</c:v>
                </c:pt>
                <c:pt idx="3">
                  <c:v>4.3</c:v>
                </c:pt>
                <c:pt idx="4">
                  <c:v>4.13</c:v>
                </c:pt>
              </c:numCache>
            </c:numRef>
          </c:val>
          <c:extLst>
            <c:ext xmlns:c16="http://schemas.microsoft.com/office/drawing/2014/chart" uri="{C3380CC4-5D6E-409C-BE32-E72D297353CC}">
              <c16:uniqueId val="{00000000-9EE9-4E56-9D45-209D3E6F44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13.29</c:v>
                </c:pt>
                <c:pt idx="1">
                  <c:v>14.48</c:v>
                </c:pt>
                <c:pt idx="2">
                  <c:v>14.38</c:v>
                </c:pt>
                <c:pt idx="3">
                  <c:v>14.32</c:v>
                </c:pt>
                <c:pt idx="4">
                  <c:v>12.67</c:v>
                </c:pt>
              </c:numCache>
            </c:numRef>
          </c:val>
          <c:extLst>
            <c:ext xmlns:c16="http://schemas.microsoft.com/office/drawing/2014/chart" uri="{C3380CC4-5D6E-409C-BE32-E72D297353CC}">
              <c16:uniqueId val="{00000001-9EE9-4E56-9D45-209D3E6F44E4}"/>
            </c:ext>
          </c:extLst>
        </c:ser>
        <c:dLbls>
          <c:showLegendKey val="0"/>
          <c:showVal val="0"/>
          <c:showCatName val="0"/>
          <c:showSerName val="0"/>
          <c:showPercent val="0"/>
          <c:showBubbleSize val="0"/>
        </c:dLbls>
        <c:gapWidth val="250"/>
        <c:overlap val="100"/>
        <c:axId val="530652464"/>
        <c:axId val="53065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c:v>
                </c:pt>
                <c:pt idx="1">
                  <c:v>0.05</c:v>
                </c:pt>
                <c:pt idx="2">
                  <c:v>-4.47</c:v>
                </c:pt>
                <c:pt idx="3">
                  <c:v>-2.69</c:v>
                </c:pt>
                <c:pt idx="4">
                  <c:v>-4.12</c:v>
                </c:pt>
              </c:numCache>
            </c:numRef>
          </c:val>
          <c:smooth val="0"/>
          <c:extLst>
            <c:ext xmlns:c16="http://schemas.microsoft.com/office/drawing/2014/chart" uri="{C3380CC4-5D6E-409C-BE32-E72D297353CC}">
              <c16:uniqueId val="{00000002-9EE9-4E56-9D45-209D3E6F44E4}"/>
            </c:ext>
          </c:extLst>
        </c:ser>
        <c:dLbls>
          <c:showLegendKey val="0"/>
          <c:showVal val="0"/>
          <c:showCatName val="0"/>
          <c:showSerName val="0"/>
          <c:showPercent val="0"/>
          <c:showBubbleSize val="0"/>
        </c:dLbls>
        <c:marker val="1"/>
        <c:smooth val="0"/>
        <c:axId val="530652464"/>
        <c:axId val="530652072"/>
      </c:lineChart>
      <c:catAx>
        <c:axId val="53065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0652072"/>
        <c:crosses val="autoZero"/>
        <c:auto val="1"/>
        <c:lblAlgn val="ctr"/>
        <c:lblOffset val="100"/>
        <c:tickLblSkip val="1"/>
        <c:tickMarkSkip val="1"/>
        <c:noMultiLvlLbl val="0"/>
      </c:catAx>
      <c:valAx>
        <c:axId val="53065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5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277-4032-B718-2CD6734FCF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77-4032-B718-2CD6734FCF8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277-4032-B718-2CD6734FCF89}"/>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2277-4032-B718-2CD6734FCF8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0.27</c:v>
                </c:pt>
              </c:numCache>
            </c:numRef>
          </c:val>
          <c:extLst>
            <c:ext xmlns:c16="http://schemas.microsoft.com/office/drawing/2014/chart" uri="{C3380CC4-5D6E-409C-BE32-E72D297353CC}">
              <c16:uniqueId val="{00000004-2277-4032-B718-2CD6734FCF8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0.6</c:v>
                </c:pt>
                <c:pt idx="4">
                  <c:v>#N/A</c:v>
                </c:pt>
                <c:pt idx="5">
                  <c:v>0.53</c:v>
                </c:pt>
                <c:pt idx="6">
                  <c:v>#N/A</c:v>
                </c:pt>
                <c:pt idx="7">
                  <c:v>0.96</c:v>
                </c:pt>
                <c:pt idx="8">
                  <c:v>#N/A</c:v>
                </c:pt>
                <c:pt idx="9">
                  <c:v>1.28</c:v>
                </c:pt>
              </c:numCache>
            </c:numRef>
          </c:val>
          <c:extLst>
            <c:ext xmlns:c16="http://schemas.microsoft.com/office/drawing/2014/chart" uri="{C3380CC4-5D6E-409C-BE32-E72D297353CC}">
              <c16:uniqueId val="{00000005-2277-4032-B718-2CD6734FCF8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2.85</c:v>
                </c:pt>
                <c:pt idx="2">
                  <c:v>#N/A</c:v>
                </c:pt>
                <c:pt idx="3">
                  <c:v>2.27</c:v>
                </c:pt>
                <c:pt idx="4">
                  <c:v>#N/A</c:v>
                </c:pt>
                <c:pt idx="5">
                  <c:v>2.0499999999999998</c:v>
                </c:pt>
                <c:pt idx="6">
                  <c:v>#N/A</c:v>
                </c:pt>
                <c:pt idx="7">
                  <c:v>2.89</c:v>
                </c:pt>
                <c:pt idx="8">
                  <c:v>#N/A</c:v>
                </c:pt>
                <c:pt idx="9">
                  <c:v>2.02</c:v>
                </c:pt>
              </c:numCache>
            </c:numRef>
          </c:val>
          <c:extLst>
            <c:ext xmlns:c16="http://schemas.microsoft.com/office/drawing/2014/chart" uri="{C3380CC4-5D6E-409C-BE32-E72D297353CC}">
              <c16:uniqueId val="{00000006-2277-4032-B718-2CD6734FCF8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2.76</c:v>
                </c:pt>
                <c:pt idx="2">
                  <c:v>#N/A</c:v>
                </c:pt>
                <c:pt idx="3">
                  <c:v>2.88</c:v>
                </c:pt>
                <c:pt idx="4">
                  <c:v>#N/A</c:v>
                </c:pt>
                <c:pt idx="5">
                  <c:v>2.99</c:v>
                </c:pt>
                <c:pt idx="6">
                  <c:v>#N/A</c:v>
                </c:pt>
                <c:pt idx="7">
                  <c:v>3.16</c:v>
                </c:pt>
                <c:pt idx="8">
                  <c:v>#N/A</c:v>
                </c:pt>
                <c:pt idx="9">
                  <c:v>3.34</c:v>
                </c:pt>
              </c:numCache>
            </c:numRef>
          </c:val>
          <c:extLst>
            <c:ext xmlns:c16="http://schemas.microsoft.com/office/drawing/2014/chart" uri="{C3380CC4-5D6E-409C-BE32-E72D297353CC}">
              <c16:uniqueId val="{00000007-2277-4032-B718-2CD6734FCF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5.28</c:v>
                </c:pt>
                <c:pt idx="2">
                  <c:v>#N/A</c:v>
                </c:pt>
                <c:pt idx="3">
                  <c:v>6.41</c:v>
                </c:pt>
                <c:pt idx="4">
                  <c:v>#N/A</c:v>
                </c:pt>
                <c:pt idx="5">
                  <c:v>4.62</c:v>
                </c:pt>
                <c:pt idx="6">
                  <c:v>#N/A</c:v>
                </c:pt>
                <c:pt idx="7">
                  <c:v>4.29</c:v>
                </c:pt>
                <c:pt idx="8">
                  <c:v>#N/A</c:v>
                </c:pt>
                <c:pt idx="9">
                  <c:v>4.1100000000000003</c:v>
                </c:pt>
              </c:numCache>
            </c:numRef>
          </c:val>
          <c:extLst>
            <c:ext xmlns:c16="http://schemas.microsoft.com/office/drawing/2014/chart" uri="{C3380CC4-5D6E-409C-BE32-E72D297353CC}">
              <c16:uniqueId val="{00000008-2277-4032-B718-2CD6734FCF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9.09</c:v>
                </c:pt>
                <c:pt idx="2">
                  <c:v>#N/A</c:v>
                </c:pt>
                <c:pt idx="3">
                  <c:v>10.18</c:v>
                </c:pt>
                <c:pt idx="4">
                  <c:v>#N/A</c:v>
                </c:pt>
                <c:pt idx="5">
                  <c:v>9.42</c:v>
                </c:pt>
                <c:pt idx="6">
                  <c:v>#N/A</c:v>
                </c:pt>
                <c:pt idx="7">
                  <c:v>9.93</c:v>
                </c:pt>
                <c:pt idx="8">
                  <c:v>#N/A</c:v>
                </c:pt>
                <c:pt idx="9">
                  <c:v>10.35</c:v>
                </c:pt>
              </c:numCache>
            </c:numRef>
          </c:val>
          <c:extLst>
            <c:ext xmlns:c16="http://schemas.microsoft.com/office/drawing/2014/chart" uri="{C3380CC4-5D6E-409C-BE32-E72D297353CC}">
              <c16:uniqueId val="{00000009-2277-4032-B718-2CD6734FCF89}"/>
            </c:ext>
          </c:extLst>
        </c:ser>
        <c:dLbls>
          <c:showLegendKey val="0"/>
          <c:showVal val="0"/>
          <c:showCatName val="0"/>
          <c:showSerName val="0"/>
          <c:showPercent val="0"/>
          <c:showBubbleSize val="0"/>
        </c:dLbls>
        <c:gapWidth val="150"/>
        <c:overlap val="100"/>
        <c:axId val="530651288"/>
        <c:axId val="530650896"/>
      </c:barChart>
      <c:catAx>
        <c:axId val="53065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650896"/>
        <c:crosses val="autoZero"/>
        <c:auto val="1"/>
        <c:lblAlgn val="ctr"/>
        <c:lblOffset val="100"/>
        <c:tickLblSkip val="1"/>
        <c:tickMarkSkip val="1"/>
        <c:noMultiLvlLbl val="0"/>
      </c:catAx>
      <c:valAx>
        <c:axId val="53065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51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5802</c:v>
                </c:pt>
                <c:pt idx="5">
                  <c:v>5823</c:v>
                </c:pt>
                <c:pt idx="8">
                  <c:v>5617</c:v>
                </c:pt>
                <c:pt idx="11">
                  <c:v>5680</c:v>
                </c:pt>
                <c:pt idx="14">
                  <c:v>5722</c:v>
                </c:pt>
              </c:numCache>
            </c:numRef>
          </c:val>
          <c:extLst>
            <c:ext xmlns:c16="http://schemas.microsoft.com/office/drawing/2014/chart" uri="{C3380CC4-5D6E-409C-BE32-E72D297353CC}">
              <c16:uniqueId val="{00000000-3D79-4D07-9047-DFDCCFB605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79-4D07-9047-DFDCCFB605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92</c:v>
                </c:pt>
                <c:pt idx="3">
                  <c:v>171</c:v>
                </c:pt>
                <c:pt idx="6">
                  <c:v>176</c:v>
                </c:pt>
                <c:pt idx="9">
                  <c:v>179</c:v>
                </c:pt>
                <c:pt idx="12">
                  <c:v>185</c:v>
                </c:pt>
              </c:numCache>
            </c:numRef>
          </c:val>
          <c:extLst>
            <c:ext xmlns:c16="http://schemas.microsoft.com/office/drawing/2014/chart" uri="{C3380CC4-5D6E-409C-BE32-E72D297353CC}">
              <c16:uniqueId val="{00000002-3D79-4D07-9047-DFDCCFB605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79-4D07-9047-DFDCCFB605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2404</c:v>
                </c:pt>
                <c:pt idx="3">
                  <c:v>2422</c:v>
                </c:pt>
                <c:pt idx="6">
                  <c:v>2492</c:v>
                </c:pt>
                <c:pt idx="9">
                  <c:v>2458</c:v>
                </c:pt>
                <c:pt idx="12">
                  <c:v>2514</c:v>
                </c:pt>
              </c:numCache>
            </c:numRef>
          </c:val>
          <c:extLst>
            <c:ext xmlns:c16="http://schemas.microsoft.com/office/drawing/2014/chart" uri="{C3380CC4-5D6E-409C-BE32-E72D297353CC}">
              <c16:uniqueId val="{00000004-3D79-4D07-9047-DFDCCFB605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79-4D07-9047-DFDCCFB605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79-4D07-9047-DFDCCFB605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4854</c:v>
                </c:pt>
                <c:pt idx="3">
                  <c:v>4466</c:v>
                </c:pt>
                <c:pt idx="6">
                  <c:v>4639</c:v>
                </c:pt>
                <c:pt idx="9">
                  <c:v>4888</c:v>
                </c:pt>
                <c:pt idx="12">
                  <c:v>4933</c:v>
                </c:pt>
              </c:numCache>
            </c:numRef>
          </c:val>
          <c:extLst>
            <c:ext xmlns:c16="http://schemas.microsoft.com/office/drawing/2014/chart" uri="{C3380CC4-5D6E-409C-BE32-E72D297353CC}">
              <c16:uniqueId val="{00000007-3D79-4D07-9047-DFDCCFB60510}"/>
            </c:ext>
          </c:extLst>
        </c:ser>
        <c:dLbls>
          <c:showLegendKey val="0"/>
          <c:showVal val="0"/>
          <c:showCatName val="0"/>
          <c:showSerName val="0"/>
          <c:showPercent val="0"/>
          <c:showBubbleSize val="0"/>
        </c:dLbls>
        <c:gapWidth val="100"/>
        <c:overlap val="100"/>
        <c:axId val="530654816"/>
        <c:axId val="53065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1548</c:v>
                </c:pt>
                <c:pt idx="2">
                  <c:v>#N/A</c:v>
                </c:pt>
                <c:pt idx="3">
                  <c:v>#N/A</c:v>
                </c:pt>
                <c:pt idx="4">
                  <c:v>1236</c:v>
                </c:pt>
                <c:pt idx="5">
                  <c:v>#N/A</c:v>
                </c:pt>
                <c:pt idx="6">
                  <c:v>#N/A</c:v>
                </c:pt>
                <c:pt idx="7">
                  <c:v>1690</c:v>
                </c:pt>
                <c:pt idx="8">
                  <c:v>#N/A</c:v>
                </c:pt>
                <c:pt idx="9">
                  <c:v>#N/A</c:v>
                </c:pt>
                <c:pt idx="10">
                  <c:v>1845</c:v>
                </c:pt>
                <c:pt idx="11">
                  <c:v>#N/A</c:v>
                </c:pt>
                <c:pt idx="12">
                  <c:v>#N/A</c:v>
                </c:pt>
                <c:pt idx="13">
                  <c:v>1910</c:v>
                </c:pt>
                <c:pt idx="14">
                  <c:v>#N/A</c:v>
                </c:pt>
              </c:numCache>
            </c:numRef>
          </c:val>
          <c:smooth val="0"/>
          <c:extLst>
            <c:ext xmlns:c16="http://schemas.microsoft.com/office/drawing/2014/chart" uri="{C3380CC4-5D6E-409C-BE32-E72D297353CC}">
              <c16:uniqueId val="{00000008-3D79-4D07-9047-DFDCCFB60510}"/>
            </c:ext>
          </c:extLst>
        </c:ser>
        <c:dLbls>
          <c:showLegendKey val="0"/>
          <c:showVal val="0"/>
          <c:showCatName val="0"/>
          <c:showSerName val="0"/>
          <c:showPercent val="0"/>
          <c:showBubbleSize val="0"/>
        </c:dLbls>
        <c:marker val="1"/>
        <c:smooth val="0"/>
        <c:axId val="530654816"/>
        <c:axId val="530652856"/>
      </c:lineChart>
      <c:catAx>
        <c:axId val="5306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652856"/>
        <c:crosses val="autoZero"/>
        <c:auto val="1"/>
        <c:lblAlgn val="ctr"/>
        <c:lblOffset val="100"/>
        <c:tickLblSkip val="1"/>
        <c:tickMarkSkip val="1"/>
        <c:noMultiLvlLbl val="0"/>
      </c:catAx>
      <c:valAx>
        <c:axId val="53065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52939</c:v>
                </c:pt>
                <c:pt idx="5">
                  <c:v>52431</c:v>
                </c:pt>
                <c:pt idx="8">
                  <c:v>51767</c:v>
                </c:pt>
                <c:pt idx="11">
                  <c:v>50409</c:v>
                </c:pt>
                <c:pt idx="14">
                  <c:v>49135</c:v>
                </c:pt>
              </c:numCache>
            </c:numRef>
          </c:val>
          <c:extLst>
            <c:ext xmlns:c16="http://schemas.microsoft.com/office/drawing/2014/chart" uri="{C3380CC4-5D6E-409C-BE32-E72D297353CC}">
              <c16:uniqueId val="{00000000-BAA7-4A1C-97B8-BE7E7E716D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15870</c:v>
                </c:pt>
                <c:pt idx="5">
                  <c:v>14727</c:v>
                </c:pt>
                <c:pt idx="8">
                  <c:v>13803</c:v>
                </c:pt>
                <c:pt idx="11">
                  <c:v>12800</c:v>
                </c:pt>
                <c:pt idx="14">
                  <c:v>12307</c:v>
                </c:pt>
              </c:numCache>
            </c:numRef>
          </c:val>
          <c:extLst>
            <c:ext xmlns:c16="http://schemas.microsoft.com/office/drawing/2014/chart" uri="{C3380CC4-5D6E-409C-BE32-E72D297353CC}">
              <c16:uniqueId val="{00000001-BAA7-4A1C-97B8-BE7E7E716D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14161</c:v>
                </c:pt>
                <c:pt idx="5">
                  <c:v>15398</c:v>
                </c:pt>
                <c:pt idx="8">
                  <c:v>16207</c:v>
                </c:pt>
                <c:pt idx="11">
                  <c:v>17257</c:v>
                </c:pt>
                <c:pt idx="14">
                  <c:v>18292</c:v>
                </c:pt>
              </c:numCache>
            </c:numRef>
          </c:val>
          <c:extLst>
            <c:ext xmlns:c16="http://schemas.microsoft.com/office/drawing/2014/chart" uri="{C3380CC4-5D6E-409C-BE32-E72D297353CC}">
              <c16:uniqueId val="{00000002-BAA7-4A1C-97B8-BE7E7E716D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A7-4A1C-97B8-BE7E7E716D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A7-4A1C-97B8-BE7E7E716D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6</c:v>
                </c:pt>
                <c:pt idx="6">
                  <c:v>0</c:v>
                </c:pt>
                <c:pt idx="9">
                  <c:v>4</c:v>
                </c:pt>
                <c:pt idx="12">
                  <c:v>6</c:v>
                </c:pt>
              </c:numCache>
            </c:numRef>
          </c:val>
          <c:extLst>
            <c:ext xmlns:c16="http://schemas.microsoft.com/office/drawing/2014/chart" uri="{C3380CC4-5D6E-409C-BE32-E72D297353CC}">
              <c16:uniqueId val="{00000005-BAA7-4A1C-97B8-BE7E7E716D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9316</c:v>
                </c:pt>
                <c:pt idx="3">
                  <c:v>8875</c:v>
                </c:pt>
                <c:pt idx="6">
                  <c:v>8556</c:v>
                </c:pt>
                <c:pt idx="9">
                  <c:v>8400</c:v>
                </c:pt>
                <c:pt idx="12">
                  <c:v>8477</c:v>
                </c:pt>
              </c:numCache>
            </c:numRef>
          </c:val>
          <c:extLst>
            <c:ext xmlns:c16="http://schemas.microsoft.com/office/drawing/2014/chart" uri="{C3380CC4-5D6E-409C-BE32-E72D297353CC}">
              <c16:uniqueId val="{00000006-BAA7-4A1C-97B8-BE7E7E716D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AA7-4A1C-97B8-BE7E7E716D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31760</c:v>
                </c:pt>
                <c:pt idx="3">
                  <c:v>30108</c:v>
                </c:pt>
                <c:pt idx="6">
                  <c:v>28877</c:v>
                </c:pt>
                <c:pt idx="9">
                  <c:v>27287</c:v>
                </c:pt>
                <c:pt idx="12">
                  <c:v>26273</c:v>
                </c:pt>
              </c:numCache>
            </c:numRef>
          </c:val>
          <c:extLst>
            <c:ext xmlns:c16="http://schemas.microsoft.com/office/drawing/2014/chart" uri="{C3380CC4-5D6E-409C-BE32-E72D297353CC}">
              <c16:uniqueId val="{00000008-BAA7-4A1C-97B8-BE7E7E716D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2342</c:v>
                </c:pt>
                <c:pt idx="3">
                  <c:v>2159</c:v>
                </c:pt>
                <c:pt idx="6">
                  <c:v>1956</c:v>
                </c:pt>
                <c:pt idx="9">
                  <c:v>1755</c:v>
                </c:pt>
                <c:pt idx="12">
                  <c:v>1552</c:v>
                </c:pt>
              </c:numCache>
            </c:numRef>
          </c:val>
          <c:extLst>
            <c:ext xmlns:c16="http://schemas.microsoft.com/office/drawing/2014/chart" uri="{C3380CC4-5D6E-409C-BE32-E72D297353CC}">
              <c16:uniqueId val="{00000009-BAA7-4A1C-97B8-BE7E7E716D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42507</c:v>
                </c:pt>
                <c:pt idx="3">
                  <c:v>42585</c:v>
                </c:pt>
                <c:pt idx="6">
                  <c:v>41890</c:v>
                </c:pt>
                <c:pt idx="9">
                  <c:v>40436</c:v>
                </c:pt>
                <c:pt idx="12">
                  <c:v>40132</c:v>
                </c:pt>
              </c:numCache>
            </c:numRef>
          </c:val>
          <c:extLst>
            <c:ext xmlns:c16="http://schemas.microsoft.com/office/drawing/2014/chart" uri="{C3380CC4-5D6E-409C-BE32-E72D297353CC}">
              <c16:uniqueId val="{0000000A-BAA7-4A1C-97B8-BE7E7E716D92}"/>
            </c:ext>
          </c:extLst>
        </c:ser>
        <c:dLbls>
          <c:showLegendKey val="0"/>
          <c:showVal val="0"/>
          <c:showCatName val="0"/>
          <c:showSerName val="0"/>
          <c:showPercent val="0"/>
          <c:showBubbleSize val="0"/>
        </c:dLbls>
        <c:gapWidth val="100"/>
        <c:overlap val="100"/>
        <c:axId val="530648936"/>
        <c:axId val="530648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2963</c:v>
                </c:pt>
                <c:pt idx="2">
                  <c:v>#N/A</c:v>
                </c:pt>
                <c:pt idx="3">
                  <c:v>#N/A</c:v>
                </c:pt>
                <c:pt idx="4">
                  <c:v>1178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A7-4A1C-97B8-BE7E7E716D92}"/>
            </c:ext>
          </c:extLst>
        </c:ser>
        <c:dLbls>
          <c:showLegendKey val="0"/>
          <c:showVal val="0"/>
          <c:showCatName val="0"/>
          <c:showSerName val="0"/>
          <c:showPercent val="0"/>
          <c:showBubbleSize val="0"/>
        </c:dLbls>
        <c:marker val="1"/>
        <c:smooth val="0"/>
        <c:axId val="530648936"/>
        <c:axId val="530648152"/>
      </c:lineChart>
      <c:catAx>
        <c:axId val="53064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648152"/>
        <c:crosses val="autoZero"/>
        <c:auto val="1"/>
        <c:lblAlgn val="ctr"/>
        <c:lblOffset val="100"/>
        <c:tickLblSkip val="1"/>
        <c:tickMarkSkip val="1"/>
        <c:noMultiLvlLbl val="0"/>
      </c:catAx>
      <c:valAx>
        <c:axId val="53064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4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4205</c:v>
                </c:pt>
                <c:pt idx="1">
                  <c:v>4207</c:v>
                </c:pt>
                <c:pt idx="2">
                  <c:v>3709</c:v>
                </c:pt>
              </c:numCache>
            </c:numRef>
          </c:val>
          <c:extLst>
            <c:ext xmlns:c16="http://schemas.microsoft.com/office/drawing/2014/chart" uri="{C3380CC4-5D6E-409C-BE32-E72D297353CC}">
              <c16:uniqueId val="{00000000-D620-480C-80A1-A7C5AF016F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1856</c:v>
                </c:pt>
                <c:pt idx="1">
                  <c:v>1457</c:v>
                </c:pt>
                <c:pt idx="2">
                  <c:v>1458</c:v>
                </c:pt>
              </c:numCache>
            </c:numRef>
          </c:val>
          <c:extLst>
            <c:ext xmlns:c16="http://schemas.microsoft.com/office/drawing/2014/chart" uri="{C3380CC4-5D6E-409C-BE32-E72D297353CC}">
              <c16:uniqueId val="{00000001-D620-480C-80A1-A7C5AF016F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7458</c:v>
                </c:pt>
                <c:pt idx="1">
                  <c:v>8823</c:v>
                </c:pt>
                <c:pt idx="2">
                  <c:v>9905</c:v>
                </c:pt>
              </c:numCache>
            </c:numRef>
          </c:val>
          <c:extLst>
            <c:ext xmlns:c16="http://schemas.microsoft.com/office/drawing/2014/chart" uri="{C3380CC4-5D6E-409C-BE32-E72D297353CC}">
              <c16:uniqueId val="{00000002-D620-480C-80A1-A7C5AF016FA3}"/>
            </c:ext>
          </c:extLst>
        </c:ser>
        <c:dLbls>
          <c:showLegendKey val="0"/>
          <c:showVal val="0"/>
          <c:showCatName val="0"/>
          <c:showSerName val="0"/>
          <c:showPercent val="0"/>
          <c:showBubbleSize val="0"/>
        </c:dLbls>
        <c:gapWidth val="120"/>
        <c:overlap val="100"/>
        <c:axId val="530647760"/>
        <c:axId val="530646976"/>
      </c:barChart>
      <c:catAx>
        <c:axId val="53064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646976"/>
        <c:crosses val="autoZero"/>
        <c:auto val="1"/>
        <c:lblAlgn val="ctr"/>
        <c:lblOffset val="100"/>
        <c:tickLblSkip val="1"/>
        <c:tickMarkSkip val="1"/>
        <c:noMultiLvlLbl val="0"/>
      </c:catAx>
      <c:valAx>
        <c:axId val="53064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64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{E3BBBBEE-98A0-4D23-9F31-454E04F1B6ED}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C2E-4783-A002-7B24981DE9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{EA5BAA58-EF38-44D4-96E8-106F23DF0209}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E-4783-A002-7B24981DE9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{EAE96914-F523-481D-963F-5F287042D7C9}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E-4783-A002-7B24981DE9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{C0118850-CC89-4854-AC87-8EA3AF37DD67}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E-4783-A002-7B24981DE9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{3FEB03CF-B8E8-4E44-97B8-2A867743DA36}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E-4783-A002-7B24981DE9E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{38480F78-EEEA-4905-B7AA-09831CABE80F}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C2E-4783-A002-7B24981DE9E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{13EE6817-2EEA-4D2E-8BDC-30D6F7B87382}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C2E-4783-A002-7B24981DE9E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{571DBBBB-F16A-40D8-B7FA-C84FC326E10F}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C2E-4783-A002-7B24981DE9E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{F6D468F0-6654-4504-BDC7-7A644E06377A}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C2E-4783-A002-7B24981DE9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60.5</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2E-4783-A002-7B24981DE9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{9988A5AE-62DC-41F1-93EA-C2E6C12F6C17}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C2E-4783-A002-7B24981DE9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{3A433EAE-C88A-41C7-A6CC-680A169F579B}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E-4783-A002-7B24981DE9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{25ABEBF9-6897-4194-9D40-A17BB2325B49}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E-4783-A002-7B24981DE9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{905A2A52-AFA1-4A01-A141-0F125D06982F}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E-4783-A002-7B24981DE9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{3AB647B1-D0F8-4501-B830-C200361E88FF}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E-4783-A002-7B24981DE9E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{63975877-9EAB-4EFB-9B96-FE26E09B7AB1}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C2E-4783-A002-7B24981DE9E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{F150EBF9-9758-4D69-AB75-A3FC9E37557A}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C2E-4783-A002-7B24981DE9E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{216829B5-5803-4555-BC66-1A46CABDF221}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C2E-4783-A002-7B24981DE9E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{0B9DA424-BD4C-4394-98F9-8D0E2D2372E1}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C2E-4783-A002-7B24981DE9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c:ext xmlns:c16="http://schemas.microsoft.com/office/drawing/2014/chart" uri="{C3380CC4-5D6E-409C-BE32-E72D297353CC}">
              <c16:uniqueId val="{00000013-3C2E-4783-A002-7B24981DE9E2}"/>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{08DDC8B4-880B-49C6-9D3A-793D3EF993EE}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BA9-4934-A8B2-3CC8EEC178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{AC60AD89-8844-4D16-AEF9-327518AF9A58}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A9-4934-A8B2-3CC8EEC178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{0A72C6FA-78AA-4F5F-B647-80EB996E9A96}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A9-4934-A8B2-3CC8EEC178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{79C70638-E531-4DE5-803D-0AA447016E19}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A9-4934-A8B2-3CC8EEC178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{60C36C70-8868-4B4D-895B-B80E8701C47A}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A9-4934-A8B2-3CC8EEC1787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{07BC1F8C-507D-4ACE-A3FC-3AD1808368C8}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BA9-4934-A8B2-3CC8EEC1787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{3CAB4E7E-B6A1-4171-8FED-D1A1E32A6FEC}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BA9-4934-A8B2-3CC8EEC1787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{AFEB0CB4-4EBE-43D6-A3E4-8078A2A54893}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BA9-4934-A8B2-3CC8EEC1787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{07CB17EF-83ED-4B32-8473-C8D6763BEAE0}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BA9-4934-A8B2-3CC8EEC178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6.1</c:v>
                </c:pt>
                <c:pt idx="16">
                  <c:v>6</c:v>
                </c:pt>
                <c:pt idx="24">
                  <c:v>6.3</c:v>
                </c:pt>
                <c:pt idx="32">
                  <c:v>7.2</c:v>
                </c:pt>
              </c:numCache>
            </c:numRef>
          </c:xVal>
          <c:yVal>
            <c:numRef>
              <c:f>公会計指標分析・財政指標組合せ分析表!$BP$73:$DC$73</c:f>
              <c:numCache>
                <c:formatCode>#,##0.0;"▲ "#,##0.0</c:formatCode>
                <c:ptCount val="40"/>
                <c:pt idx="0">
                  <c:v>11.8</c:v>
                </c:pt>
                <c:pt idx="8">
                  <c:v>4.7</c:v>
                </c:pt>
              </c:numCache>
            </c:numRef>
          </c:yVal>
          <c:smooth val="0"/>
          <c:extLst>
            <c:ext xmlns:c16="http://schemas.microsoft.com/office/drawing/2014/chart" uri="{C3380CC4-5D6E-409C-BE32-E72D297353CC}">
              <c16:uniqueId val="{00000009-8BA9-4934-A8B2-3CC8EEC178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{EE50EC35-3B08-45FE-BFCB-955C545FBE70}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BA9-4934-A8B2-3CC8EEC178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{BD17727E-001E-449E-B13A-5A604761049D}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A9-4934-A8B2-3CC8EEC178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{D861E6D6-25B4-488D-8D34-D967FA756D4F}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A9-4934-A8B2-3CC8EEC178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{B792C281-4FA5-4DFF-8DD5-BEA7D06417E3}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A9-4934-A8B2-3CC8EEC178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{55E227BA-B938-45F5-BAEF-93A4E811B226}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A9-4934-A8B2-3CC8EEC1787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{1689B992-E824-49EB-8441-D75E7832FF16}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BA9-4934-A8B2-3CC8EEC1787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{5C608DA7-67C3-4EA4-AE8C-159A13949764}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BA9-4934-A8B2-3CC8EEC1787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{50C4A3AC-2C40-4BF1-92AF-F2E84FBBD46D}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BA9-4934-A8B2-3CC8EEC1787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{28907B83-8D8C-4F50-872B-BDAC64175F1F}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BA9-4934-A8B2-3CC8EEC178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4.5</c:v>
                </c:pt>
                <c:pt idx="8">
                  <c:v>3.3</c:v>
                </c:pt>
                <c:pt idx="16">
                  <c:v>6.2</c:v>
                </c:pt>
                <c:pt idx="24">
                  <c:v>5.9</c:v>
                </c:pt>
                <c:pt idx="32">
                  <c:v>5.3</c:v>
                </c:pt>
              </c:numCache>
            </c:numRef>
          </c:xVal>
          <c:yVal>
            <c:numRef>
              <c:f>公会計指標分析・財政指標組合せ分析表!$BP$77:$DC$77</c:f>
              <c:numCache>
                <c:formatCode>#,##0.0;"▲ "#,##0.0</c:formatCode>
                <c:ptCount val="40"/>
                <c:pt idx="0">
                  <c:v>0</c:v>
                </c:pt>
                <c:pt idx="8">
                  <c:v>0</c:v>
                </c:pt>
                <c:pt idx="16">
                  <c:v>15.8</c:v>
                </c:pt>
                <c:pt idx="24">
                  <c:v>6.5</c:v>
                </c:pt>
                <c:pt idx="32">
                  <c:v>5.8</c:v>
                </c:pt>
              </c:numCache>
            </c:numRef>
          </c:yVal>
          <c:smooth val="0"/>
          <c:extLst>
            <c:ext xmlns:c16="http://schemas.microsoft.com/office/drawing/2014/chart" uri="{C3380CC4-5D6E-409C-BE32-E72D297353CC}">
              <c16:uniqueId val="{00000013-8BA9-4934-A8B2-3CC8EEC17870}"/>
            </c:ext>
          </c:extLst>
        </c:ser>
        <c:dLbls>
          <c:showLegendKey val="0"/>
          <c:showVal val="1"/>
          <c:showCatName val="0"/>
          <c:showSerName val="0"/>
          <c:showPercent val="0"/>
          <c:showBubbleSize val="0"/>
        </c:dLbls>
        <c:axId val="84219776"/>
        <c:axId val="84234240"/>
      </c:scatterChart>
      <c:valAx>
        <c:axId val="84219776"/>
        <c:scaling>
          <c:orientation val="minMax"/>
          <c:max val="7.2"/>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が増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ものの、元利償還金も増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消防本部庁舎</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南部クリーンセンターなどの大型公共</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の更新に本格的に取り組んでいくことから、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多額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債発行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実質公債費比率の上昇が見込まれる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事業を計画的に推進するとともに、地方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発行・管理に努める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発行額を償還元金以内としていることから、地方債の現在高は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減となっている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一方、充当可能基金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充当可能特定歳入が減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り、充当可能財源等の額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第７次行政改革大綱</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を計画期間である平成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年度までの間、５％</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を堅持す</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とされ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ており、今後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も適正な地方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債の発行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や基金の活用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・消防本部庁舎や南部クリーンセンターなどの大型公共施設の更新に備え、足利市公共施設等整備基金に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・大型公共施設の更新に対応していくため、今後も足利市公共施設等整備基金を中心に積み立てていくことを予定している。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・短期的には財政調整基金の取崩しにより減の予定であり、中長期的にも足利市公共施設等整備基金の取崩しにより減となる見込みである。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・足利市国際交流基金：国際交流事業の推進に必要な経費に充てる。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・史跡足利学校施設整備基金：茅葺屋根を葺き替えるために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・足利市公共施設等整備基金：消防本部庁舎や南部クリーンセンターなどの大型公共施設を更新していくため、毎年度計画的に積立てを行う予定である。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・足利市公共施設等整備基金に積替えを行ったことなどにより、前年度決算から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億円まで減となり、中長期的にも減となる見込みである。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・大型公共施設の更新は財源の大部分に地方債を充てて行うため、今後は地方債償還額の急増が見込まれる。そのような状況に備え、毎年度計画的に積立てを行っていく。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施設総量の適正化、新規整備の抑制、集約化・複合化による効率的な運営等を基本方針に掲げ、県や民間施設の活用、施設の複合化や除却などを進めている。有形固定資産減価償却率については、上昇傾向にはあるものの、類似団体平均と比較すると同様の伸びであり、これまでの取組みによる一定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7" name="直線コネクタ 66"/>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8"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9" name="直線コネクタ 68"/>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2"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3" name="フローチャート: 判断 72"/>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4" name="フローチャート: 判断 73"/>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1" name="楕円 80"/>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2"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3" name="楕円 82"/>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51435</xdr:rowOff>
    </xdr:to>
    <xdr:cxnSp macro="">
      <xdr:nvCxnSpPr>
        <xdr:cNvPr id="84" name="直線コネクタ 83"/>
        <xdr:cNvCxnSpPr/>
      </xdr:nvCxnSpPr>
      <xdr:spPr>
        <a:xfrm flipV="1">
          <a:off x="4051300" y="573887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5"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6"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87"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・債務償還可能年数は類似団体平均、栃木県平均よりも小さい。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第７次行政改革大綱に基づく財政の健全運営の中で、市債の新規発行の抑制に取り組んだことにより、分子である市債残高が減少している。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今後予定されている南部クリーンセンターの建て替えなど大型公共施設の更新により、多額の市債発行が必要となることから、今後債務償還可能年数は大きくなることが見込まれる。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事務事業の見直しやなど、さらなる行政改革を進め、経常収支の改善に取り組む。</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6" name="直線コネクタ 115"/>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9"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0" name="直線コネクタ 119"/>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28" name="楕円 127"/>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29"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68" name="楕円 67"/>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49547</xdr:rowOff>
    </xdr:from>
    <xdr:ext cx="405111" cy="259045"/>
    <xdr:sp macro="" textlink="">
      <xdr:nvSpPr>
        <xdr:cNvPr id="69" name="【道路】&#10;有形固定資産減価償却率該当値テキスト"/>
        <xdr:cNvSpPr txBox="1"/>
      </xdr:nvSpPr>
      <xdr:spPr>
        <a:xfrm>
          <a:off x="4673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157988</xdr:rowOff>
    </xdr:from>
    <xdr:to>
      <xdr:col>20</xdr:col>
      <xdr:colOff>38100</xdr:colOff>
      <xdr:row>41</xdr:row>
      <xdr:rowOff>88138</xdr:rowOff>
    </xdr:to>
    <xdr:sp macro="" textlink="">
      <xdr:nvSpPr>
        <xdr:cNvPr id="70" name="楕円 69"/>
        <xdr:cNvSpPr/>
      </xdr:nvSpPr>
      <xdr:spPr>
        <a:xfrm>
          <a:off x="3746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41</xdr:row>
      <xdr:rowOff>37338</xdr:rowOff>
    </xdr:to>
    <xdr:cxnSp macro="">
      <xdr:nvCxnSpPr>
        <xdr:cNvPr id="71" name="直線コネクタ 70"/>
        <xdr:cNvCxnSpPr/>
      </xdr:nvCxnSpPr>
      <xdr:spPr>
        <a:xfrm flipV="1">
          <a:off x="3797300" y="6979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79265</xdr:rowOff>
    </xdr:from>
    <xdr:ext cx="405111" cy="259045"/>
    <xdr:sp macro="" textlink="">
      <xdr:nvSpPr>
        <xdr:cNvPr id="74" name="n_1mainValue【道路】&#10;有形固定資産減価償却率"/>
        <xdr:cNvSpPr txBox="1"/>
      </xdr:nvSpPr>
      <xdr:spPr>
        <a:xfrm>
          <a:off x="3582044" y="710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3"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145339</xdr:rowOff>
    </xdr:from>
    <xdr:to>
      <xdr:col>55</xdr:col>
      <xdr:colOff>50800</xdr:colOff>
      <xdr:row>38</xdr:row>
      <xdr:rowOff>75488</xdr:rowOff>
    </xdr:to>
    <xdr:sp macro="" textlink="">
      <xdr:nvSpPr>
        <xdr:cNvPr id="112" name="楕円 111"/>
        <xdr:cNvSpPr/>
      </xdr:nvSpPr>
      <xdr:spPr>
        <a:xfrm>
          <a:off x="10426700" y="648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168216</xdr:rowOff>
    </xdr:from>
    <xdr:ext cx="469744" cy="259045"/>
    <xdr:sp macro="" textlink="">
      <xdr:nvSpPr>
        <xdr:cNvPr id="113" name="【道路】&#10;一人当たり延長該当値テキスト"/>
        <xdr:cNvSpPr txBox="1"/>
      </xdr:nvSpPr>
      <xdr:spPr>
        <a:xfrm>
          <a:off x="10515600" y="63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149377</xdr:rowOff>
    </xdr:from>
    <xdr:to>
      <xdr:col>50</xdr:col>
      <xdr:colOff>165100</xdr:colOff>
      <xdr:row>38</xdr:row>
      <xdr:rowOff>79527</xdr:rowOff>
    </xdr:to>
    <xdr:sp macro="" textlink="">
      <xdr:nvSpPr>
        <xdr:cNvPr id="114" name="楕円 113"/>
        <xdr:cNvSpPr/>
      </xdr:nvSpPr>
      <xdr:spPr>
        <a:xfrm>
          <a:off x="9588500" y="64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24688</xdr:rowOff>
    </xdr:from>
    <xdr:to>
      <xdr:col>55</xdr:col>
      <xdr:colOff>0</xdr:colOff>
      <xdr:row>38</xdr:row>
      <xdr:rowOff>28728</xdr:rowOff>
    </xdr:to>
    <xdr:cxnSp macro="">
      <xdr:nvCxnSpPr>
        <xdr:cNvPr id="115" name="直線コネクタ 114"/>
        <xdr:cNvCxnSpPr/>
      </xdr:nvCxnSpPr>
      <xdr:spPr>
        <a:xfrm flipV="1">
          <a:off x="9639300" y="6539788"/>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70655</xdr:rowOff>
    </xdr:from>
    <xdr:ext cx="469744" cy="259045"/>
    <xdr:sp macro="" textlink="">
      <xdr:nvSpPr>
        <xdr:cNvPr id="118" name="n_1mainValue【道路】&#10;一人当たり延長"/>
        <xdr:cNvSpPr txBox="1"/>
      </xdr:nvSpPr>
      <xdr:spPr>
        <a:xfrm>
          <a:off x="9391727" y="65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8"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57" name="楕円 156"/>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58"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113030</xdr:rowOff>
    </xdr:from>
    <xdr:to>
      <xdr:col>20</xdr:col>
      <xdr:colOff>38100</xdr:colOff>
      <xdr:row>57</xdr:row>
      <xdr:rowOff>43180</xdr:rowOff>
    </xdr:to>
    <xdr:sp macro="" textlink="">
      <xdr:nvSpPr>
        <xdr:cNvPr id="159" name="楕円 158"/>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163830</xdr:rowOff>
    </xdr:to>
    <xdr:cxnSp macro="">
      <xdr:nvCxnSpPr>
        <xdr:cNvPr id="160" name="直線コネクタ 159"/>
        <xdr:cNvCxnSpPr/>
      </xdr:nvCxnSpPr>
      <xdr:spPr>
        <a:xfrm flipV="1">
          <a:off x="3797300" y="9696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1"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59707</xdr:rowOff>
    </xdr:from>
    <xdr:ext cx="405111" cy="259045"/>
    <xdr:sp macro="" textlink="">
      <xdr:nvSpPr>
        <xdr:cNvPr id="163" name="n_1mainValue【橋りょう・トンネル】&#10;有形固定資産減価償却率"/>
        <xdr:cNvSpPr txBox="1"/>
      </xdr:nvSpPr>
      <xdr:spPr>
        <a:xfrm>
          <a:off x="3582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148827</xdr:rowOff>
    </xdr:from>
    <xdr:to>
      <xdr:col>55</xdr:col>
      <xdr:colOff>50800</xdr:colOff>
      <xdr:row>60</xdr:row>
      <xdr:rowOff>78977</xdr:rowOff>
    </xdr:to>
    <xdr:sp macro="" textlink="">
      <xdr:nvSpPr>
        <xdr:cNvPr id="199" name="楕円 198"/>
        <xdr:cNvSpPr/>
      </xdr:nvSpPr>
      <xdr:spPr>
        <a:xfrm>
          <a:off x="10426700" y="102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254</xdr:rowOff>
    </xdr:from>
    <xdr:ext cx="599010" cy="259045"/>
    <xdr:sp macro="" textlink="">
      <xdr:nvSpPr>
        <xdr:cNvPr id="200" name="【橋りょう・トンネル】&#10;一人当たり有形固定資産（償却資産）額該当値テキスト"/>
        <xdr:cNvSpPr txBox="1"/>
      </xdr:nvSpPr>
      <xdr:spPr>
        <a:xfrm>
          <a:off x="10515600" y="101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153312</xdr:rowOff>
    </xdr:from>
    <xdr:to>
      <xdr:col>50</xdr:col>
      <xdr:colOff>165100</xdr:colOff>
      <xdr:row>60</xdr:row>
      <xdr:rowOff>83462</xdr:rowOff>
    </xdr:to>
    <xdr:sp macro="" textlink="">
      <xdr:nvSpPr>
        <xdr:cNvPr id="201" name="楕円 200"/>
        <xdr:cNvSpPr/>
      </xdr:nvSpPr>
      <xdr:spPr>
        <a:xfrm>
          <a:off x="9588500" y="102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28177</xdr:rowOff>
    </xdr:from>
    <xdr:to>
      <xdr:col>55</xdr:col>
      <xdr:colOff>0</xdr:colOff>
      <xdr:row>60</xdr:row>
      <xdr:rowOff>32662</xdr:rowOff>
    </xdr:to>
    <xdr:cxnSp macro="">
      <xdr:nvCxnSpPr>
        <xdr:cNvPr id="202" name="直線コネクタ 201"/>
        <xdr:cNvCxnSpPr/>
      </xdr:nvCxnSpPr>
      <xdr:spPr>
        <a:xfrm flipV="1">
          <a:off x="9639300" y="10315177"/>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03"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99989</xdr:rowOff>
    </xdr:from>
    <xdr:ext cx="599010" cy="259045"/>
    <xdr:sp macro="" textlink="">
      <xdr:nvSpPr>
        <xdr:cNvPr id="205" name="n_1mainValue【橋りょう・トンネル】&#10;一人当たり有形固定資産（償却資産）額"/>
        <xdr:cNvSpPr txBox="1"/>
      </xdr:nvSpPr>
      <xdr:spPr>
        <a:xfrm>
          <a:off x="9327095" y="1004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7"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1995</xdr:rowOff>
    </xdr:from>
    <xdr:to>
      <xdr:col>24</xdr:col>
      <xdr:colOff>114300</xdr:colOff>
      <xdr:row>79</xdr:row>
      <xdr:rowOff>103595</xdr:rowOff>
    </xdr:to>
    <xdr:sp macro="" textlink="">
      <xdr:nvSpPr>
        <xdr:cNvPr id="246" name="楕円 245"/>
        <xdr:cNvSpPr/>
      </xdr:nvSpPr>
      <xdr:spPr>
        <a:xfrm>
          <a:off x="4584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24872</xdr:rowOff>
    </xdr:from>
    <xdr:ext cx="405111" cy="259045"/>
    <xdr:sp macro="" textlink="">
      <xdr:nvSpPr>
        <xdr:cNvPr id="247" name="【公営住宅】&#10;有形固定資産減価償却率該当値テキスト"/>
        <xdr:cNvSpPr txBox="1"/>
      </xdr:nvSpPr>
      <xdr:spPr>
        <a:xfrm>
          <a:off x="4673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60779</xdr:rowOff>
    </xdr:from>
    <xdr:to>
      <xdr:col>20</xdr:col>
      <xdr:colOff>38100</xdr:colOff>
      <xdr:row>79</xdr:row>
      <xdr:rowOff>162379</xdr:rowOff>
    </xdr:to>
    <xdr:sp macro="" textlink="">
      <xdr:nvSpPr>
        <xdr:cNvPr id="248" name="楕円 247"/>
        <xdr:cNvSpPr/>
      </xdr:nvSpPr>
      <xdr:spPr>
        <a:xfrm>
          <a:off x="3746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52795</xdr:rowOff>
    </xdr:from>
    <xdr:to>
      <xdr:col>24</xdr:col>
      <xdr:colOff>63500</xdr:colOff>
      <xdr:row>79</xdr:row>
      <xdr:rowOff>111579</xdr:rowOff>
    </xdr:to>
    <xdr:cxnSp macro="">
      <xdr:nvCxnSpPr>
        <xdr:cNvPr id="249" name="直線コネクタ 248"/>
        <xdr:cNvCxnSpPr/>
      </xdr:nvCxnSpPr>
      <xdr:spPr>
        <a:xfrm flipV="1">
          <a:off x="3797300" y="135973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7456</xdr:rowOff>
    </xdr:from>
    <xdr:ext cx="405111" cy="259045"/>
    <xdr:sp macro="" textlink="">
      <xdr:nvSpPr>
        <xdr:cNvPr id="252" name="n_1mainValue【公営住宅】&#10;有形固定資産減価償却率"/>
        <xdr:cNvSpPr txBox="1"/>
      </xdr:nvSpPr>
      <xdr:spPr>
        <a:xfrm>
          <a:off x="3582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79"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85141</xdr:rowOff>
    </xdr:from>
    <xdr:to>
      <xdr:col>55</xdr:col>
      <xdr:colOff>50800</xdr:colOff>
      <xdr:row>84</xdr:row>
      <xdr:rowOff>15291</xdr:rowOff>
    </xdr:to>
    <xdr:sp macro="" textlink="">
      <xdr:nvSpPr>
        <xdr:cNvPr id="288" name="楕円 287"/>
        <xdr:cNvSpPr/>
      </xdr:nvSpPr>
      <xdr:spPr>
        <a:xfrm>
          <a:off x="10426700" y="143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108018</xdr:rowOff>
    </xdr:from>
    <xdr:ext cx="469744" cy="259045"/>
    <xdr:sp macro="" textlink="">
      <xdr:nvSpPr>
        <xdr:cNvPr id="289" name="【公営住宅】&#10;一人当たり面積該当値テキスト"/>
        <xdr:cNvSpPr txBox="1"/>
      </xdr:nvSpPr>
      <xdr:spPr>
        <a:xfrm>
          <a:off x="10515600" y="1416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87427</xdr:rowOff>
    </xdr:from>
    <xdr:to>
      <xdr:col>50</xdr:col>
      <xdr:colOff>165100</xdr:colOff>
      <xdr:row>84</xdr:row>
      <xdr:rowOff>17577</xdr:rowOff>
    </xdr:to>
    <xdr:sp macro="" textlink="">
      <xdr:nvSpPr>
        <xdr:cNvPr id="290" name="楕円 289"/>
        <xdr:cNvSpPr/>
      </xdr:nvSpPr>
      <xdr:spPr>
        <a:xfrm>
          <a:off x="9588500" y="143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135941</xdr:rowOff>
    </xdr:from>
    <xdr:to>
      <xdr:col>55</xdr:col>
      <xdr:colOff>0</xdr:colOff>
      <xdr:row>83</xdr:row>
      <xdr:rowOff>138227</xdr:rowOff>
    </xdr:to>
    <xdr:cxnSp macro="">
      <xdr:nvCxnSpPr>
        <xdr:cNvPr id="291" name="直線コネクタ 290"/>
        <xdr:cNvCxnSpPr/>
      </xdr:nvCxnSpPr>
      <xdr:spPr>
        <a:xfrm flipV="1">
          <a:off x="9639300" y="143662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292"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34104</xdr:rowOff>
    </xdr:from>
    <xdr:ext cx="469744" cy="259045"/>
    <xdr:sp macro="" textlink="">
      <xdr:nvSpPr>
        <xdr:cNvPr id="294" name="n_1mainValue【公営住宅】&#10;一人当たり面積"/>
        <xdr:cNvSpPr txBox="1"/>
      </xdr:nvSpPr>
      <xdr:spPr>
        <a:xfrm>
          <a:off x="9391727" y="140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39116</xdr:rowOff>
    </xdr:from>
    <xdr:to>
      <xdr:col>85</xdr:col>
      <xdr:colOff>177800</xdr:colOff>
      <xdr:row>36</xdr:row>
      <xdr:rowOff>140716</xdr:rowOff>
    </xdr:to>
    <xdr:sp macro="" textlink="">
      <xdr:nvSpPr>
        <xdr:cNvPr id="347" name="楕円 346"/>
        <xdr:cNvSpPr/>
      </xdr:nvSpPr>
      <xdr:spPr>
        <a:xfrm>
          <a:off x="16268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61993</xdr:rowOff>
    </xdr:from>
    <xdr:ext cx="405111" cy="259045"/>
    <xdr:sp macro="" textlink="">
      <xdr:nvSpPr>
        <xdr:cNvPr id="348" name="【認定こども園・幼稚園・保育所】&#10;有形固定資産減価償却率該当値テキスト"/>
        <xdr:cNvSpPr txBox="1"/>
      </xdr:nvSpPr>
      <xdr:spPr>
        <a:xfrm>
          <a:off x="16357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89408</xdr:rowOff>
    </xdr:from>
    <xdr:to>
      <xdr:col>81</xdr:col>
      <xdr:colOff>101600</xdr:colOff>
      <xdr:row>37</xdr:row>
      <xdr:rowOff>19558</xdr:rowOff>
    </xdr:to>
    <xdr:sp macro="" textlink="">
      <xdr:nvSpPr>
        <xdr:cNvPr id="349" name="楕円 348"/>
        <xdr:cNvSpPr/>
      </xdr:nvSpPr>
      <xdr:spPr>
        <a:xfrm>
          <a:off x="15430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89916</xdr:rowOff>
    </xdr:from>
    <xdr:to>
      <xdr:col>85</xdr:col>
      <xdr:colOff>127000</xdr:colOff>
      <xdr:row>36</xdr:row>
      <xdr:rowOff>140208</xdr:rowOff>
    </xdr:to>
    <xdr:cxnSp macro="">
      <xdr:nvCxnSpPr>
        <xdr:cNvPr id="350" name="直線コネクタ 349"/>
        <xdr:cNvCxnSpPr/>
      </xdr:nvCxnSpPr>
      <xdr:spPr>
        <a:xfrm flipV="1">
          <a:off x="15481300" y="62621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5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52"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36085</xdr:rowOff>
    </xdr:from>
    <xdr:ext cx="405111" cy="259045"/>
    <xdr:sp macro="" textlink="">
      <xdr:nvSpPr>
        <xdr:cNvPr id="353" name="n_1mainValue【認定こども園・幼稚園・保育所】&#10;有形固定資産減価償却率"/>
        <xdr:cNvSpPr txBox="1"/>
      </xdr:nvSpPr>
      <xdr:spPr>
        <a:xfrm>
          <a:off x="15266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82"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391" name="楕円 390"/>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392"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393" name="楕円 392"/>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394" name="直線コネクタ 393"/>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95"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9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397"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9" name="直線コネクタ 4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0" name="テキスト ボックス 4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1" name="直線コネクタ 4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2" name="テキスト ボックス 4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3" name="直線コネクタ 4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4" name="テキスト ボックス 4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7" name="直線コネクタ 4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8" name="テキスト ボックス 4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9" name="直線コネクタ 4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0" name="テキスト ボックス 4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1" name="直線コネクタ 4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2" name="テキスト ボックス 4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6" name="直線コネクタ 42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8" name="直線コネクタ 42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0" name="直線コネクタ 42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3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3" name="フローチャート: 判断 43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103505</xdr:rowOff>
    </xdr:from>
    <xdr:to>
      <xdr:col>85</xdr:col>
      <xdr:colOff>177800</xdr:colOff>
      <xdr:row>57</xdr:row>
      <xdr:rowOff>33655</xdr:rowOff>
    </xdr:to>
    <xdr:sp macro="" textlink="">
      <xdr:nvSpPr>
        <xdr:cNvPr id="440" name="楕円 439"/>
        <xdr:cNvSpPr/>
      </xdr:nvSpPr>
      <xdr:spPr>
        <a:xfrm>
          <a:off x="16268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126382</xdr:rowOff>
    </xdr:from>
    <xdr:ext cx="405111" cy="259045"/>
    <xdr:sp macro="" textlink="">
      <xdr:nvSpPr>
        <xdr:cNvPr id="441" name="【学校施設】&#10;有形固定資産減価償却率該当値テキスト"/>
        <xdr:cNvSpPr txBox="1"/>
      </xdr:nvSpPr>
      <xdr:spPr>
        <a:xfrm>
          <a:off x="163576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146368</xdr:rowOff>
    </xdr:from>
    <xdr:to>
      <xdr:col>81</xdr:col>
      <xdr:colOff>101600</xdr:colOff>
      <xdr:row>57</xdr:row>
      <xdr:rowOff>76518</xdr:rowOff>
    </xdr:to>
    <xdr:sp macro="" textlink="">
      <xdr:nvSpPr>
        <xdr:cNvPr id="442" name="楕円 441"/>
        <xdr:cNvSpPr/>
      </xdr:nvSpPr>
      <xdr:spPr>
        <a:xfrm>
          <a:off x="15430500" y="97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154305</xdr:rowOff>
    </xdr:from>
    <xdr:to>
      <xdr:col>85</xdr:col>
      <xdr:colOff>127000</xdr:colOff>
      <xdr:row>57</xdr:row>
      <xdr:rowOff>25718</xdr:rowOff>
    </xdr:to>
    <xdr:cxnSp macro="">
      <xdr:nvCxnSpPr>
        <xdr:cNvPr id="443" name="直線コネクタ 442"/>
        <xdr:cNvCxnSpPr/>
      </xdr:nvCxnSpPr>
      <xdr:spPr>
        <a:xfrm flipV="1">
          <a:off x="15481300" y="975550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44"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5"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93045</xdr:rowOff>
    </xdr:from>
    <xdr:ext cx="405111" cy="259045"/>
    <xdr:sp macro="" textlink="">
      <xdr:nvSpPr>
        <xdr:cNvPr id="446" name="n_1mainValue【学校施設】&#10;有形固定資産減価償却率"/>
        <xdr:cNvSpPr txBox="1"/>
      </xdr:nvSpPr>
      <xdr:spPr>
        <a:xfrm>
          <a:off x="15266044" y="952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3" name="直線コネクタ 47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5" name="直線コネクタ 47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7" name="直線コネクタ 47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7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9" name="フローチャート: 判断 47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0" name="フローチャート: 判断 47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1" name="フローチャート: 判断 48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166370</xdr:rowOff>
    </xdr:from>
    <xdr:to>
      <xdr:col>116</xdr:col>
      <xdr:colOff>114300</xdr:colOff>
      <xdr:row>61</xdr:row>
      <xdr:rowOff>96520</xdr:rowOff>
    </xdr:to>
    <xdr:sp macro="" textlink="">
      <xdr:nvSpPr>
        <xdr:cNvPr id="487" name="楕円 486"/>
        <xdr:cNvSpPr/>
      </xdr:nvSpPr>
      <xdr:spPr>
        <a:xfrm>
          <a:off x="22110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144797</xdr:rowOff>
    </xdr:from>
    <xdr:ext cx="469744" cy="259045"/>
    <xdr:sp macro="" textlink="">
      <xdr:nvSpPr>
        <xdr:cNvPr id="488" name="【学校施設】&#10;一人当たり面積該当値テキスト"/>
        <xdr:cNvSpPr txBox="1"/>
      </xdr:nvSpPr>
      <xdr:spPr>
        <a:xfrm>
          <a:off x="22199600"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489" name="楕円 488"/>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45720</xdr:rowOff>
    </xdr:from>
    <xdr:to>
      <xdr:col>116</xdr:col>
      <xdr:colOff>63500</xdr:colOff>
      <xdr:row>61</xdr:row>
      <xdr:rowOff>57150</xdr:rowOff>
    </xdr:to>
    <xdr:cxnSp macro="">
      <xdr:nvCxnSpPr>
        <xdr:cNvPr id="490" name="直線コネクタ 489"/>
        <xdr:cNvCxnSpPr/>
      </xdr:nvCxnSpPr>
      <xdr:spPr>
        <a:xfrm flipV="1">
          <a:off x="21323300" y="10504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91"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493" name="n_1mainValue【学校施設】&#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18" name="直線コネクタ 51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1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20" name="直線コネクタ 51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23"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24" name="フローチャート: 判断 52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25" name="フローチャート: 判断 52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26" name="フローチャート: 判断 52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532" name="楕円 531"/>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38752</xdr:rowOff>
    </xdr:from>
    <xdr:ext cx="405111" cy="259045"/>
    <xdr:sp macro="" textlink="">
      <xdr:nvSpPr>
        <xdr:cNvPr id="533" name="【児童館】&#10;有形固定資産減価償却率該当値テキスト"/>
        <xdr:cNvSpPr txBox="1"/>
      </xdr:nvSpPr>
      <xdr:spPr>
        <a:xfrm>
          <a:off x="16357600" y="1409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534" name="楕円 533"/>
        <xdr:cNvSpPr/>
      </xdr:nvSpPr>
      <xdr:spPr>
        <a:xfrm>
          <a:off x="15430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66675</xdr:rowOff>
    </xdr:from>
    <xdr:to>
      <xdr:col>85</xdr:col>
      <xdr:colOff>127000</xdr:colOff>
      <xdr:row>83</xdr:row>
      <xdr:rowOff>112395</xdr:rowOff>
    </xdr:to>
    <xdr:cxnSp macro="">
      <xdr:nvCxnSpPr>
        <xdr:cNvPr id="535" name="直線コネクタ 534"/>
        <xdr:cNvCxnSpPr/>
      </xdr:nvCxnSpPr>
      <xdr:spPr>
        <a:xfrm flipV="1">
          <a:off x="15481300" y="142970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536"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37"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538" name="n_1mainValue【児童館】&#10;有形固定資産減価償却率"/>
        <xdr:cNvSpPr txBox="1"/>
      </xdr:nvSpPr>
      <xdr:spPr>
        <a:xfrm>
          <a:off x="15266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62" name="直線コネクタ 56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4" name="直線コネクタ 56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6" name="直線コネクタ 56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6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68" name="フローチャート: 判断 56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69" name="フローチャート: 判断 56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70" name="フローチャート: 判断 56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6" name="楕円 575"/>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577"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78" name="楕円 577"/>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579" name="直線コネクタ 578"/>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58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582"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3" name="テキスト ボックス 6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7" name="直線コネクタ 60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9" name="直線コネクタ 60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1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11" name="直線コネクタ 61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1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3" name="フローチャート: 判断 61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4" name="フローチャート: 判断 61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5" name="フローチャート: 判断 61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621" name="楕円 620"/>
        <xdr:cNvSpPr/>
      </xdr:nvSpPr>
      <xdr:spPr>
        <a:xfrm>
          <a:off x="16268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622" name="【公民館】&#10;有形固定資産減価償却率該当値テキスト"/>
        <xdr:cNvSpPr txBox="1"/>
      </xdr:nvSpPr>
      <xdr:spPr>
        <a:xfrm>
          <a:off x="16357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623" name="楕円 622"/>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103</xdr:row>
      <xdr:rowOff>60961</xdr:rowOff>
    </xdr:to>
    <xdr:cxnSp macro="">
      <xdr:nvCxnSpPr>
        <xdr:cNvPr id="624" name="直線コネクタ 623"/>
        <xdr:cNvCxnSpPr/>
      </xdr:nvCxnSpPr>
      <xdr:spPr>
        <a:xfrm flipV="1">
          <a:off x="15481300" y="176403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5"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26"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627"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49" name="直線コネクタ 648"/>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5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51" name="直線コネクタ 65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52"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3" name="直線コネクタ 652"/>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54"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5" name="フローチャート: 判断 654"/>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6" name="フローチャート: 判断 655"/>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7" name="フローチャート: 判断 656"/>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663" name="楕円 662"/>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664" name="【公民館】&#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65" name="楕円 664"/>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156211</xdr:rowOff>
    </xdr:to>
    <xdr:cxnSp macro="">
      <xdr:nvCxnSpPr>
        <xdr:cNvPr id="666" name="直線コネクタ 665"/>
        <xdr:cNvCxnSpPr/>
      </xdr:nvCxnSpPr>
      <xdr:spPr>
        <a:xfrm flipV="1">
          <a:off x="21323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667"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8"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669" name="n_1main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・類似団体と比較して特に有形固定資産減価償却率が高くなっている施設は、保健センター、一般廃棄物処理施設、消防施設、庁舎である。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月より新設した医師会館の一部賃借を開始したところである。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一般廃棄物処理施設については、現在、新焼却施設整備に向けた基本計画を作成中であり、老朽化対策に取組むこととしている。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また、消防本部庁舎・中央消防署については、令和元年度に新築工事の着工予定となっている。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上記のとおり市民生活に直結する重要な施設の更新を控えているが、庁舎についても老朽化が進行していることから、適切な時期を見極めながら対応を検討する。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76835</xdr:rowOff>
    </xdr:from>
    <xdr:to>
      <xdr:col>24</xdr:col>
      <xdr:colOff>114300</xdr:colOff>
      <xdr:row>42</xdr:row>
      <xdr:rowOff>6985</xdr:rowOff>
    </xdr:to>
    <xdr:sp macro="" textlink="">
      <xdr:nvSpPr>
        <xdr:cNvPr id="69" name="楕円 68"/>
        <xdr:cNvSpPr/>
      </xdr:nvSpPr>
      <xdr:spPr>
        <a:xfrm>
          <a:off x="4584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163212</xdr:rowOff>
    </xdr:from>
    <xdr:ext cx="340478" cy="259045"/>
    <xdr:sp macro="" textlink="">
      <xdr:nvSpPr>
        <xdr:cNvPr id="70" name="【図書館】&#10;有形固定資産減価償却率該当値テキスト"/>
        <xdr:cNvSpPr txBox="1"/>
      </xdr:nvSpPr>
      <xdr:spPr>
        <a:xfrm>
          <a:off x="4673600" y="7021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1" name="楕円 70"/>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127635</xdr:rowOff>
    </xdr:from>
    <xdr:to>
      <xdr:col>24</xdr:col>
      <xdr:colOff>63500</xdr:colOff>
      <xdr:row>42</xdr:row>
      <xdr:rowOff>38100</xdr:rowOff>
    </xdr:to>
    <xdr:cxnSp macro="">
      <xdr:nvCxnSpPr>
        <xdr:cNvPr id="72" name="直線コネクタ 71"/>
        <xdr:cNvCxnSpPr/>
      </xdr:nvCxnSpPr>
      <xdr:spPr>
        <a:xfrm flipV="1">
          <a:off x="3797300" y="715708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4"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5"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07" name="フローチャート: 判断 106"/>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13" name="楕円 112"/>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14"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5" name="楕円 11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16" name="直線コネクタ 115"/>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1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18"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19"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2" name="フローチャート: 判断 151"/>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31115</xdr:rowOff>
    </xdr:from>
    <xdr:to>
      <xdr:col>24</xdr:col>
      <xdr:colOff>114300</xdr:colOff>
      <xdr:row>57</xdr:row>
      <xdr:rowOff>132715</xdr:rowOff>
    </xdr:to>
    <xdr:sp macro="" textlink="">
      <xdr:nvSpPr>
        <xdr:cNvPr id="158" name="楕円 157"/>
        <xdr:cNvSpPr/>
      </xdr:nvSpPr>
      <xdr:spPr>
        <a:xfrm>
          <a:off x="4584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53992</xdr:rowOff>
    </xdr:from>
    <xdr:ext cx="405111" cy="259045"/>
    <xdr:sp macro="" textlink="">
      <xdr:nvSpPr>
        <xdr:cNvPr id="159" name="【体育館・プール】&#10;有形固定資産減価償却率該当値テキスト"/>
        <xdr:cNvSpPr txBox="1"/>
      </xdr:nvSpPr>
      <xdr:spPr>
        <a:xfrm>
          <a:off x="4673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59690</xdr:rowOff>
    </xdr:from>
    <xdr:to>
      <xdr:col>20</xdr:col>
      <xdr:colOff>38100</xdr:colOff>
      <xdr:row>57</xdr:row>
      <xdr:rowOff>161290</xdr:rowOff>
    </xdr:to>
    <xdr:sp macro="" textlink="">
      <xdr:nvSpPr>
        <xdr:cNvPr id="160" name="楕円 159"/>
        <xdr:cNvSpPr/>
      </xdr:nvSpPr>
      <xdr:spPr>
        <a:xfrm>
          <a:off x="3746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81915</xdr:rowOff>
    </xdr:from>
    <xdr:to>
      <xdr:col>24</xdr:col>
      <xdr:colOff>63500</xdr:colOff>
      <xdr:row>57</xdr:row>
      <xdr:rowOff>110490</xdr:rowOff>
    </xdr:to>
    <xdr:cxnSp macro="">
      <xdr:nvCxnSpPr>
        <xdr:cNvPr id="161" name="直線コネクタ 160"/>
        <xdr:cNvCxnSpPr/>
      </xdr:nvCxnSpPr>
      <xdr:spPr>
        <a:xfrm flipV="1">
          <a:off x="3797300" y="9854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6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3"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6367</xdr:rowOff>
    </xdr:from>
    <xdr:ext cx="405111" cy="259045"/>
    <xdr:sp macro="" textlink="">
      <xdr:nvSpPr>
        <xdr:cNvPr id="164" name="n_1mainValue【体育館・プール】&#10;有形固定資産減価償却率"/>
        <xdr:cNvSpPr txBox="1"/>
      </xdr:nvSpPr>
      <xdr:spPr>
        <a:xfrm>
          <a:off x="3582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97" name="フローチャート: 判断 196"/>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03" name="楕円 202"/>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204" name="【体育館・プール】&#10;一人当たり面積該当値テキスト"/>
        <xdr:cNvSpPr txBox="1"/>
      </xdr:nvSpPr>
      <xdr:spPr>
        <a:xfrm>
          <a:off x="10515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05" name="楕円 204"/>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106680</xdr:rowOff>
    </xdr:to>
    <xdr:cxnSp macro="">
      <xdr:nvCxnSpPr>
        <xdr:cNvPr id="206" name="直線コネクタ 205"/>
        <xdr:cNvCxnSpPr/>
      </xdr:nvCxnSpPr>
      <xdr:spPr>
        <a:xfrm flipV="1">
          <a:off x="9639300" y="10728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0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08"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09"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44" name="フローチャート: 判断 243"/>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250" name="楕円 249"/>
        <xdr:cNvSpPr/>
      </xdr:nvSpPr>
      <xdr:spPr>
        <a:xfrm>
          <a:off x="4584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18704</xdr:rowOff>
    </xdr:from>
    <xdr:ext cx="405111" cy="259045"/>
    <xdr:sp macro="" textlink="">
      <xdr:nvSpPr>
        <xdr:cNvPr id="251" name="【福祉施設】&#10;有形固定資産減価償却率該当値テキスト"/>
        <xdr:cNvSpPr txBox="1"/>
      </xdr:nvSpPr>
      <xdr:spPr>
        <a:xfrm>
          <a:off x="4673600"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140788</xdr:rowOff>
    </xdr:from>
    <xdr:to>
      <xdr:col>20</xdr:col>
      <xdr:colOff>38100</xdr:colOff>
      <xdr:row>79</xdr:row>
      <xdr:rowOff>70938</xdr:rowOff>
    </xdr:to>
    <xdr:sp macro="" textlink="">
      <xdr:nvSpPr>
        <xdr:cNvPr id="252" name="楕円 251"/>
        <xdr:cNvSpPr/>
      </xdr:nvSpPr>
      <xdr:spPr>
        <a:xfrm>
          <a:off x="3746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20138</xdr:rowOff>
    </xdr:to>
    <xdr:cxnSp macro="">
      <xdr:nvCxnSpPr>
        <xdr:cNvPr id="253" name="直線コネクタ 252"/>
        <xdr:cNvCxnSpPr/>
      </xdr:nvCxnSpPr>
      <xdr:spPr>
        <a:xfrm flipV="1">
          <a:off x="3797300" y="135255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5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55"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87465</xdr:rowOff>
    </xdr:from>
    <xdr:ext cx="405111" cy="259045"/>
    <xdr:sp macro="" textlink="">
      <xdr:nvSpPr>
        <xdr:cNvPr id="256" name="n_1mainValue【福祉施設】&#10;有形固定資産減価償却率"/>
        <xdr:cNvSpPr txBox="1"/>
      </xdr:nvSpPr>
      <xdr:spPr>
        <a:xfrm>
          <a:off x="35820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285"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288" name="フローチャート: 判断 287"/>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294" name="楕円 293"/>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295"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296" name="楕円 295"/>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30480</xdr:rowOff>
    </xdr:to>
    <xdr:cxnSp macro="">
      <xdr:nvCxnSpPr>
        <xdr:cNvPr id="297" name="直線コネクタ 296"/>
        <xdr:cNvCxnSpPr/>
      </xdr:nvCxnSpPr>
      <xdr:spPr>
        <a:xfrm flipV="1">
          <a:off x="9639300" y="14767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298"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299"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00" name="n_1mainValue【福祉施設】&#10;一人当たり面積"/>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3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33" name="フローチャート: 判断 332"/>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55880</xdr:rowOff>
    </xdr:from>
    <xdr:to>
      <xdr:col>24</xdr:col>
      <xdr:colOff>114300</xdr:colOff>
      <xdr:row>101</xdr:row>
      <xdr:rowOff>157480</xdr:rowOff>
    </xdr:to>
    <xdr:sp macro="" textlink="">
      <xdr:nvSpPr>
        <xdr:cNvPr id="339" name="楕円 338"/>
        <xdr:cNvSpPr/>
      </xdr:nvSpPr>
      <xdr:spPr>
        <a:xfrm>
          <a:off x="4584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78757</xdr:rowOff>
    </xdr:from>
    <xdr:ext cx="405111" cy="259045"/>
    <xdr:sp macro="" textlink="">
      <xdr:nvSpPr>
        <xdr:cNvPr id="340" name="【市民会館】&#10;有形固定資産減価償却率該当値テキスト"/>
        <xdr:cNvSpPr txBox="1"/>
      </xdr:nvSpPr>
      <xdr:spPr>
        <a:xfrm>
          <a:off x="4673600"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10161</xdr:rowOff>
    </xdr:from>
    <xdr:to>
      <xdr:col>20</xdr:col>
      <xdr:colOff>38100</xdr:colOff>
      <xdr:row>101</xdr:row>
      <xdr:rowOff>111761</xdr:rowOff>
    </xdr:to>
    <xdr:sp macro="" textlink="">
      <xdr:nvSpPr>
        <xdr:cNvPr id="341" name="楕円 340"/>
        <xdr:cNvSpPr/>
      </xdr:nvSpPr>
      <xdr:spPr>
        <a:xfrm>
          <a:off x="3746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60961</xdr:rowOff>
    </xdr:from>
    <xdr:to>
      <xdr:col>24</xdr:col>
      <xdr:colOff>63500</xdr:colOff>
      <xdr:row>101</xdr:row>
      <xdr:rowOff>106680</xdr:rowOff>
    </xdr:to>
    <xdr:cxnSp macro="">
      <xdr:nvCxnSpPr>
        <xdr:cNvPr id="342" name="直線コネクタ 341"/>
        <xdr:cNvCxnSpPr/>
      </xdr:nvCxnSpPr>
      <xdr:spPr>
        <a:xfrm>
          <a:off x="3797300" y="173774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4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4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128288</xdr:rowOff>
    </xdr:from>
    <xdr:ext cx="405111" cy="259045"/>
    <xdr:sp macro="" textlink="">
      <xdr:nvSpPr>
        <xdr:cNvPr id="345" name="n_1mainValue【市民会館】&#10;有形固定資産減価償却率"/>
        <xdr:cNvSpPr txBox="1"/>
      </xdr:nvSpPr>
      <xdr:spPr>
        <a:xfrm>
          <a:off x="35820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7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77" name="フローチャート: 判断 37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383" name="楕円 382"/>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95266</xdr:rowOff>
    </xdr:from>
    <xdr:ext cx="469744" cy="259045"/>
    <xdr:sp macro="" textlink="">
      <xdr:nvSpPr>
        <xdr:cNvPr id="384" name="【市民会館】&#10;一人当たり面積該当値テキスト"/>
        <xdr:cNvSpPr txBox="1"/>
      </xdr:nvSpPr>
      <xdr:spPr>
        <a:xfrm>
          <a:off x="10515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385" name="楕円 384"/>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105</xdr:row>
      <xdr:rowOff>167639</xdr:rowOff>
    </xdr:to>
    <xdr:cxnSp macro="">
      <xdr:nvCxnSpPr>
        <xdr:cNvPr id="386" name="直線コネクタ 385"/>
        <xdr:cNvCxnSpPr/>
      </xdr:nvCxnSpPr>
      <xdr:spPr>
        <a:xfrm>
          <a:off x="9639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7"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3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63516</xdr:rowOff>
    </xdr:from>
    <xdr:ext cx="469744" cy="259045"/>
    <xdr:sp macro="" textlink="">
      <xdr:nvSpPr>
        <xdr:cNvPr id="389" name="n_1mainValue【市民会館】&#10;一人当たり面積"/>
        <xdr:cNvSpPr txBox="1"/>
      </xdr:nvSpPr>
      <xdr:spPr>
        <a:xfrm>
          <a:off x="9391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8"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21" name="フローチャート: 判断 420"/>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132080</xdr:rowOff>
    </xdr:from>
    <xdr:to>
      <xdr:col>85</xdr:col>
      <xdr:colOff>177800</xdr:colOff>
      <xdr:row>34</xdr:row>
      <xdr:rowOff>62230</xdr:rowOff>
    </xdr:to>
    <xdr:sp macro="" textlink="">
      <xdr:nvSpPr>
        <xdr:cNvPr id="427" name="楕円 426"/>
        <xdr:cNvSpPr/>
      </xdr:nvSpPr>
      <xdr:spPr>
        <a:xfrm>
          <a:off x="16268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85107</xdr:rowOff>
    </xdr:from>
    <xdr:ext cx="405111" cy="259045"/>
    <xdr:sp macro="" textlink="">
      <xdr:nvSpPr>
        <xdr:cNvPr id="428" name="【一般廃棄物処理施設】&#10;有形固定資産減価償却率該当値テキスト"/>
        <xdr:cNvSpPr txBox="1"/>
      </xdr:nvSpPr>
      <xdr:spPr>
        <a:xfrm>
          <a:off x="16357600"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429" name="楕円 428"/>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xdr:rowOff>
    </xdr:from>
    <xdr:to>
      <xdr:col>85</xdr:col>
      <xdr:colOff>127000</xdr:colOff>
      <xdr:row>34</xdr:row>
      <xdr:rowOff>60960</xdr:rowOff>
    </xdr:to>
    <xdr:cxnSp macro="">
      <xdr:nvCxnSpPr>
        <xdr:cNvPr id="430" name="直線コネクタ 429"/>
        <xdr:cNvCxnSpPr/>
      </xdr:nvCxnSpPr>
      <xdr:spPr>
        <a:xfrm flipV="1">
          <a:off x="15481300" y="58407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3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32"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433" name="n_1mainValue【一般廃棄物処理施設】&#10;有形固定資産減価償却率"/>
        <xdr:cNvSpPr txBox="1"/>
      </xdr:nvSpPr>
      <xdr:spPr>
        <a:xfrm>
          <a:off x="15266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64"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67" name="フローチャート: 判断 46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2180</xdr:rowOff>
    </xdr:from>
    <xdr:to>
      <xdr:col>116</xdr:col>
      <xdr:colOff>114300</xdr:colOff>
      <xdr:row>40</xdr:row>
      <xdr:rowOff>103780</xdr:rowOff>
    </xdr:to>
    <xdr:sp macro="" textlink="">
      <xdr:nvSpPr>
        <xdr:cNvPr id="473" name="楕円 472"/>
        <xdr:cNvSpPr/>
      </xdr:nvSpPr>
      <xdr:spPr>
        <a:xfrm>
          <a:off x="22110700" y="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152057</xdr:rowOff>
    </xdr:from>
    <xdr:ext cx="534377" cy="259045"/>
    <xdr:sp macro="" textlink="">
      <xdr:nvSpPr>
        <xdr:cNvPr id="474" name="【一般廃棄物処理施設】&#10;一人当たり有形固定資産（償却資産）額該当値テキスト"/>
        <xdr:cNvSpPr txBox="1"/>
      </xdr:nvSpPr>
      <xdr:spPr>
        <a:xfrm>
          <a:off x="22199600" y="68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4717</xdr:rowOff>
    </xdr:from>
    <xdr:to>
      <xdr:col>112</xdr:col>
      <xdr:colOff>38100</xdr:colOff>
      <xdr:row>40</xdr:row>
      <xdr:rowOff>106317</xdr:rowOff>
    </xdr:to>
    <xdr:sp macro="" textlink="">
      <xdr:nvSpPr>
        <xdr:cNvPr id="475" name="楕円 474"/>
        <xdr:cNvSpPr/>
      </xdr:nvSpPr>
      <xdr:spPr>
        <a:xfrm>
          <a:off x="21272500" y="68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52980</xdr:rowOff>
    </xdr:from>
    <xdr:to>
      <xdr:col>116</xdr:col>
      <xdr:colOff>63500</xdr:colOff>
      <xdr:row>40</xdr:row>
      <xdr:rowOff>55517</xdr:rowOff>
    </xdr:to>
    <xdr:cxnSp macro="">
      <xdr:nvCxnSpPr>
        <xdr:cNvPr id="476" name="直線コネクタ 475"/>
        <xdr:cNvCxnSpPr/>
      </xdr:nvCxnSpPr>
      <xdr:spPr>
        <a:xfrm flipV="1">
          <a:off x="21323300" y="6910980"/>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47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7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97444</xdr:rowOff>
    </xdr:from>
    <xdr:ext cx="534377" cy="259045"/>
    <xdr:sp macro="" textlink="">
      <xdr:nvSpPr>
        <xdr:cNvPr id="479" name="n_1mainValue【一般廃棄物処理施設】&#10;一人当たり有形固定資産（償却資産）額"/>
        <xdr:cNvSpPr txBox="1"/>
      </xdr:nvSpPr>
      <xdr:spPr>
        <a:xfrm>
          <a:off x="21043411" y="69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0" name="フローチャート: 判断 50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516" name="楕円 515"/>
        <xdr:cNvSpPr/>
      </xdr:nvSpPr>
      <xdr:spPr>
        <a:xfrm>
          <a:off x="16268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17" name="【保健センター・保健所】&#10;有形固定資産減価償却率該当値テキスト"/>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138938</xdr:rowOff>
    </xdr:from>
    <xdr:to>
      <xdr:col>81</xdr:col>
      <xdr:colOff>101600</xdr:colOff>
      <xdr:row>56</xdr:row>
      <xdr:rowOff>69088</xdr:rowOff>
    </xdr:to>
    <xdr:sp macro="" textlink="">
      <xdr:nvSpPr>
        <xdr:cNvPr id="518" name="楕円 517"/>
        <xdr:cNvSpPr/>
      </xdr:nvSpPr>
      <xdr:spPr>
        <a:xfrm>
          <a:off x="15430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18288</xdr:rowOff>
    </xdr:to>
    <xdr:cxnSp macro="">
      <xdr:nvCxnSpPr>
        <xdr:cNvPr id="519" name="直線コネクタ 518"/>
        <xdr:cNvCxnSpPr/>
      </xdr:nvCxnSpPr>
      <xdr:spPr>
        <a:xfrm flipV="1">
          <a:off x="15481300" y="956691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2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21"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85615</xdr:rowOff>
    </xdr:from>
    <xdr:ext cx="405111" cy="259045"/>
    <xdr:sp macro="" textlink="">
      <xdr:nvSpPr>
        <xdr:cNvPr id="522" name="n_1mainValue【保健センター・保健所】&#10;有形固定資産減価償却率"/>
        <xdr:cNvSpPr txBox="1"/>
      </xdr:nvSpPr>
      <xdr:spPr>
        <a:xfrm>
          <a:off x="15266044"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4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2" name="フローチャート: 判断 55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8" name="楕円 55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559"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60" name="楕円 55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61" name="直線コネクタ 560"/>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6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64"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96"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9" name="フローチャート: 判断 59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36286</xdr:rowOff>
    </xdr:from>
    <xdr:to>
      <xdr:col>85</xdr:col>
      <xdr:colOff>177800</xdr:colOff>
      <xdr:row>78</xdr:row>
      <xdr:rowOff>137886</xdr:rowOff>
    </xdr:to>
    <xdr:sp macro="" textlink="">
      <xdr:nvSpPr>
        <xdr:cNvPr id="605" name="楕円 604"/>
        <xdr:cNvSpPr/>
      </xdr:nvSpPr>
      <xdr:spPr>
        <a:xfrm>
          <a:off x="16268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160763</xdr:rowOff>
    </xdr:from>
    <xdr:ext cx="405111" cy="259045"/>
    <xdr:sp macro="" textlink="">
      <xdr:nvSpPr>
        <xdr:cNvPr id="606" name="【消防施設】&#10;有形固定資産減価償却率該当値テキスト"/>
        <xdr:cNvSpPr txBox="1"/>
      </xdr:nvSpPr>
      <xdr:spPr>
        <a:xfrm>
          <a:off x="16357600" y="1336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75474</xdr:rowOff>
    </xdr:from>
    <xdr:to>
      <xdr:col>81</xdr:col>
      <xdr:colOff>101600</xdr:colOff>
      <xdr:row>79</xdr:row>
      <xdr:rowOff>5624</xdr:rowOff>
    </xdr:to>
    <xdr:sp macro="" textlink="">
      <xdr:nvSpPr>
        <xdr:cNvPr id="607" name="楕円 606"/>
        <xdr:cNvSpPr/>
      </xdr:nvSpPr>
      <xdr:spPr>
        <a:xfrm>
          <a:off x="15430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87086</xdr:rowOff>
    </xdr:from>
    <xdr:to>
      <xdr:col>85</xdr:col>
      <xdr:colOff>127000</xdr:colOff>
      <xdr:row>78</xdr:row>
      <xdr:rowOff>126274</xdr:rowOff>
    </xdr:to>
    <xdr:cxnSp macro="">
      <xdr:nvCxnSpPr>
        <xdr:cNvPr id="608" name="直線コネクタ 607"/>
        <xdr:cNvCxnSpPr/>
      </xdr:nvCxnSpPr>
      <xdr:spPr>
        <a:xfrm flipV="1">
          <a:off x="15481300" y="134601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09"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22151</xdr:rowOff>
    </xdr:from>
    <xdr:ext cx="405111" cy="259045"/>
    <xdr:sp macro="" textlink="">
      <xdr:nvSpPr>
        <xdr:cNvPr id="611" name="n_1mainValue【消防施設】&#10;有形固定資産減価償却率"/>
        <xdr:cNvSpPr txBox="1"/>
      </xdr:nvSpPr>
      <xdr:spPr>
        <a:xfrm>
          <a:off x="152660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49" name="楕円 64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50" name="【消防施設】&#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51" name="楕円 65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52" name="直線コネクタ 65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5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55"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85"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88" name="フローチャート: 判断 68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694" name="楕円 693"/>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142257</xdr:rowOff>
    </xdr:from>
    <xdr:ext cx="405111" cy="259045"/>
    <xdr:sp macro="" textlink="">
      <xdr:nvSpPr>
        <xdr:cNvPr id="695" name="【庁舎】&#10;有形固定資産減価償却率該当値テキスト"/>
        <xdr:cNvSpPr txBox="1"/>
      </xdr:nvSpPr>
      <xdr:spPr>
        <a:xfrm>
          <a:off x="16357600"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53975</xdr:rowOff>
    </xdr:from>
    <xdr:to>
      <xdr:col>81</xdr:col>
      <xdr:colOff>101600</xdr:colOff>
      <xdr:row>101</xdr:row>
      <xdr:rowOff>155575</xdr:rowOff>
    </xdr:to>
    <xdr:sp macro="" textlink="">
      <xdr:nvSpPr>
        <xdr:cNvPr id="696" name="楕円 695"/>
        <xdr:cNvSpPr/>
      </xdr:nvSpPr>
      <xdr:spPr>
        <a:xfrm>
          <a:off x="1543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104775</xdr:rowOff>
    </xdr:to>
    <xdr:cxnSp macro="">
      <xdr:nvCxnSpPr>
        <xdr:cNvPr id="697" name="直線コネクタ 696"/>
        <xdr:cNvCxnSpPr/>
      </xdr:nvCxnSpPr>
      <xdr:spPr>
        <a:xfrm flipV="1">
          <a:off x="15481300" y="173850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9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69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652</xdr:rowOff>
    </xdr:from>
    <xdr:ext cx="405111" cy="259045"/>
    <xdr:sp macro="" textlink="">
      <xdr:nvSpPr>
        <xdr:cNvPr id="700" name="n_1mainValue【庁舎】&#10;有形固定資産減価償却率"/>
        <xdr:cNvSpPr txBox="1"/>
      </xdr:nvSpPr>
      <xdr:spPr>
        <a:xfrm>
          <a:off x="152660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0" name="フローチャート: 判断 729"/>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736" name="楕円 735"/>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34053</xdr:rowOff>
    </xdr:from>
    <xdr:ext cx="469744" cy="259045"/>
    <xdr:sp macro="" textlink="">
      <xdr:nvSpPr>
        <xdr:cNvPr id="737" name="【庁舎】&#10;一人当たり面積該当値テキスト"/>
        <xdr:cNvSpPr txBox="1"/>
      </xdr:nvSpPr>
      <xdr:spPr>
        <a:xfrm>
          <a:off x="22199600" y="1820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738" name="楕円 737"/>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106</xdr:row>
      <xdr:rowOff>169926</xdr:rowOff>
    </xdr:to>
    <xdr:cxnSp macro="">
      <xdr:nvCxnSpPr>
        <xdr:cNvPr id="739" name="直線コネクタ 738"/>
        <xdr:cNvCxnSpPr/>
      </xdr:nvCxnSpPr>
      <xdr:spPr>
        <a:xfrm>
          <a:off x="21323300" y="18343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4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41"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742" name="n_1mainValue【庁舎】&#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・類似団体と比較して特に有形固定資産減価償却率が高くなっている施設は、保健センター、一般廃棄物処理施設、消防施設、庁舎である。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月より新設した医師会館の一部賃借を開始したところである。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一般廃棄物処理施設については、現在、新焼却施設整備に向けた基本計画を作成中であり、老朽化対策に取組むこととしている。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また、消防本部庁舎・中央消防署については、令和元年度に新築工事の着工予定となっている。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上記のとおり市民生活に直結する重要な施設の更新を控えているが、庁舎についても老朽化が進行していることから、適切な時期を見極めながら対応を検討する。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、生活保護費や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道路橋りょう費（延長）など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また、基準財政収入額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市町村民税（所得割）や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固定資産税（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家屋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の増により全体でも増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財政力指数</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は上昇傾向にあるものの、類似団体内平均を下回る状況が続いてい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ることから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、歳入の確保に努め、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財政基盤の強化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を図る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xdr:cNvCxnSpPr/>
      </xdr:nvCxnSpPr>
      <xdr:spPr>
        <a:xfrm flipV="1">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1" name="フローチャート: 判断 80"/>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82" name="テキスト ボックス 81"/>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3" name="フローチャート: 判断 82"/>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4" name="テキスト ボックス 83"/>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市税など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578,376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となった。また、分子となる経常経費充当一般財源は、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繰出金など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261,636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その結果、</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前年度決算から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減となったものの、依然として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類似団体内平均を上回</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経常収支比率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改善に向け、予算編成において枠配分方式を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見直し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、経常経費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の適正化を図っている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45403</xdr:rowOff>
    </xdr:to>
    <xdr:cxnSp macro="">
      <xdr:nvCxnSpPr>
        <xdr:cNvPr id="130" name="直線コネクタ 129"/>
        <xdr:cNvCxnSpPr/>
      </xdr:nvCxnSpPr>
      <xdr:spPr>
        <a:xfrm flipV="1">
          <a:off x="4114800" y="1096391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45403</xdr:rowOff>
    </xdr:to>
    <xdr:cxnSp macro="">
      <xdr:nvCxnSpPr>
        <xdr:cNvPr id="133" name="直線コネクタ 132"/>
        <xdr:cNvCxnSpPr/>
      </xdr:nvCxnSpPr>
      <xdr:spPr>
        <a:xfrm>
          <a:off x="3225800" y="109639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63</xdr:row>
      <xdr:rowOff>162560</xdr:rowOff>
    </xdr:to>
    <xdr:cxnSp macro="">
      <xdr:nvCxnSpPr>
        <xdr:cNvPr id="136" name="直線コネクタ 135"/>
        <xdr:cNvCxnSpPr/>
      </xdr:nvCxnSpPr>
      <xdr:spPr>
        <a:xfrm>
          <a:off x="2336800" y="1080103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72072</xdr:rowOff>
    </xdr:to>
    <xdr:cxnSp macro="">
      <xdr:nvCxnSpPr>
        <xdr:cNvPr id="139" name="直線コネクタ 138"/>
        <xdr:cNvCxnSpPr/>
      </xdr:nvCxnSpPr>
      <xdr:spPr>
        <a:xfrm flipV="1">
          <a:off x="1447800" y="108010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40" name="フローチャート: 判断 139"/>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41" name="テキスト ボックス 140"/>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2" name="フローチャート: 判断 141"/>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3" name="テキスト ボックス 142"/>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166053</xdr:rowOff>
    </xdr:from>
    <xdr:to>
      <xdr:col>19</xdr:col>
      <xdr:colOff>184150</xdr:colOff>
      <xdr:row>64</xdr:row>
      <xdr:rowOff>96203</xdr:rowOff>
    </xdr:to>
    <xdr:sp macro="" textlink="">
      <xdr:nvSpPr>
        <xdr:cNvPr id="151" name="楕円 150"/>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80980</xdr:rowOff>
    </xdr:from>
    <xdr:ext cx="736600" cy="259045"/>
    <xdr:sp macro="" textlink="">
      <xdr:nvSpPr>
        <xdr:cNvPr id="152" name="テキスト ボックス 151"/>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3" name="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4" name="テキスト ボックス 153"/>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5" name="楕円 154"/>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6" name="テキスト ボックス 155"/>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7" name="楕円 156"/>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8" name="テキスト ボックス 157"/>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決算と比べると、維持補修費は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、人件費、物件費ともに減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、類似団体内平均よりも少ない額を維持している。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人件費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適正な定員管理に努めるほか、物件費、維持補修費においても施設管理の外部委託や公共施設の適正な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配置によって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行政サービスの向上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と経費の縮減を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37767</xdr:rowOff>
    </xdr:from>
    <xdr:to>
      <xdr:col>23</xdr:col>
      <xdr:colOff>133350</xdr:colOff>
      <xdr:row>82</xdr:row>
      <xdr:rowOff>39680</xdr:rowOff>
    </xdr:to>
    <xdr:cxnSp macro="">
      <xdr:nvCxnSpPr>
        <xdr:cNvPr id="195" name="直線コネクタ 194"/>
        <xdr:cNvCxnSpPr/>
      </xdr:nvCxnSpPr>
      <xdr:spPr>
        <a:xfrm>
          <a:off x="4114800" y="14096667"/>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37629</xdr:rowOff>
    </xdr:from>
    <xdr:to>
      <xdr:col>19</xdr:col>
      <xdr:colOff>133350</xdr:colOff>
      <xdr:row>82</xdr:row>
      <xdr:rowOff>37767</xdr:rowOff>
    </xdr:to>
    <xdr:cxnSp macro="">
      <xdr:nvCxnSpPr>
        <xdr:cNvPr id="198" name="直線コネクタ 197"/>
        <xdr:cNvCxnSpPr/>
      </xdr:nvCxnSpPr>
      <xdr:spPr>
        <a:xfrm>
          <a:off x="3225800" y="140965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150840</xdr:rowOff>
    </xdr:from>
    <xdr:to>
      <xdr:col>15</xdr:col>
      <xdr:colOff>82550</xdr:colOff>
      <xdr:row>82</xdr:row>
      <xdr:rowOff>37629</xdr:rowOff>
    </xdr:to>
    <xdr:cxnSp macro="">
      <xdr:nvCxnSpPr>
        <xdr:cNvPr id="201" name="直線コネクタ 200"/>
        <xdr:cNvCxnSpPr/>
      </xdr:nvCxnSpPr>
      <xdr:spPr>
        <a:xfrm>
          <a:off x="2336800" y="14038290"/>
          <a:ext cx="8890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39015</xdr:rowOff>
    </xdr:from>
    <xdr:to>
      <xdr:col>11</xdr:col>
      <xdr:colOff>31750</xdr:colOff>
      <xdr:row>81</xdr:row>
      <xdr:rowOff>150840</xdr:rowOff>
    </xdr:to>
    <xdr:cxnSp macro="">
      <xdr:nvCxnSpPr>
        <xdr:cNvPr id="204" name="直線コネクタ 203"/>
        <xdr:cNvCxnSpPr/>
      </xdr:nvCxnSpPr>
      <xdr:spPr>
        <a:xfrm>
          <a:off x="1447800" y="13926465"/>
          <a:ext cx="889000" cy="1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100464</xdr:rowOff>
    </xdr:from>
    <xdr:to>
      <xdr:col>11</xdr:col>
      <xdr:colOff>82550</xdr:colOff>
      <xdr:row>83</xdr:row>
      <xdr:rowOff>30614</xdr:rowOff>
    </xdr:to>
    <xdr:sp macro="" textlink="">
      <xdr:nvSpPr>
        <xdr:cNvPr id="205" name="フローチャート: 判断 204"/>
        <xdr:cNvSpPr/>
      </xdr:nvSpPr>
      <xdr:spPr>
        <a:xfrm>
          <a:off x="2286000" y="141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15391</xdr:rowOff>
    </xdr:from>
    <xdr:ext cx="762000" cy="259045"/>
    <xdr:sp macro="" textlink="">
      <xdr:nvSpPr>
        <xdr:cNvPr id="206" name="テキスト ボックス 205"/>
        <xdr:cNvSpPr txBox="1"/>
      </xdr:nvSpPr>
      <xdr:spPr>
        <a:xfrm>
          <a:off x="1955800" y="142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158400</xdr:rowOff>
    </xdr:from>
    <xdr:to>
      <xdr:col>7</xdr:col>
      <xdr:colOff>31750</xdr:colOff>
      <xdr:row>82</xdr:row>
      <xdr:rowOff>88550</xdr:rowOff>
    </xdr:to>
    <xdr:sp macro="" textlink="">
      <xdr:nvSpPr>
        <xdr:cNvPr id="207" name="フローチャート: 判断 206"/>
        <xdr:cNvSpPr/>
      </xdr:nvSpPr>
      <xdr:spPr>
        <a:xfrm>
          <a:off x="1397000" y="140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73327</xdr:rowOff>
    </xdr:from>
    <xdr:ext cx="762000" cy="259045"/>
    <xdr:sp macro="" textlink="">
      <xdr:nvSpPr>
        <xdr:cNvPr id="208" name="テキスト ボックス 207"/>
        <xdr:cNvSpPr txBox="1"/>
      </xdr:nvSpPr>
      <xdr:spPr>
        <a:xfrm>
          <a:off x="1066800" y="141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160330</xdr:rowOff>
    </xdr:from>
    <xdr:to>
      <xdr:col>23</xdr:col>
      <xdr:colOff>184150</xdr:colOff>
      <xdr:row>82</xdr:row>
      <xdr:rowOff>90480</xdr:rowOff>
    </xdr:to>
    <xdr:sp macro="" textlink="">
      <xdr:nvSpPr>
        <xdr:cNvPr id="214" name="楕円 213"/>
        <xdr:cNvSpPr/>
      </xdr:nvSpPr>
      <xdr:spPr>
        <a:xfrm>
          <a:off x="4902200" y="14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5407</xdr:rowOff>
    </xdr:from>
    <xdr:ext cx="762000" cy="259045"/>
    <xdr:sp macro="" textlink="">
      <xdr:nvSpPr>
        <xdr:cNvPr id="215" name="人件費・物件費等の状況該当値テキスト"/>
        <xdr:cNvSpPr txBox="1"/>
      </xdr:nvSpPr>
      <xdr:spPr>
        <a:xfrm>
          <a:off x="5041900" y="1389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158417</xdr:rowOff>
    </xdr:from>
    <xdr:to>
      <xdr:col>19</xdr:col>
      <xdr:colOff>184150</xdr:colOff>
      <xdr:row>82</xdr:row>
      <xdr:rowOff>88567</xdr:rowOff>
    </xdr:to>
    <xdr:sp macro="" textlink="">
      <xdr:nvSpPr>
        <xdr:cNvPr id="216" name="楕円 215"/>
        <xdr:cNvSpPr/>
      </xdr:nvSpPr>
      <xdr:spPr>
        <a:xfrm>
          <a:off x="40640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98744</xdr:rowOff>
    </xdr:from>
    <xdr:ext cx="736600" cy="259045"/>
    <xdr:sp macro="" textlink="">
      <xdr:nvSpPr>
        <xdr:cNvPr id="217" name="テキスト ボックス 216"/>
        <xdr:cNvSpPr txBox="1"/>
      </xdr:nvSpPr>
      <xdr:spPr>
        <a:xfrm>
          <a:off x="3733800" y="1381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158279</xdr:rowOff>
    </xdr:from>
    <xdr:to>
      <xdr:col>15</xdr:col>
      <xdr:colOff>133350</xdr:colOff>
      <xdr:row>82</xdr:row>
      <xdr:rowOff>88429</xdr:rowOff>
    </xdr:to>
    <xdr:sp macro="" textlink="">
      <xdr:nvSpPr>
        <xdr:cNvPr id="218" name="楕円 217"/>
        <xdr:cNvSpPr/>
      </xdr:nvSpPr>
      <xdr:spPr>
        <a:xfrm>
          <a:off x="3175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98606</xdr:rowOff>
    </xdr:from>
    <xdr:ext cx="762000" cy="259045"/>
    <xdr:sp macro="" textlink="">
      <xdr:nvSpPr>
        <xdr:cNvPr id="219" name="テキスト ボックス 218"/>
        <xdr:cNvSpPr txBox="1"/>
      </xdr:nvSpPr>
      <xdr:spPr>
        <a:xfrm>
          <a:off x="2844800" y="1381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100040</xdr:rowOff>
    </xdr:from>
    <xdr:to>
      <xdr:col>11</xdr:col>
      <xdr:colOff>82550</xdr:colOff>
      <xdr:row>82</xdr:row>
      <xdr:rowOff>30190</xdr:rowOff>
    </xdr:to>
    <xdr:sp macro="" textlink="">
      <xdr:nvSpPr>
        <xdr:cNvPr id="220" name="楕円 219"/>
        <xdr:cNvSpPr/>
      </xdr:nvSpPr>
      <xdr:spPr>
        <a:xfrm>
          <a:off x="2286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40367</xdr:rowOff>
    </xdr:from>
    <xdr:ext cx="762000" cy="259045"/>
    <xdr:sp macro="" textlink="">
      <xdr:nvSpPr>
        <xdr:cNvPr id="221" name="テキスト ボックス 220"/>
        <xdr:cNvSpPr txBox="1"/>
      </xdr:nvSpPr>
      <xdr:spPr>
        <a:xfrm>
          <a:off x="1955800" y="137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159665</xdr:rowOff>
    </xdr:from>
    <xdr:to>
      <xdr:col>7</xdr:col>
      <xdr:colOff>31750</xdr:colOff>
      <xdr:row>81</xdr:row>
      <xdr:rowOff>89815</xdr:rowOff>
    </xdr:to>
    <xdr:sp macro="" textlink="">
      <xdr:nvSpPr>
        <xdr:cNvPr id="222" name="楕円 221"/>
        <xdr:cNvSpPr/>
      </xdr:nvSpPr>
      <xdr:spPr>
        <a:xfrm>
          <a:off x="1397000" y="138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99992</xdr:rowOff>
    </xdr:from>
    <xdr:ext cx="762000" cy="259045"/>
    <xdr:sp macro="" textlink="">
      <xdr:nvSpPr>
        <xdr:cNvPr id="223" name="テキスト ボックス 222"/>
        <xdr:cNvSpPr txBox="1"/>
      </xdr:nvSpPr>
      <xdr:spPr>
        <a:xfrm>
          <a:off x="1066800" y="136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国家公務員の給与制度改正に準じ、給与制度改正を行った。</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適正な昇格・昇給制度の運用を図り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つつ</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、ラスパイレス指数の適正な水準を維持し、人件費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ラスパイレス指数の数値は、前年度のものを引用している。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7" name="直線コネクタ 256"/>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71966</xdr:rowOff>
    </xdr:to>
    <xdr:cxnSp macro="">
      <xdr:nvCxnSpPr>
        <xdr:cNvPr id="260" name="直線コネクタ 259"/>
        <xdr:cNvCxnSpPr/>
      </xdr:nvCxnSpPr>
      <xdr:spPr>
        <a:xfrm flipV="1">
          <a:off x="15290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85</xdr:row>
      <xdr:rowOff>71966</xdr:rowOff>
    </xdr:to>
    <xdr:cxnSp macro="">
      <xdr:nvCxnSpPr>
        <xdr:cNvPr id="263" name="直線コネクタ 262"/>
        <xdr:cNvCxnSpPr/>
      </xdr:nvCxnSpPr>
      <xdr:spPr>
        <a:xfrm>
          <a:off x="14401800" y="1446424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85</xdr:row>
      <xdr:rowOff>11641</xdr:rowOff>
    </xdr:to>
    <xdr:cxnSp macro="">
      <xdr:nvCxnSpPr>
        <xdr:cNvPr id="266" name="直線コネクタ 265"/>
        <xdr:cNvCxnSpPr/>
      </xdr:nvCxnSpPr>
      <xdr:spPr>
        <a:xfrm flipV="1">
          <a:off x="13512800" y="144642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7" name="フローチャート: 判断 266"/>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8" name="テキスト ボックス 267"/>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7"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9" name="テキスト ボックス 278"/>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2" name="楕円 281"/>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98018</xdr:rowOff>
    </xdr:from>
    <xdr:ext cx="762000" cy="259045"/>
    <xdr:sp macro="" textlink="">
      <xdr:nvSpPr>
        <xdr:cNvPr id="283" name="テキスト ボックス 282"/>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85" name="テキスト ボックス 284"/>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latin typeface="ＭＳ ゴシック" panose="020B0609070205080204" pitchFamily="49" charset="-128"/>
              <a:ea typeface="ＭＳ ゴシック" panose="020B0609070205080204" pitchFamily="49" charset="-128"/>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人と類似団体平均を上回った。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新たな行政需要への増員を行いつつ、</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業務の効率化などに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よる減員も行い、全体では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1,131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人の職員数とした。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事務事業の見直しや効率的な組織体制の構築を推進し、市民サービスに支障をきたすことのないよう、適正な定員管理、効果的な人員配置を行う。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91229</xdr:rowOff>
    </xdr:to>
    <xdr:cxnSp macro="">
      <xdr:nvCxnSpPr>
        <xdr:cNvPr id="320" name="直線コネクタ 319"/>
        <xdr:cNvCxnSpPr/>
      </xdr:nvCxnSpPr>
      <xdr:spPr>
        <a:xfrm>
          <a:off x="16179800" y="1054163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83185</xdr:rowOff>
    </xdr:to>
    <xdr:cxnSp macro="">
      <xdr:nvCxnSpPr>
        <xdr:cNvPr id="323" name="直線コネクタ 322"/>
        <xdr:cNvCxnSpPr/>
      </xdr:nvCxnSpPr>
      <xdr:spPr>
        <a:xfrm>
          <a:off x="15290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65088</xdr:rowOff>
    </xdr:from>
    <xdr:to>
      <xdr:col>72</xdr:col>
      <xdr:colOff>203200</xdr:colOff>
      <xdr:row>61</xdr:row>
      <xdr:rowOff>79163</xdr:rowOff>
    </xdr:to>
    <xdr:cxnSp macro="">
      <xdr:nvCxnSpPr>
        <xdr:cNvPr id="326" name="直線コネクタ 325"/>
        <xdr:cNvCxnSpPr/>
      </xdr:nvCxnSpPr>
      <xdr:spPr>
        <a:xfrm>
          <a:off x="14401800" y="1052353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65088</xdr:rowOff>
    </xdr:to>
    <xdr:cxnSp macro="">
      <xdr:nvCxnSpPr>
        <xdr:cNvPr id="329" name="直線コネクタ 328"/>
        <xdr:cNvCxnSpPr/>
      </xdr:nvCxnSpPr>
      <xdr:spPr>
        <a:xfrm>
          <a:off x="13512800" y="105134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1" name="テキスト ボックス 330"/>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32" name="フローチャート: 判断 331"/>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33" name="テキスト ボックス 332"/>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9" name="楕円 338"/>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40"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42" name="テキスト ボックス 341"/>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3" name="楕円 342"/>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44" name="テキスト ボックス 343"/>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14288</xdr:rowOff>
    </xdr:from>
    <xdr:to>
      <xdr:col>68</xdr:col>
      <xdr:colOff>203200</xdr:colOff>
      <xdr:row>61</xdr:row>
      <xdr:rowOff>115888</xdr:rowOff>
    </xdr:to>
    <xdr:sp macro="" textlink="">
      <xdr:nvSpPr>
        <xdr:cNvPr id="345" name="楕円 344"/>
        <xdr:cNvSpPr/>
      </xdr:nvSpPr>
      <xdr:spPr>
        <a:xfrm>
          <a:off x="14351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100665</xdr:rowOff>
    </xdr:from>
    <xdr:ext cx="762000" cy="259045"/>
    <xdr:sp macro="" textlink="">
      <xdr:nvSpPr>
        <xdr:cNvPr id="346" name="テキスト ボックス 345"/>
        <xdr:cNvSpPr txBox="1"/>
      </xdr:nvSpPr>
      <xdr:spPr>
        <a:xfrm>
          <a:off x="14020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7" name="楕円 346"/>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8" name="テキスト ボックス 347"/>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・元利償還金など</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ため、類似団体内</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第７次行政改革大綱では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堅持するとされ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ており、今後も</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努めながら大型公共施設の更新に対応していく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132504</xdr:rowOff>
    </xdr:to>
    <xdr:cxnSp macro="">
      <xdr:nvCxnSpPr>
        <xdr:cNvPr id="381" name="直線コネクタ 380"/>
        <xdr:cNvCxnSpPr/>
      </xdr:nvCxnSpPr>
      <xdr:spPr>
        <a:xfrm>
          <a:off x="16179800" y="708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60113</xdr:rowOff>
    </xdr:to>
    <xdr:cxnSp macro="">
      <xdr:nvCxnSpPr>
        <xdr:cNvPr id="384" name="直線コネクタ 383"/>
        <xdr:cNvCxnSpPr/>
      </xdr:nvCxnSpPr>
      <xdr:spPr>
        <a:xfrm>
          <a:off x="15290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7" name="直線コネクタ 386"/>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108373</xdr:rowOff>
    </xdr:to>
    <xdr:cxnSp macro="">
      <xdr:nvCxnSpPr>
        <xdr:cNvPr id="390" name="直線コネクタ 389"/>
        <xdr:cNvCxnSpPr/>
      </xdr:nvCxnSpPr>
      <xdr:spPr>
        <a:xfrm flipV="1">
          <a:off x="13512800" y="707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110913</xdr:rowOff>
    </xdr:from>
    <xdr:to>
      <xdr:col>68</xdr:col>
      <xdr:colOff>203200</xdr:colOff>
      <xdr:row>40</xdr:row>
      <xdr:rowOff>41063</xdr:rowOff>
    </xdr:to>
    <xdr:sp macro="" textlink="">
      <xdr:nvSpPr>
        <xdr:cNvPr id="391" name="フローチャート: 判断 390"/>
        <xdr:cNvSpPr/>
      </xdr:nvSpPr>
      <xdr:spPr>
        <a:xfrm>
          <a:off x="14351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392" name="テキスト ボックス 391"/>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3" name="フローチャート: 判断 392"/>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4" name="テキスト ボックス 393"/>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3" name="テキスト ボックス 402"/>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07" name="テキスト ボックス 406"/>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9" name="テキスト ボックス 408"/>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の額が将来負担額を上回っており、実質的な将来負担はない。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更新に伴う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基金の取崩しや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債発行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額の急増により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第７次行政改革大綱では５</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未満を堅持するとされており、今後も地方債や基金の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96164</xdr:rowOff>
    </xdr:from>
    <xdr:to>
      <xdr:col>68</xdr:col>
      <xdr:colOff>152400</xdr:colOff>
      <xdr:row>14</xdr:row>
      <xdr:rowOff>164694</xdr:rowOff>
    </xdr:to>
    <xdr:cxnSp macro="">
      <xdr:nvCxnSpPr>
        <xdr:cNvPr id="441" name="直線コネクタ 440"/>
        <xdr:cNvCxnSpPr/>
      </xdr:nvCxnSpPr>
      <xdr:spPr>
        <a:xfrm flipV="1">
          <a:off x="13512800" y="2496464"/>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2"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5" name="テキスト ボックス 444"/>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45364</xdr:rowOff>
    </xdr:from>
    <xdr:to>
      <xdr:col>68</xdr:col>
      <xdr:colOff>203200</xdr:colOff>
      <xdr:row>14</xdr:row>
      <xdr:rowOff>146964</xdr:rowOff>
    </xdr:to>
    <xdr:sp macro="" textlink="">
      <xdr:nvSpPr>
        <xdr:cNvPr id="457" name="楕円 456"/>
        <xdr:cNvSpPr/>
      </xdr:nvSpPr>
      <xdr:spPr>
        <a:xfrm>
          <a:off x="14351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131741</xdr:rowOff>
    </xdr:from>
    <xdr:ext cx="762000" cy="259045"/>
    <xdr:sp macro="" textlink="">
      <xdr:nvSpPr>
        <xdr:cNvPr id="458" name="テキスト ボックス 457"/>
        <xdr:cNvSpPr txBox="1"/>
      </xdr:nvSpPr>
      <xdr:spPr>
        <a:xfrm>
          <a:off x="14020800" y="25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59" name="楕円 458"/>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28821</xdr:rowOff>
    </xdr:from>
    <xdr:ext cx="762000" cy="259045"/>
    <xdr:sp macro="" textlink="">
      <xdr:nvSpPr>
        <xdr:cNvPr id="460" name="テキスト ボックス 459"/>
        <xdr:cNvSpPr txBox="1"/>
      </xdr:nvSpPr>
      <xdr:spPr>
        <a:xfrm>
          <a:off x="13131800" y="26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適正な昇格・昇給制度の運用やラスパイレス指数の適正な水準の維持</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などによって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44450</xdr:rowOff>
    </xdr:to>
    <xdr:cxnSp macro="">
      <xdr:nvCxnSpPr>
        <xdr:cNvPr id="66" name="直線コネクタ 65"/>
        <xdr:cNvCxnSpPr/>
      </xdr:nvCxnSpPr>
      <xdr:spPr>
        <a:xfrm flipV="1">
          <a:off x="3987800" y="6553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39</xdr:row>
      <xdr:rowOff>82550</xdr:rowOff>
    </xdr:to>
    <xdr:cxnSp macro="">
      <xdr:nvCxnSpPr>
        <xdr:cNvPr id="69" name="直線コネクタ 68"/>
        <xdr:cNvCxnSpPr/>
      </xdr:nvCxnSpPr>
      <xdr:spPr>
        <a:xfrm flipV="1">
          <a:off x="3098800" y="673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82550</xdr:rowOff>
    </xdr:to>
    <xdr:cxnSp macro="">
      <xdr:nvCxnSpPr>
        <xdr:cNvPr id="72" name="直線コネクタ 71"/>
        <xdr:cNvCxnSpPr/>
      </xdr:nvCxnSpPr>
      <xdr:spPr>
        <a:xfrm>
          <a:off x="2209800" y="671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57150</xdr:rowOff>
    </xdr:to>
    <xdr:cxnSp macro="">
      <xdr:nvCxnSpPr>
        <xdr:cNvPr id="75" name="直線コネクタ 74"/>
        <xdr:cNvCxnSpPr/>
      </xdr:nvCxnSpPr>
      <xdr:spPr>
        <a:xfrm flipV="1">
          <a:off x="1320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114300</xdr:rowOff>
    </xdr:from>
    <xdr:to>
      <xdr:col>11</xdr:col>
      <xdr:colOff>60325</xdr:colOff>
      <xdr:row>41</xdr:row>
      <xdr:rowOff>44450</xdr:rowOff>
    </xdr:to>
    <xdr:sp macro="" textlink="">
      <xdr:nvSpPr>
        <xdr:cNvPr id="76" name="フローチャート: 判断 75"/>
        <xdr:cNvSpPr/>
      </xdr:nvSpPr>
      <xdr:spPr>
        <a:xfrm>
          <a:off x="21590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77" name="テキスト ボックス 76"/>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139700</xdr:rowOff>
    </xdr:from>
    <xdr:to>
      <xdr:col>6</xdr:col>
      <xdr:colOff>171450</xdr:colOff>
      <xdr:row>41</xdr:row>
      <xdr:rowOff>69850</xdr:rowOff>
    </xdr:to>
    <xdr:sp macro="" textlink="">
      <xdr:nvSpPr>
        <xdr:cNvPr id="78" name="フローチャート: 判断 77"/>
        <xdr:cNvSpPr/>
      </xdr:nvSpPr>
      <xdr:spPr>
        <a:xfrm>
          <a:off x="12700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54627</xdr:rowOff>
    </xdr:from>
    <xdr:ext cx="762000" cy="259045"/>
    <xdr:sp macro="" textlink="">
      <xdr:nvSpPr>
        <xdr:cNvPr id="79" name="テキスト ボックス 78"/>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118127</xdr:rowOff>
    </xdr:from>
    <xdr:ext cx="762000" cy="259045"/>
    <xdr:sp macro="" textlink="">
      <xdr:nvSpPr>
        <xdr:cNvPr id="94" name="テキスト ボックス 93"/>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庁内ＬＡＮ整備事業費（前年度決算比＋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80,426</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千円）などが増の要因となった。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120142</xdr:rowOff>
    </xdr:to>
    <xdr:cxnSp macro="">
      <xdr:nvCxnSpPr>
        <xdr:cNvPr id="125" name="直線コネクタ 124"/>
        <xdr:cNvCxnSpPr/>
      </xdr:nvCxnSpPr>
      <xdr:spPr>
        <a:xfrm>
          <a:off x="15671800" y="2646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110998</xdr:rowOff>
    </xdr:to>
    <xdr:cxnSp macro="">
      <xdr:nvCxnSpPr>
        <xdr:cNvPr id="128" name="直線コネクタ 127"/>
        <xdr:cNvCxnSpPr/>
      </xdr:nvCxnSpPr>
      <xdr:spPr>
        <a:xfrm flipV="1">
          <a:off x="14782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110998</xdr:rowOff>
    </xdr:to>
    <xdr:cxnSp macro="">
      <xdr:nvCxnSpPr>
        <xdr:cNvPr id="131" name="直線コネクタ 130"/>
        <xdr:cNvCxnSpPr/>
      </xdr:nvCxnSpPr>
      <xdr:spPr>
        <a:xfrm>
          <a:off x="13893800" y="25273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127000</xdr:rowOff>
    </xdr:to>
    <xdr:cxnSp macro="">
      <xdr:nvCxnSpPr>
        <xdr:cNvPr id="134" name="直線コネクタ 133"/>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142494</xdr:rowOff>
    </xdr:from>
    <xdr:to>
      <xdr:col>69</xdr:col>
      <xdr:colOff>142875</xdr:colOff>
      <xdr:row>16</xdr:row>
      <xdr:rowOff>72644</xdr:rowOff>
    </xdr:to>
    <xdr:sp macro="" textlink="">
      <xdr:nvSpPr>
        <xdr:cNvPr id="135" name="フローチャート: 判断 134"/>
        <xdr:cNvSpPr/>
      </xdr:nvSpPr>
      <xdr:spPr>
        <a:xfrm>
          <a:off x="13843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36" name="テキスト ボックス 135"/>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37" name="フローチャート: 判断 136"/>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29989</xdr:rowOff>
    </xdr:from>
    <xdr:ext cx="762000" cy="259045"/>
    <xdr:sp macro="" textlink="">
      <xdr:nvSpPr>
        <xdr:cNvPr id="138" name="テキスト ボックス 137"/>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9" name="テキスト ボックス 148"/>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しかしながら、これまでの増加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傾向の要因であった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生活保護</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は減少に転じており、今後も扶助費の適正化に努め、経費の縮減を図る。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165100</xdr:rowOff>
    </xdr:to>
    <xdr:cxnSp macro="">
      <xdr:nvCxnSpPr>
        <xdr:cNvPr id="186" name="直線コネクタ 185"/>
        <xdr:cNvCxnSpPr/>
      </xdr:nvCxnSpPr>
      <xdr:spPr>
        <a:xfrm flipV="1">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165100</xdr:rowOff>
    </xdr:to>
    <xdr:cxnSp macro="">
      <xdr:nvCxnSpPr>
        <xdr:cNvPr id="189" name="直線コネクタ 188"/>
        <xdr:cNvCxnSpPr/>
      </xdr:nvCxnSpPr>
      <xdr:spPr>
        <a:xfrm>
          <a:off x="3098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107950</xdr:rowOff>
    </xdr:to>
    <xdr:cxnSp macro="">
      <xdr:nvCxnSpPr>
        <xdr:cNvPr id="192" name="直線コネクタ 191"/>
        <xdr:cNvCxnSpPr/>
      </xdr:nvCxnSpPr>
      <xdr:spPr>
        <a:xfrm>
          <a:off x="2209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165100</xdr:rowOff>
    </xdr:to>
    <xdr:cxnSp macro="">
      <xdr:nvCxnSpPr>
        <xdr:cNvPr id="195" name="直線コネクタ 194"/>
        <xdr:cNvCxnSpPr/>
      </xdr:nvCxnSpPr>
      <xdr:spPr>
        <a:xfrm flipV="1">
          <a:off x="1320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114300</xdr:rowOff>
    </xdr:from>
    <xdr:to>
      <xdr:col>11</xdr:col>
      <xdr:colOff>60325</xdr:colOff>
      <xdr:row>56</xdr:row>
      <xdr:rowOff>44450</xdr:rowOff>
    </xdr:to>
    <xdr:sp macro="" textlink="">
      <xdr:nvSpPr>
        <xdr:cNvPr id="196" name="フローチャート: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197" name="テキスト ボックス 196"/>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8" name="フローチャート: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9" name="楕円 208"/>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0" name="テキスト ボックス 209"/>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3" name="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・その他に係る経常収支比率が類似団体内平均を大きく上回っている要因は、繰出金の比率が高止まりしているためである。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ジェネリック医薬品の利用促進による医療費の抑制に取り組むほか、下水道使用料の確保</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事業に係る地方債の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借入抑制</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などによって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特別会計への繰出金の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縮減</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60</xdr:row>
      <xdr:rowOff>165100</xdr:rowOff>
    </xdr:to>
    <xdr:cxnSp macro="">
      <xdr:nvCxnSpPr>
        <xdr:cNvPr id="249" name="直線コネクタ 248"/>
        <xdr:cNvCxnSpPr/>
      </xdr:nvCxnSpPr>
      <xdr:spPr>
        <a:xfrm>
          <a:off x="15671800" y="10397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60</xdr:row>
      <xdr:rowOff>110672</xdr:rowOff>
    </xdr:to>
    <xdr:cxnSp macro="">
      <xdr:nvCxnSpPr>
        <xdr:cNvPr id="252" name="直線コネクタ 251"/>
        <xdr:cNvCxnSpPr/>
      </xdr:nvCxnSpPr>
      <xdr:spPr>
        <a:xfrm>
          <a:off x="14782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99785</xdr:rowOff>
    </xdr:to>
    <xdr:cxnSp macro="">
      <xdr:nvCxnSpPr>
        <xdr:cNvPr id="255" name="直線コネクタ 254"/>
        <xdr:cNvCxnSpPr/>
      </xdr:nvCxnSpPr>
      <xdr:spPr>
        <a:xfrm flipV="1">
          <a:off x="13893800" y="1036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99785</xdr:rowOff>
    </xdr:to>
    <xdr:cxnSp macro="">
      <xdr:nvCxnSpPr>
        <xdr:cNvPr id="258" name="直線コネクタ 257"/>
        <xdr:cNvCxnSpPr/>
      </xdr:nvCxnSpPr>
      <xdr:spPr>
        <a:xfrm>
          <a:off x="13004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59" name="フローチャート: 判断 258"/>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0" name="テキスト ボックス 259"/>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8" name="楕円 267"/>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9"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0" name="楕円 269"/>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1" name="テキスト ボックス 270"/>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2" name="楕円 271"/>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3" name="テキスト ボックス 272"/>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74" name="楕円 273"/>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75" name="テキスト ボックス 274"/>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6" name="楕円 275"/>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7" name="テキスト ボックス 276"/>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latin typeface="ＭＳ ゴシック" panose="020B0609070205080204" pitchFamily="49" charset="-128"/>
              <a:ea typeface="ＭＳ ゴシック" panose="020B0609070205080204" pitchFamily="49" charset="-128"/>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の減となり、類似</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補助金は平成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「補助金等検討委員会」からの提言</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を受けて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段階的に削減しており、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その後も随時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フォローアップを行っ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今後も公益性</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適格性</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の観点から予算編成時に見直しを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33</xdr:row>
      <xdr:rowOff>161290</xdr:rowOff>
    </xdr:to>
    <xdr:cxnSp macro="">
      <xdr:nvCxnSpPr>
        <xdr:cNvPr id="309" name="直線コネクタ 308"/>
        <xdr:cNvCxnSpPr/>
      </xdr:nvCxnSpPr>
      <xdr:spPr>
        <a:xfrm flipV="1">
          <a:off x="15671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168910</xdr:rowOff>
    </xdr:to>
    <xdr:cxnSp macro="">
      <xdr:nvCxnSpPr>
        <xdr:cNvPr id="312" name="直線コネクタ 311"/>
        <xdr:cNvCxnSpPr/>
      </xdr:nvCxnSpPr>
      <xdr:spPr>
        <a:xfrm flipV="1">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27940</xdr:rowOff>
    </xdr:to>
    <xdr:cxnSp macro="">
      <xdr:nvCxnSpPr>
        <xdr:cNvPr id="315" name="直線コネクタ 314"/>
        <xdr:cNvCxnSpPr/>
      </xdr:nvCxnSpPr>
      <xdr:spPr>
        <a:xfrm flipV="1">
          <a:off x="13893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27940</xdr:rowOff>
    </xdr:to>
    <xdr:cxnSp macro="">
      <xdr:nvCxnSpPr>
        <xdr:cNvPr id="318" name="直線コネクタ 317"/>
        <xdr:cNvCxnSpPr/>
      </xdr:nvCxnSpPr>
      <xdr:spPr>
        <a:xfrm>
          <a:off x="13004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45720</xdr:rowOff>
    </xdr:from>
    <xdr:to>
      <xdr:col>69</xdr:col>
      <xdr:colOff>142875</xdr:colOff>
      <xdr:row>34</xdr:row>
      <xdr:rowOff>147320</xdr:rowOff>
    </xdr:to>
    <xdr:sp macro="" textlink="">
      <xdr:nvSpPr>
        <xdr:cNvPr id="319" name="フローチャート: 判断 318"/>
        <xdr:cNvSpPr/>
      </xdr:nvSpPr>
      <xdr:spPr>
        <a:xfrm>
          <a:off x="13843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132097</xdr:rowOff>
    </xdr:from>
    <xdr:ext cx="762000" cy="259045"/>
    <xdr:sp macro="" textlink="">
      <xdr:nvSpPr>
        <xdr:cNvPr id="320" name="テキスト ボックス 319"/>
        <xdr:cNvSpPr txBox="1"/>
      </xdr:nvSpPr>
      <xdr:spPr>
        <a:xfrm>
          <a:off x="13512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1" name="フローチャート: 判断 320"/>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2" name="テキスト ボックス 321"/>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28" name="楕円 327"/>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11447</xdr:rowOff>
    </xdr:from>
    <xdr:ext cx="762000" cy="259045"/>
    <xdr:sp macro="" textlink="">
      <xdr:nvSpPr>
        <xdr:cNvPr id="329"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0" name="楕円 329"/>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1" name="テキスト ボックス 330"/>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2" name="楕円 331"/>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3" name="テキスト ボックス 332"/>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4" name="楕円 333"/>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5" name="テキスト ボックス 334"/>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36" name="楕円 335"/>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37" name="テキスト ボックス 336"/>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latin typeface="ＭＳ ゴシック" panose="020B0609070205080204" pitchFamily="49" charset="-128"/>
              <a:ea typeface="ＭＳ ゴシック" panose="020B0609070205080204" pitchFamily="49" charset="-128"/>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第７次行政改革大綱</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地方債の発行額は償還元金以内を原則とし、今後も適正な発行・管理に努める。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124713</xdr:rowOff>
    </xdr:to>
    <xdr:cxnSp macro="">
      <xdr:nvCxnSpPr>
        <xdr:cNvPr id="367" name="直線コネクタ 366"/>
        <xdr:cNvCxnSpPr/>
      </xdr:nvCxnSpPr>
      <xdr:spPr>
        <a:xfrm flipV="1">
          <a:off x="3987800" y="133172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124713</xdr:rowOff>
    </xdr:to>
    <xdr:cxnSp macro="">
      <xdr:nvCxnSpPr>
        <xdr:cNvPr id="370" name="直線コネクタ 369"/>
        <xdr:cNvCxnSpPr/>
      </xdr:nvCxnSpPr>
      <xdr:spPr>
        <a:xfrm>
          <a:off x="3098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74422</xdr:rowOff>
    </xdr:to>
    <xdr:cxnSp macro="">
      <xdr:nvCxnSpPr>
        <xdr:cNvPr id="373" name="直線コネクタ 372"/>
        <xdr:cNvCxnSpPr/>
      </xdr:nvCxnSpPr>
      <xdr:spPr>
        <a:xfrm>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115570</xdr:rowOff>
    </xdr:to>
    <xdr:cxnSp macro="">
      <xdr:nvCxnSpPr>
        <xdr:cNvPr id="376" name="直線コネクタ 375"/>
        <xdr:cNvCxnSpPr/>
      </xdr:nvCxnSpPr>
      <xdr:spPr>
        <a:xfrm flipV="1">
          <a:off x="1320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7" name="フローチャート: 判断 376"/>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8" name="テキスト ボックス 377"/>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9" name="フローチャート: 判断 378"/>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0" name="テキスト ボックス 379"/>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8" name="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0" name="楕円 389"/>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1" name="テキスト ボックス 39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2" name="楕円 391"/>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3" name="テキスト ボックス 392"/>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5" name="テキスト ボックス 394"/>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ものの、扶助費及び繰出金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高止まりによ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第７次行政改革大綱に基づき、今後も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歳出の見直し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取り組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んでいく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12700</xdr:rowOff>
    </xdr:to>
    <xdr:cxnSp macro="">
      <xdr:nvCxnSpPr>
        <xdr:cNvPr id="426" name="直線コネクタ 425"/>
        <xdr:cNvCxnSpPr/>
      </xdr:nvCxnSpPr>
      <xdr:spPr>
        <a:xfrm flipV="1">
          <a:off x="15671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29" name="直線コネクタ 428"/>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21844</xdr:rowOff>
    </xdr:to>
    <xdr:cxnSp macro="">
      <xdr:nvCxnSpPr>
        <xdr:cNvPr id="432" name="直線コネクタ 431"/>
        <xdr:cNvCxnSpPr/>
      </xdr:nvCxnSpPr>
      <xdr:spPr>
        <a:xfrm>
          <a:off x="13893800" y="132943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92711</xdr:rowOff>
    </xdr:to>
    <xdr:cxnSp macro="">
      <xdr:nvCxnSpPr>
        <xdr:cNvPr id="435" name="直線コネクタ 434"/>
        <xdr:cNvCxnSpPr/>
      </xdr:nvCxnSpPr>
      <xdr:spPr>
        <a:xfrm>
          <a:off x="13004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39" name="テキスト ボックス 43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5" name="楕円 444"/>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6"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49" name="楕円 448"/>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0" name="テキスト ボックス 449"/>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1" name="楕円 45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2" name="テキスト ボックス 45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3" name="楕円 452"/>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4" name="テキスト ボックス 453"/>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58096</xdr:rowOff>
    </xdr:from>
    <xdr:to>
      <xdr:col>29</xdr:col>
      <xdr:colOff>127000</xdr:colOff>
      <xdr:row>18</xdr:row>
      <xdr:rowOff>76746</xdr:rowOff>
    </xdr:to>
    <xdr:cxnSp macro="">
      <xdr:nvCxnSpPr>
        <xdr:cNvPr id="50" name="直線コネクタ 49"/>
        <xdr:cNvCxnSpPr/>
      </xdr:nvCxnSpPr>
      <xdr:spPr bwMode="auto">
        <a:xfrm flipV="1">
          <a:off x="5003800" y="3191821"/>
          <a:ext cx="6477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67221</xdr:rowOff>
    </xdr:from>
    <xdr:to>
      <xdr:col>26</xdr:col>
      <xdr:colOff>50800</xdr:colOff>
      <xdr:row>18</xdr:row>
      <xdr:rowOff>76746</xdr:rowOff>
    </xdr:to>
    <xdr:cxnSp macro="">
      <xdr:nvCxnSpPr>
        <xdr:cNvPr id="53" name="直線コネクタ 52"/>
        <xdr:cNvCxnSpPr/>
      </xdr:nvCxnSpPr>
      <xdr:spPr bwMode="auto">
        <a:xfrm>
          <a:off x="4305300" y="3200946"/>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67221</xdr:rowOff>
    </xdr:from>
    <xdr:to>
      <xdr:col>22</xdr:col>
      <xdr:colOff>114300</xdr:colOff>
      <xdr:row>18</xdr:row>
      <xdr:rowOff>75946</xdr:rowOff>
    </xdr:to>
    <xdr:cxnSp macro="">
      <xdr:nvCxnSpPr>
        <xdr:cNvPr id="56" name="直線コネクタ 55"/>
        <xdr:cNvCxnSpPr/>
      </xdr:nvCxnSpPr>
      <xdr:spPr bwMode="auto">
        <a:xfrm flipV="1">
          <a:off x="3606800" y="3200946"/>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75946</xdr:rowOff>
    </xdr:from>
    <xdr:to>
      <xdr:col>18</xdr:col>
      <xdr:colOff>177800</xdr:colOff>
      <xdr:row>18</xdr:row>
      <xdr:rowOff>130943</xdr:rowOff>
    </xdr:to>
    <xdr:cxnSp macro="">
      <xdr:nvCxnSpPr>
        <xdr:cNvPr id="59" name="直線コネクタ 58"/>
        <xdr:cNvCxnSpPr/>
      </xdr:nvCxnSpPr>
      <xdr:spPr bwMode="auto">
        <a:xfrm flipV="1">
          <a:off x="2908300" y="320967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117367</xdr:rowOff>
    </xdr:from>
    <xdr:to>
      <xdr:col>19</xdr:col>
      <xdr:colOff>38100</xdr:colOff>
      <xdr:row>18</xdr:row>
      <xdr:rowOff>47517</xdr:rowOff>
    </xdr:to>
    <xdr:sp macro="" textlink="">
      <xdr:nvSpPr>
        <xdr:cNvPr id="60" name="フローチャート: 判断 59"/>
        <xdr:cNvSpPr/>
      </xdr:nvSpPr>
      <xdr:spPr bwMode="auto">
        <a:xfrm>
          <a:off x="3556000" y="307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57694</xdr:rowOff>
    </xdr:from>
    <xdr:ext cx="762000" cy="259045"/>
    <xdr:sp macro="" textlink="">
      <xdr:nvSpPr>
        <xdr:cNvPr id="61" name="テキスト ボックス 60"/>
        <xdr:cNvSpPr txBox="1"/>
      </xdr:nvSpPr>
      <xdr:spPr>
        <a:xfrm>
          <a:off x="3225800" y="28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170821</xdr:rowOff>
    </xdr:from>
    <xdr:to>
      <xdr:col>15</xdr:col>
      <xdr:colOff>101600</xdr:colOff>
      <xdr:row>18</xdr:row>
      <xdr:rowOff>100971</xdr:rowOff>
    </xdr:to>
    <xdr:sp macro="" textlink="">
      <xdr:nvSpPr>
        <xdr:cNvPr id="62" name="フローチャート: 判断 61"/>
        <xdr:cNvSpPr/>
      </xdr:nvSpPr>
      <xdr:spPr bwMode="auto">
        <a:xfrm>
          <a:off x="2857500" y="3133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111148</xdr:rowOff>
    </xdr:from>
    <xdr:ext cx="762000" cy="259045"/>
    <xdr:sp macro="" textlink="">
      <xdr:nvSpPr>
        <xdr:cNvPr id="63" name="テキスト ボックス 62"/>
        <xdr:cNvSpPr txBox="1"/>
      </xdr:nvSpPr>
      <xdr:spPr>
        <a:xfrm>
          <a:off x="2527300" y="29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7296</xdr:rowOff>
    </xdr:from>
    <xdr:to>
      <xdr:col>29</xdr:col>
      <xdr:colOff>177800</xdr:colOff>
      <xdr:row>18</xdr:row>
      <xdr:rowOff>108896</xdr:rowOff>
    </xdr:to>
    <xdr:sp macro="" textlink="">
      <xdr:nvSpPr>
        <xdr:cNvPr id="69" name="楕円 68"/>
        <xdr:cNvSpPr/>
      </xdr:nvSpPr>
      <xdr:spPr bwMode="auto">
        <a:xfrm>
          <a:off x="56007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150823</xdr:rowOff>
    </xdr:from>
    <xdr:ext cx="762000" cy="259045"/>
    <xdr:sp macro="" textlink="">
      <xdr:nvSpPr>
        <xdr:cNvPr id="70" name="人口1人当たり決算額の推移該当値テキスト130"/>
        <xdr:cNvSpPr txBox="1"/>
      </xdr:nvSpPr>
      <xdr:spPr>
        <a:xfrm>
          <a:off x="5740400" y="31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25946</xdr:rowOff>
    </xdr:from>
    <xdr:to>
      <xdr:col>26</xdr:col>
      <xdr:colOff>101600</xdr:colOff>
      <xdr:row>18</xdr:row>
      <xdr:rowOff>127546</xdr:rowOff>
    </xdr:to>
    <xdr:sp macro="" textlink="">
      <xdr:nvSpPr>
        <xdr:cNvPr id="71" name="楕円 70"/>
        <xdr:cNvSpPr/>
      </xdr:nvSpPr>
      <xdr:spPr bwMode="auto">
        <a:xfrm>
          <a:off x="49530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112323</xdr:rowOff>
    </xdr:from>
    <xdr:ext cx="736600" cy="259045"/>
    <xdr:sp macro="" textlink="">
      <xdr:nvSpPr>
        <xdr:cNvPr id="72" name="テキスト ボックス 71"/>
        <xdr:cNvSpPr txBox="1"/>
      </xdr:nvSpPr>
      <xdr:spPr>
        <a:xfrm>
          <a:off x="4622800" y="324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16421</xdr:rowOff>
    </xdr:from>
    <xdr:to>
      <xdr:col>22</xdr:col>
      <xdr:colOff>165100</xdr:colOff>
      <xdr:row>18</xdr:row>
      <xdr:rowOff>118021</xdr:rowOff>
    </xdr:to>
    <xdr:sp macro="" textlink="">
      <xdr:nvSpPr>
        <xdr:cNvPr id="73" name="楕円 72"/>
        <xdr:cNvSpPr/>
      </xdr:nvSpPr>
      <xdr:spPr bwMode="auto">
        <a:xfrm>
          <a:off x="42545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102798</xdr:rowOff>
    </xdr:from>
    <xdr:ext cx="762000" cy="259045"/>
    <xdr:sp macro="" textlink="">
      <xdr:nvSpPr>
        <xdr:cNvPr id="74" name="テキスト ボックス 73"/>
        <xdr:cNvSpPr txBox="1"/>
      </xdr:nvSpPr>
      <xdr:spPr>
        <a:xfrm>
          <a:off x="3924300" y="323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25146</xdr:rowOff>
    </xdr:from>
    <xdr:to>
      <xdr:col>19</xdr:col>
      <xdr:colOff>38100</xdr:colOff>
      <xdr:row>18</xdr:row>
      <xdr:rowOff>126746</xdr:rowOff>
    </xdr:to>
    <xdr:sp macro="" textlink="">
      <xdr:nvSpPr>
        <xdr:cNvPr id="75" name="楕円 74"/>
        <xdr:cNvSpPr/>
      </xdr:nvSpPr>
      <xdr:spPr bwMode="auto">
        <a:xfrm>
          <a:off x="3556000" y="31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111523</xdr:rowOff>
    </xdr:from>
    <xdr:ext cx="762000" cy="259045"/>
    <xdr:sp macro="" textlink="">
      <xdr:nvSpPr>
        <xdr:cNvPr id="76" name="テキスト ボックス 75"/>
        <xdr:cNvSpPr txBox="1"/>
      </xdr:nvSpPr>
      <xdr:spPr>
        <a:xfrm>
          <a:off x="3225800" y="32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80143</xdr:rowOff>
    </xdr:from>
    <xdr:to>
      <xdr:col>15</xdr:col>
      <xdr:colOff>101600</xdr:colOff>
      <xdr:row>19</xdr:row>
      <xdr:rowOff>10293</xdr:rowOff>
    </xdr:to>
    <xdr:sp macro="" textlink="">
      <xdr:nvSpPr>
        <xdr:cNvPr id="77" name="楕円 76"/>
        <xdr:cNvSpPr/>
      </xdr:nvSpPr>
      <xdr:spPr bwMode="auto">
        <a:xfrm>
          <a:off x="2857500" y="32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166520</xdr:rowOff>
    </xdr:from>
    <xdr:ext cx="762000" cy="259045"/>
    <xdr:sp macro="" textlink="">
      <xdr:nvSpPr>
        <xdr:cNvPr id="78" name="テキスト ボックス 77"/>
        <xdr:cNvSpPr txBox="1"/>
      </xdr:nvSpPr>
      <xdr:spPr>
        <a:xfrm>
          <a:off x="2527300" y="33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81014</xdr:rowOff>
    </xdr:from>
    <xdr:to>
      <xdr:col>29</xdr:col>
      <xdr:colOff>127000</xdr:colOff>
      <xdr:row>35</xdr:row>
      <xdr:rowOff>100406</xdr:rowOff>
    </xdr:to>
    <xdr:cxnSp macro="">
      <xdr:nvCxnSpPr>
        <xdr:cNvPr id="111" name="直線コネクタ 110"/>
        <xdr:cNvCxnSpPr/>
      </xdr:nvCxnSpPr>
      <xdr:spPr bwMode="auto">
        <a:xfrm flipV="1">
          <a:off x="5003800" y="6691364"/>
          <a:ext cx="6477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100406</xdr:rowOff>
    </xdr:from>
    <xdr:to>
      <xdr:col>26</xdr:col>
      <xdr:colOff>50800</xdr:colOff>
      <xdr:row>35</xdr:row>
      <xdr:rowOff>142316</xdr:rowOff>
    </xdr:to>
    <xdr:cxnSp macro="">
      <xdr:nvCxnSpPr>
        <xdr:cNvPr id="114" name="直線コネクタ 113"/>
        <xdr:cNvCxnSpPr/>
      </xdr:nvCxnSpPr>
      <xdr:spPr bwMode="auto">
        <a:xfrm flipV="1">
          <a:off x="4305300" y="6710756"/>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142316</xdr:rowOff>
    </xdr:from>
    <xdr:to>
      <xdr:col>22</xdr:col>
      <xdr:colOff>114300</xdr:colOff>
      <xdr:row>35</xdr:row>
      <xdr:rowOff>257759</xdr:rowOff>
    </xdr:to>
    <xdr:cxnSp macro="">
      <xdr:nvCxnSpPr>
        <xdr:cNvPr id="117" name="直線コネクタ 116"/>
        <xdr:cNvCxnSpPr/>
      </xdr:nvCxnSpPr>
      <xdr:spPr bwMode="auto">
        <a:xfrm flipV="1">
          <a:off x="3606800" y="6752666"/>
          <a:ext cx="6985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181673</xdr:rowOff>
    </xdr:from>
    <xdr:to>
      <xdr:col>18</xdr:col>
      <xdr:colOff>177800</xdr:colOff>
      <xdr:row>35</xdr:row>
      <xdr:rowOff>257759</xdr:rowOff>
    </xdr:to>
    <xdr:cxnSp macro="">
      <xdr:nvCxnSpPr>
        <xdr:cNvPr id="120" name="直線コネクタ 119"/>
        <xdr:cNvCxnSpPr/>
      </xdr:nvCxnSpPr>
      <xdr:spPr bwMode="auto">
        <a:xfrm>
          <a:off x="2908300" y="6792023"/>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52425</xdr:rowOff>
    </xdr:from>
    <xdr:to>
      <xdr:col>19</xdr:col>
      <xdr:colOff>38100</xdr:colOff>
      <xdr:row>36</xdr:row>
      <xdr:rowOff>154025</xdr:rowOff>
    </xdr:to>
    <xdr:sp macro="" textlink="">
      <xdr:nvSpPr>
        <xdr:cNvPr id="121" name="フローチャート: 判断 120"/>
        <xdr:cNvSpPr/>
      </xdr:nvSpPr>
      <xdr:spPr bwMode="auto">
        <a:xfrm>
          <a:off x="35560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138802</xdr:rowOff>
    </xdr:from>
    <xdr:ext cx="762000" cy="259045"/>
    <xdr:sp macro="" textlink="">
      <xdr:nvSpPr>
        <xdr:cNvPr id="122" name="テキスト ボックス 121"/>
        <xdr:cNvSpPr txBox="1"/>
      </xdr:nvSpPr>
      <xdr:spPr>
        <a:xfrm>
          <a:off x="3225800" y="70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281216</xdr:rowOff>
    </xdr:from>
    <xdr:to>
      <xdr:col>15</xdr:col>
      <xdr:colOff>101600</xdr:colOff>
      <xdr:row>36</xdr:row>
      <xdr:rowOff>39916</xdr:rowOff>
    </xdr:to>
    <xdr:sp macro="" textlink="">
      <xdr:nvSpPr>
        <xdr:cNvPr id="123" name="フローチャート: 判断 122"/>
        <xdr:cNvSpPr/>
      </xdr:nvSpPr>
      <xdr:spPr bwMode="auto">
        <a:xfrm>
          <a:off x="2857500" y="68915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24693</xdr:rowOff>
    </xdr:from>
    <xdr:ext cx="762000" cy="259045"/>
    <xdr:sp macro="" textlink="">
      <xdr:nvSpPr>
        <xdr:cNvPr id="124" name="テキスト ボックス 123"/>
        <xdr:cNvSpPr txBox="1"/>
      </xdr:nvSpPr>
      <xdr:spPr>
        <a:xfrm>
          <a:off x="2527300" y="69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30214</xdr:rowOff>
    </xdr:from>
    <xdr:to>
      <xdr:col>29</xdr:col>
      <xdr:colOff>177800</xdr:colOff>
      <xdr:row>35</xdr:row>
      <xdr:rowOff>131814</xdr:rowOff>
    </xdr:to>
    <xdr:sp macro="" textlink="">
      <xdr:nvSpPr>
        <xdr:cNvPr id="130" name="楕円 129"/>
        <xdr:cNvSpPr/>
      </xdr:nvSpPr>
      <xdr:spPr bwMode="auto">
        <a:xfrm>
          <a:off x="5600700" y="66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218191</xdr:rowOff>
    </xdr:from>
    <xdr:ext cx="762000" cy="259045"/>
    <xdr:sp macro="" textlink="">
      <xdr:nvSpPr>
        <xdr:cNvPr id="131" name="人口1人当たり決算額の推移該当値テキスト445"/>
        <xdr:cNvSpPr txBox="1"/>
      </xdr:nvSpPr>
      <xdr:spPr>
        <a:xfrm>
          <a:off x="5740400" y="648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49606</xdr:rowOff>
    </xdr:from>
    <xdr:to>
      <xdr:col>26</xdr:col>
      <xdr:colOff>101600</xdr:colOff>
      <xdr:row>35</xdr:row>
      <xdr:rowOff>151206</xdr:rowOff>
    </xdr:to>
    <xdr:sp macro="" textlink="">
      <xdr:nvSpPr>
        <xdr:cNvPr id="132" name="楕円 131"/>
        <xdr:cNvSpPr/>
      </xdr:nvSpPr>
      <xdr:spPr bwMode="auto">
        <a:xfrm>
          <a:off x="49530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161383</xdr:rowOff>
    </xdr:from>
    <xdr:ext cx="736600" cy="259045"/>
    <xdr:sp macro="" textlink="">
      <xdr:nvSpPr>
        <xdr:cNvPr id="133" name="テキスト ボックス 132"/>
        <xdr:cNvSpPr txBox="1"/>
      </xdr:nvSpPr>
      <xdr:spPr>
        <a:xfrm>
          <a:off x="4622800" y="6428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91516</xdr:rowOff>
    </xdr:from>
    <xdr:to>
      <xdr:col>22</xdr:col>
      <xdr:colOff>165100</xdr:colOff>
      <xdr:row>35</xdr:row>
      <xdr:rowOff>193116</xdr:rowOff>
    </xdr:to>
    <xdr:sp macro="" textlink="">
      <xdr:nvSpPr>
        <xdr:cNvPr id="134" name="楕円 133"/>
        <xdr:cNvSpPr/>
      </xdr:nvSpPr>
      <xdr:spPr bwMode="auto">
        <a:xfrm>
          <a:off x="42545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177893</xdr:rowOff>
    </xdr:from>
    <xdr:ext cx="762000" cy="259045"/>
    <xdr:sp macro="" textlink="">
      <xdr:nvSpPr>
        <xdr:cNvPr id="135" name="テキスト ボックス 134"/>
        <xdr:cNvSpPr txBox="1"/>
      </xdr:nvSpPr>
      <xdr:spPr>
        <a:xfrm>
          <a:off x="3924300" y="67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206959</xdr:rowOff>
    </xdr:from>
    <xdr:to>
      <xdr:col>19</xdr:col>
      <xdr:colOff>38100</xdr:colOff>
      <xdr:row>35</xdr:row>
      <xdr:rowOff>308559</xdr:rowOff>
    </xdr:to>
    <xdr:sp macro="" textlink="">
      <xdr:nvSpPr>
        <xdr:cNvPr id="136" name="楕円 135"/>
        <xdr:cNvSpPr/>
      </xdr:nvSpPr>
      <xdr:spPr bwMode="auto">
        <a:xfrm>
          <a:off x="35560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318736</xdr:rowOff>
    </xdr:from>
    <xdr:ext cx="762000" cy="259045"/>
    <xdr:sp macro="" textlink="">
      <xdr:nvSpPr>
        <xdr:cNvPr id="137" name="テキスト ボックス 136"/>
        <xdr:cNvSpPr txBox="1"/>
      </xdr:nvSpPr>
      <xdr:spPr>
        <a:xfrm>
          <a:off x="32258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130873</xdr:rowOff>
    </xdr:from>
    <xdr:to>
      <xdr:col>15</xdr:col>
      <xdr:colOff>101600</xdr:colOff>
      <xdr:row>35</xdr:row>
      <xdr:rowOff>232473</xdr:rowOff>
    </xdr:to>
    <xdr:sp macro="" textlink="">
      <xdr:nvSpPr>
        <xdr:cNvPr id="138" name="楕円 137"/>
        <xdr:cNvSpPr/>
      </xdr:nvSpPr>
      <xdr:spPr bwMode="auto">
        <a:xfrm>
          <a:off x="2857500" y="674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242650</xdr:rowOff>
    </xdr:from>
    <xdr:ext cx="762000" cy="259045"/>
    <xdr:sp macro="" textlink="">
      <xdr:nvSpPr>
        <xdr:cNvPr id="139" name="テキスト ボックス 138"/>
        <xdr:cNvSpPr txBox="1"/>
      </xdr:nvSpPr>
      <xdr:spPr>
        <a:xfrm>
          <a:off x="2527300" y="651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110896</xdr:rowOff>
    </xdr:from>
    <xdr:to>
      <xdr:col>24</xdr:col>
      <xdr:colOff>63500</xdr:colOff>
      <xdr:row>36</xdr:row>
      <xdr:rowOff>141365</xdr:rowOff>
    </xdr:to>
    <xdr:cxnSp macro="">
      <xdr:nvCxnSpPr>
        <xdr:cNvPr id="63" name="直線コネクタ 62"/>
        <xdr:cNvCxnSpPr/>
      </xdr:nvCxnSpPr>
      <xdr:spPr>
        <a:xfrm>
          <a:off x="3797300" y="6283096"/>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48848</xdr:rowOff>
    </xdr:from>
    <xdr:to>
      <xdr:col>19</xdr:col>
      <xdr:colOff>177800</xdr:colOff>
      <xdr:row>36</xdr:row>
      <xdr:rowOff>110896</xdr:rowOff>
    </xdr:to>
    <xdr:cxnSp macro="">
      <xdr:nvCxnSpPr>
        <xdr:cNvPr id="66" name="直線コネクタ 65"/>
        <xdr:cNvCxnSpPr/>
      </xdr:nvCxnSpPr>
      <xdr:spPr>
        <a:xfrm>
          <a:off x="2908300" y="622104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48848</xdr:rowOff>
    </xdr:from>
    <xdr:to>
      <xdr:col>15</xdr:col>
      <xdr:colOff>50800</xdr:colOff>
      <xdr:row>36</xdr:row>
      <xdr:rowOff>93359</xdr:rowOff>
    </xdr:to>
    <xdr:cxnSp macro="">
      <xdr:nvCxnSpPr>
        <xdr:cNvPr id="69" name="直線コネクタ 68"/>
        <xdr:cNvCxnSpPr/>
      </xdr:nvCxnSpPr>
      <xdr:spPr>
        <a:xfrm flipV="1">
          <a:off x="2019300" y="6221048"/>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93359</xdr:rowOff>
    </xdr:from>
    <xdr:to>
      <xdr:col>10</xdr:col>
      <xdr:colOff>114300</xdr:colOff>
      <xdr:row>36</xdr:row>
      <xdr:rowOff>105410</xdr:rowOff>
    </xdr:to>
    <xdr:cxnSp macro="">
      <xdr:nvCxnSpPr>
        <xdr:cNvPr id="72" name="直線コネクタ 71"/>
        <xdr:cNvCxnSpPr/>
      </xdr:nvCxnSpPr>
      <xdr:spPr>
        <a:xfrm flipV="1">
          <a:off x="1130300" y="6265559"/>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3240</xdr:rowOff>
    </xdr:from>
    <xdr:to>
      <xdr:col>10</xdr:col>
      <xdr:colOff>165100</xdr:colOff>
      <xdr:row>35</xdr:row>
      <xdr:rowOff>104840</xdr:rowOff>
    </xdr:to>
    <xdr:sp macro="" textlink="">
      <xdr:nvSpPr>
        <xdr:cNvPr id="73" name="フローチャート: 判断 72"/>
        <xdr:cNvSpPr/>
      </xdr:nvSpPr>
      <xdr:spPr>
        <a:xfrm>
          <a:off x="1968500" y="600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121367</xdr:rowOff>
    </xdr:from>
    <xdr:ext cx="534377" cy="259045"/>
    <xdr:sp macro="" textlink="">
      <xdr:nvSpPr>
        <xdr:cNvPr id="74" name="テキスト ボックス 73"/>
        <xdr:cNvSpPr txBox="1"/>
      </xdr:nvSpPr>
      <xdr:spPr>
        <a:xfrm>
          <a:off x="1752111" y="57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25676</xdr:rowOff>
    </xdr:from>
    <xdr:to>
      <xdr:col>6</xdr:col>
      <xdr:colOff>38100</xdr:colOff>
      <xdr:row>35</xdr:row>
      <xdr:rowOff>127276</xdr:rowOff>
    </xdr:to>
    <xdr:sp macro="" textlink="">
      <xdr:nvSpPr>
        <xdr:cNvPr id="75" name="フローチャート: 判断 74"/>
        <xdr:cNvSpPr/>
      </xdr:nvSpPr>
      <xdr:spPr>
        <a:xfrm>
          <a:off x="1079500" y="60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143803</xdr:rowOff>
    </xdr:from>
    <xdr:ext cx="534377" cy="259045"/>
    <xdr:sp macro="" textlink="">
      <xdr:nvSpPr>
        <xdr:cNvPr id="76" name="テキスト ボックス 75"/>
        <xdr:cNvSpPr txBox="1"/>
      </xdr:nvSpPr>
      <xdr:spPr>
        <a:xfrm>
          <a:off x="863111" y="58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90565</xdr:rowOff>
    </xdr:from>
    <xdr:to>
      <xdr:col>24</xdr:col>
      <xdr:colOff>114300</xdr:colOff>
      <xdr:row>37</xdr:row>
      <xdr:rowOff>20715</xdr:rowOff>
    </xdr:to>
    <xdr:sp macro="" textlink="">
      <xdr:nvSpPr>
        <xdr:cNvPr id="82" name="楕円 81"/>
        <xdr:cNvSpPr/>
      </xdr:nvSpPr>
      <xdr:spPr>
        <a:xfrm>
          <a:off x="4584700" y="6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68992</xdr:rowOff>
    </xdr:from>
    <xdr:ext cx="534377" cy="259045"/>
    <xdr:sp macro="" textlink="">
      <xdr:nvSpPr>
        <xdr:cNvPr id="83" name="人件費該当値テキスト"/>
        <xdr:cNvSpPr txBox="1"/>
      </xdr:nvSpPr>
      <xdr:spPr>
        <a:xfrm>
          <a:off x="4686300" y="624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60096</xdr:rowOff>
    </xdr:from>
    <xdr:to>
      <xdr:col>20</xdr:col>
      <xdr:colOff>38100</xdr:colOff>
      <xdr:row>36</xdr:row>
      <xdr:rowOff>161696</xdr:rowOff>
    </xdr:to>
    <xdr:sp macro="" textlink="">
      <xdr:nvSpPr>
        <xdr:cNvPr id="84" name="楕円 83"/>
        <xdr:cNvSpPr/>
      </xdr:nvSpPr>
      <xdr:spPr>
        <a:xfrm>
          <a:off x="3746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152823</xdr:rowOff>
    </xdr:from>
    <xdr:ext cx="534377" cy="259045"/>
    <xdr:sp macro="" textlink="">
      <xdr:nvSpPr>
        <xdr:cNvPr id="85" name="テキスト ボックス 84"/>
        <xdr:cNvSpPr txBox="1"/>
      </xdr:nvSpPr>
      <xdr:spPr>
        <a:xfrm>
          <a:off x="3530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169498</xdr:rowOff>
    </xdr:from>
    <xdr:to>
      <xdr:col>15</xdr:col>
      <xdr:colOff>101600</xdr:colOff>
      <xdr:row>36</xdr:row>
      <xdr:rowOff>99648</xdr:rowOff>
    </xdr:to>
    <xdr:sp macro="" textlink="">
      <xdr:nvSpPr>
        <xdr:cNvPr id="86" name="楕円 85"/>
        <xdr:cNvSpPr/>
      </xdr:nvSpPr>
      <xdr:spPr>
        <a:xfrm>
          <a:off x="2857500" y="61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116175</xdr:rowOff>
    </xdr:from>
    <xdr:ext cx="534377" cy="259045"/>
    <xdr:sp macro="" textlink="">
      <xdr:nvSpPr>
        <xdr:cNvPr id="87" name="テキスト ボックス 86"/>
        <xdr:cNvSpPr txBox="1"/>
      </xdr:nvSpPr>
      <xdr:spPr>
        <a:xfrm>
          <a:off x="2641111" y="5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42559</xdr:rowOff>
    </xdr:from>
    <xdr:to>
      <xdr:col>10</xdr:col>
      <xdr:colOff>165100</xdr:colOff>
      <xdr:row>36</xdr:row>
      <xdr:rowOff>144159</xdr:rowOff>
    </xdr:to>
    <xdr:sp macro="" textlink="">
      <xdr:nvSpPr>
        <xdr:cNvPr id="88" name="楕円 87"/>
        <xdr:cNvSpPr/>
      </xdr:nvSpPr>
      <xdr:spPr>
        <a:xfrm>
          <a:off x="1968500" y="62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135286</xdr:rowOff>
    </xdr:from>
    <xdr:ext cx="534377" cy="259045"/>
    <xdr:sp macro="" textlink="">
      <xdr:nvSpPr>
        <xdr:cNvPr id="89" name="テキスト ボックス 88"/>
        <xdr:cNvSpPr txBox="1"/>
      </xdr:nvSpPr>
      <xdr:spPr>
        <a:xfrm>
          <a:off x="1752111" y="63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54610</xdr:rowOff>
    </xdr:from>
    <xdr:to>
      <xdr:col>6</xdr:col>
      <xdr:colOff>38100</xdr:colOff>
      <xdr:row>36</xdr:row>
      <xdr:rowOff>156210</xdr:rowOff>
    </xdr:to>
    <xdr:sp macro="" textlink="">
      <xdr:nvSpPr>
        <xdr:cNvPr id="90" name="楕円 89"/>
        <xdr:cNvSpPr/>
      </xdr:nvSpPr>
      <xdr:spPr>
        <a:xfrm>
          <a:off x="107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147337</xdr:rowOff>
    </xdr:from>
    <xdr:ext cx="534377" cy="259045"/>
    <xdr:sp macro="" textlink="">
      <xdr:nvSpPr>
        <xdr:cNvPr id="91" name="テキスト ボックス 90"/>
        <xdr:cNvSpPr txBox="1"/>
      </xdr:nvSpPr>
      <xdr:spPr>
        <a:xfrm>
          <a:off x="863111" y="63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84706</xdr:rowOff>
    </xdr:from>
    <xdr:to>
      <xdr:col>24</xdr:col>
      <xdr:colOff>63500</xdr:colOff>
      <xdr:row>58</xdr:row>
      <xdr:rowOff>97409</xdr:rowOff>
    </xdr:to>
    <xdr:cxnSp macro="">
      <xdr:nvCxnSpPr>
        <xdr:cNvPr id="123" name="直線コネクタ 122"/>
        <xdr:cNvCxnSpPr/>
      </xdr:nvCxnSpPr>
      <xdr:spPr>
        <a:xfrm flipV="1">
          <a:off x="3797300" y="10028806"/>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97409</xdr:rowOff>
    </xdr:from>
    <xdr:to>
      <xdr:col>19</xdr:col>
      <xdr:colOff>177800</xdr:colOff>
      <xdr:row>58</xdr:row>
      <xdr:rowOff>112562</xdr:rowOff>
    </xdr:to>
    <xdr:cxnSp macro="">
      <xdr:nvCxnSpPr>
        <xdr:cNvPr id="126" name="直線コネクタ 125"/>
        <xdr:cNvCxnSpPr/>
      </xdr:nvCxnSpPr>
      <xdr:spPr>
        <a:xfrm flipV="1">
          <a:off x="2908300" y="1004150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112562</xdr:rowOff>
    </xdr:from>
    <xdr:to>
      <xdr:col>15</xdr:col>
      <xdr:colOff>50800</xdr:colOff>
      <xdr:row>59</xdr:row>
      <xdr:rowOff>83040</xdr:rowOff>
    </xdr:to>
    <xdr:cxnSp macro="">
      <xdr:nvCxnSpPr>
        <xdr:cNvPr id="129" name="直線コネクタ 128"/>
        <xdr:cNvCxnSpPr/>
      </xdr:nvCxnSpPr>
      <xdr:spPr>
        <a:xfrm flipV="1">
          <a:off x="2019300" y="10056662"/>
          <a:ext cx="8890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83040</xdr:rowOff>
    </xdr:from>
    <xdr:to>
      <xdr:col>10</xdr:col>
      <xdr:colOff>114300</xdr:colOff>
      <xdr:row>60</xdr:row>
      <xdr:rowOff>2540</xdr:rowOff>
    </xdr:to>
    <xdr:cxnSp macro="">
      <xdr:nvCxnSpPr>
        <xdr:cNvPr id="132" name="直線コネクタ 131"/>
        <xdr:cNvCxnSpPr/>
      </xdr:nvCxnSpPr>
      <xdr:spPr>
        <a:xfrm flipV="1">
          <a:off x="1130300" y="10198590"/>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26133</xdr:rowOff>
    </xdr:from>
    <xdr:to>
      <xdr:col>10</xdr:col>
      <xdr:colOff>165100</xdr:colOff>
      <xdr:row>58</xdr:row>
      <xdr:rowOff>127733</xdr:rowOff>
    </xdr:to>
    <xdr:sp macro="" textlink="">
      <xdr:nvSpPr>
        <xdr:cNvPr id="133" name="フローチャート: 判断 132"/>
        <xdr:cNvSpPr/>
      </xdr:nvSpPr>
      <xdr:spPr>
        <a:xfrm>
          <a:off x="1968500" y="99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144260</xdr:rowOff>
    </xdr:from>
    <xdr:ext cx="534377" cy="259045"/>
    <xdr:sp macro="" textlink="">
      <xdr:nvSpPr>
        <xdr:cNvPr id="134" name="テキスト ボックス 133"/>
        <xdr:cNvSpPr txBox="1"/>
      </xdr:nvSpPr>
      <xdr:spPr>
        <a:xfrm>
          <a:off x="1752111" y="97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130669</xdr:rowOff>
    </xdr:from>
    <xdr:to>
      <xdr:col>6</xdr:col>
      <xdr:colOff>38100</xdr:colOff>
      <xdr:row>59</xdr:row>
      <xdr:rowOff>60819</xdr:rowOff>
    </xdr:to>
    <xdr:sp macro="" textlink="">
      <xdr:nvSpPr>
        <xdr:cNvPr id="135" name="フローチャート: 判断 134"/>
        <xdr:cNvSpPr/>
      </xdr:nvSpPr>
      <xdr:spPr>
        <a:xfrm>
          <a:off x="1079500" y="1007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77346</xdr:rowOff>
    </xdr:from>
    <xdr:ext cx="534377" cy="259045"/>
    <xdr:sp macro="" textlink="">
      <xdr:nvSpPr>
        <xdr:cNvPr id="136" name="テキスト ボックス 135"/>
        <xdr:cNvSpPr txBox="1"/>
      </xdr:nvSpPr>
      <xdr:spPr>
        <a:xfrm>
          <a:off x="863111" y="98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33906</xdr:rowOff>
    </xdr:from>
    <xdr:to>
      <xdr:col>24</xdr:col>
      <xdr:colOff>114300</xdr:colOff>
      <xdr:row>58</xdr:row>
      <xdr:rowOff>135506</xdr:rowOff>
    </xdr:to>
    <xdr:sp macro="" textlink="">
      <xdr:nvSpPr>
        <xdr:cNvPr id="142" name="楕円 141"/>
        <xdr:cNvSpPr/>
      </xdr:nvSpPr>
      <xdr:spPr>
        <a:xfrm>
          <a:off x="45847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12333</xdr:rowOff>
    </xdr:from>
    <xdr:ext cx="534377" cy="259045"/>
    <xdr:sp macro="" textlink="">
      <xdr:nvSpPr>
        <xdr:cNvPr id="143" name="物件費該当値テキスト"/>
        <xdr:cNvSpPr txBox="1"/>
      </xdr:nvSpPr>
      <xdr:spPr>
        <a:xfrm>
          <a:off x="4686300" y="995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46609</xdr:rowOff>
    </xdr:from>
    <xdr:to>
      <xdr:col>20</xdr:col>
      <xdr:colOff>38100</xdr:colOff>
      <xdr:row>58</xdr:row>
      <xdr:rowOff>148209</xdr:rowOff>
    </xdr:to>
    <xdr:sp macro="" textlink="">
      <xdr:nvSpPr>
        <xdr:cNvPr id="144" name="楕円 143"/>
        <xdr:cNvSpPr/>
      </xdr:nvSpPr>
      <xdr:spPr>
        <a:xfrm>
          <a:off x="3746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139336</xdr:rowOff>
    </xdr:from>
    <xdr:ext cx="534377" cy="259045"/>
    <xdr:sp macro="" textlink="">
      <xdr:nvSpPr>
        <xdr:cNvPr id="145" name="テキスト ボックス 144"/>
        <xdr:cNvSpPr txBox="1"/>
      </xdr:nvSpPr>
      <xdr:spPr>
        <a:xfrm>
          <a:off x="3530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61762</xdr:rowOff>
    </xdr:from>
    <xdr:to>
      <xdr:col>15</xdr:col>
      <xdr:colOff>101600</xdr:colOff>
      <xdr:row>58</xdr:row>
      <xdr:rowOff>163362</xdr:rowOff>
    </xdr:to>
    <xdr:sp macro="" textlink="">
      <xdr:nvSpPr>
        <xdr:cNvPr id="146" name="楕円 145"/>
        <xdr:cNvSpPr/>
      </xdr:nvSpPr>
      <xdr:spPr>
        <a:xfrm>
          <a:off x="2857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154489</xdr:rowOff>
    </xdr:from>
    <xdr:ext cx="534377" cy="259045"/>
    <xdr:sp macro="" textlink="">
      <xdr:nvSpPr>
        <xdr:cNvPr id="147" name="テキスト ボックス 146"/>
        <xdr:cNvSpPr txBox="1"/>
      </xdr:nvSpPr>
      <xdr:spPr>
        <a:xfrm>
          <a:off x="2641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32240</xdr:rowOff>
    </xdr:from>
    <xdr:to>
      <xdr:col>10</xdr:col>
      <xdr:colOff>165100</xdr:colOff>
      <xdr:row>59</xdr:row>
      <xdr:rowOff>133840</xdr:rowOff>
    </xdr:to>
    <xdr:sp macro="" textlink="">
      <xdr:nvSpPr>
        <xdr:cNvPr id="148" name="楕円 147"/>
        <xdr:cNvSpPr/>
      </xdr:nvSpPr>
      <xdr:spPr>
        <a:xfrm>
          <a:off x="1968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124967</xdr:rowOff>
    </xdr:from>
    <xdr:ext cx="534377" cy="259045"/>
    <xdr:sp macro="" textlink="">
      <xdr:nvSpPr>
        <xdr:cNvPr id="149" name="テキスト ボックス 148"/>
        <xdr:cNvSpPr txBox="1"/>
      </xdr:nvSpPr>
      <xdr:spPr>
        <a:xfrm>
          <a:off x="1752111" y="10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123190</xdr:rowOff>
    </xdr:from>
    <xdr:to>
      <xdr:col>6</xdr:col>
      <xdr:colOff>38100</xdr:colOff>
      <xdr:row>60</xdr:row>
      <xdr:rowOff>53340</xdr:rowOff>
    </xdr:to>
    <xdr:sp macro="" textlink="">
      <xdr:nvSpPr>
        <xdr:cNvPr id="150" name="楕円 149"/>
        <xdr:cNvSpPr/>
      </xdr:nvSpPr>
      <xdr:spPr>
        <a:xfrm>
          <a:off x="1079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44467</xdr:rowOff>
    </xdr:from>
    <xdr:ext cx="534377" cy="259045"/>
    <xdr:sp macro="" textlink="">
      <xdr:nvSpPr>
        <xdr:cNvPr id="151" name="テキスト ボックス 150"/>
        <xdr:cNvSpPr txBox="1"/>
      </xdr:nvSpPr>
      <xdr:spPr>
        <a:xfrm>
          <a:off x="863111" y="103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86632</xdr:rowOff>
    </xdr:from>
    <xdr:to>
      <xdr:col>24</xdr:col>
      <xdr:colOff>63500</xdr:colOff>
      <xdr:row>77</xdr:row>
      <xdr:rowOff>90551</xdr:rowOff>
    </xdr:to>
    <xdr:cxnSp macro="">
      <xdr:nvCxnSpPr>
        <xdr:cNvPr id="182" name="直線コネクタ 181"/>
        <xdr:cNvCxnSpPr/>
      </xdr:nvCxnSpPr>
      <xdr:spPr>
        <a:xfrm>
          <a:off x="3797300" y="13116832"/>
          <a:ext cx="8382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86632</xdr:rowOff>
    </xdr:from>
    <xdr:to>
      <xdr:col>19</xdr:col>
      <xdr:colOff>177800</xdr:colOff>
      <xdr:row>76</xdr:row>
      <xdr:rowOff>102634</xdr:rowOff>
    </xdr:to>
    <xdr:cxnSp macro="">
      <xdr:nvCxnSpPr>
        <xdr:cNvPr id="185" name="直線コネクタ 184"/>
        <xdr:cNvCxnSpPr/>
      </xdr:nvCxnSpPr>
      <xdr:spPr>
        <a:xfrm flipV="1">
          <a:off x="2908300" y="131168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68181</xdr:rowOff>
    </xdr:from>
    <xdr:to>
      <xdr:col>15</xdr:col>
      <xdr:colOff>50800</xdr:colOff>
      <xdr:row>76</xdr:row>
      <xdr:rowOff>102634</xdr:rowOff>
    </xdr:to>
    <xdr:cxnSp macro="">
      <xdr:nvCxnSpPr>
        <xdr:cNvPr id="188" name="直線コネクタ 187"/>
        <xdr:cNvCxnSpPr/>
      </xdr:nvCxnSpPr>
      <xdr:spPr>
        <a:xfrm>
          <a:off x="2019300" y="12926931"/>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68181</xdr:rowOff>
    </xdr:from>
    <xdr:to>
      <xdr:col>10</xdr:col>
      <xdr:colOff>114300</xdr:colOff>
      <xdr:row>77</xdr:row>
      <xdr:rowOff>1397</xdr:rowOff>
    </xdr:to>
    <xdr:cxnSp macro="">
      <xdr:nvCxnSpPr>
        <xdr:cNvPr id="191" name="直線コネクタ 190"/>
        <xdr:cNvCxnSpPr/>
      </xdr:nvCxnSpPr>
      <xdr:spPr>
        <a:xfrm flipV="1">
          <a:off x="1130300" y="12926931"/>
          <a:ext cx="889000" cy="2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28811</xdr:rowOff>
    </xdr:from>
    <xdr:to>
      <xdr:col>10</xdr:col>
      <xdr:colOff>165100</xdr:colOff>
      <xdr:row>76</xdr:row>
      <xdr:rowOff>130411</xdr:rowOff>
    </xdr:to>
    <xdr:sp macro="" textlink="">
      <xdr:nvSpPr>
        <xdr:cNvPr id="192" name="フローチャート: 判断 191"/>
        <xdr:cNvSpPr/>
      </xdr:nvSpPr>
      <xdr:spPr>
        <a:xfrm>
          <a:off x="1968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121538</xdr:rowOff>
    </xdr:from>
    <xdr:ext cx="469744" cy="259045"/>
    <xdr:sp macro="" textlink="">
      <xdr:nvSpPr>
        <xdr:cNvPr id="193" name="テキスト ボックス 192"/>
        <xdr:cNvSpPr txBox="1"/>
      </xdr:nvSpPr>
      <xdr:spPr>
        <a:xfrm>
          <a:off x="1784428"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94" name="フローチャート: 判断 193"/>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5" name="テキスト ボックス 194"/>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39751</xdr:rowOff>
    </xdr:from>
    <xdr:to>
      <xdr:col>24</xdr:col>
      <xdr:colOff>114300</xdr:colOff>
      <xdr:row>77</xdr:row>
      <xdr:rowOff>141351</xdr:rowOff>
    </xdr:to>
    <xdr:sp macro="" textlink="">
      <xdr:nvSpPr>
        <xdr:cNvPr id="201" name="楕円 200"/>
        <xdr:cNvSpPr/>
      </xdr:nvSpPr>
      <xdr:spPr>
        <a:xfrm>
          <a:off x="45847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18178</xdr:rowOff>
    </xdr:from>
    <xdr:ext cx="469744" cy="259045"/>
    <xdr:sp macro="" textlink="">
      <xdr:nvSpPr>
        <xdr:cNvPr id="202" name="維持補修費該当値テキスト"/>
        <xdr:cNvSpPr txBox="1"/>
      </xdr:nvSpPr>
      <xdr:spPr>
        <a:xfrm>
          <a:off x="4686300" y="132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35832</xdr:rowOff>
    </xdr:from>
    <xdr:to>
      <xdr:col>20</xdr:col>
      <xdr:colOff>38100</xdr:colOff>
      <xdr:row>76</xdr:row>
      <xdr:rowOff>137432</xdr:rowOff>
    </xdr:to>
    <xdr:sp macro="" textlink="">
      <xdr:nvSpPr>
        <xdr:cNvPr id="203" name="楕円 202"/>
        <xdr:cNvSpPr/>
      </xdr:nvSpPr>
      <xdr:spPr>
        <a:xfrm>
          <a:off x="3746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128559</xdr:rowOff>
    </xdr:from>
    <xdr:ext cx="469744" cy="259045"/>
    <xdr:sp macro="" textlink="">
      <xdr:nvSpPr>
        <xdr:cNvPr id="204" name="テキスト ボックス 203"/>
        <xdr:cNvSpPr txBox="1"/>
      </xdr:nvSpPr>
      <xdr:spPr>
        <a:xfrm>
          <a:off x="3562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51834</xdr:rowOff>
    </xdr:from>
    <xdr:to>
      <xdr:col>15</xdr:col>
      <xdr:colOff>101600</xdr:colOff>
      <xdr:row>76</xdr:row>
      <xdr:rowOff>153434</xdr:rowOff>
    </xdr:to>
    <xdr:sp macro="" textlink="">
      <xdr:nvSpPr>
        <xdr:cNvPr id="205" name="楕円 204"/>
        <xdr:cNvSpPr/>
      </xdr:nvSpPr>
      <xdr:spPr>
        <a:xfrm>
          <a:off x="2857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144561</xdr:rowOff>
    </xdr:from>
    <xdr:ext cx="469744" cy="259045"/>
    <xdr:sp macro="" textlink="">
      <xdr:nvSpPr>
        <xdr:cNvPr id="206" name="テキスト ボックス 205"/>
        <xdr:cNvSpPr txBox="1"/>
      </xdr:nvSpPr>
      <xdr:spPr>
        <a:xfrm>
          <a:off x="2673428"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17381</xdr:rowOff>
    </xdr:from>
    <xdr:to>
      <xdr:col>10</xdr:col>
      <xdr:colOff>165100</xdr:colOff>
      <xdr:row>75</xdr:row>
      <xdr:rowOff>118981</xdr:rowOff>
    </xdr:to>
    <xdr:sp macro="" textlink="">
      <xdr:nvSpPr>
        <xdr:cNvPr id="207" name="楕円 206"/>
        <xdr:cNvSpPr/>
      </xdr:nvSpPr>
      <xdr:spPr>
        <a:xfrm>
          <a:off x="1968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135508</xdr:rowOff>
    </xdr:from>
    <xdr:ext cx="469744" cy="259045"/>
    <xdr:sp macro="" textlink="">
      <xdr:nvSpPr>
        <xdr:cNvPr id="208" name="テキスト ボックス 207"/>
        <xdr:cNvSpPr txBox="1"/>
      </xdr:nvSpPr>
      <xdr:spPr>
        <a:xfrm>
          <a:off x="1784428"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122047</xdr:rowOff>
    </xdr:from>
    <xdr:to>
      <xdr:col>6</xdr:col>
      <xdr:colOff>38100</xdr:colOff>
      <xdr:row>77</xdr:row>
      <xdr:rowOff>52197</xdr:rowOff>
    </xdr:to>
    <xdr:sp macro="" textlink="">
      <xdr:nvSpPr>
        <xdr:cNvPr id="209" name="楕円 208"/>
        <xdr:cNvSpPr/>
      </xdr:nvSpPr>
      <xdr:spPr>
        <a:xfrm>
          <a:off x="1079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68724</xdr:rowOff>
    </xdr:from>
    <xdr:ext cx="469744" cy="259045"/>
    <xdr:sp macro="" textlink="">
      <xdr:nvSpPr>
        <xdr:cNvPr id="210" name="テキスト ボックス 209"/>
        <xdr:cNvSpPr txBox="1"/>
      </xdr:nvSpPr>
      <xdr:spPr>
        <a:xfrm>
          <a:off x="895428" y="129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44755</xdr:rowOff>
    </xdr:from>
    <xdr:to>
      <xdr:col>24</xdr:col>
      <xdr:colOff>63500</xdr:colOff>
      <xdr:row>93</xdr:row>
      <xdr:rowOff>90399</xdr:rowOff>
    </xdr:to>
    <xdr:cxnSp macro="">
      <xdr:nvCxnSpPr>
        <xdr:cNvPr id="240" name="直線コネクタ 239"/>
        <xdr:cNvCxnSpPr/>
      </xdr:nvCxnSpPr>
      <xdr:spPr>
        <a:xfrm>
          <a:off x="3797300" y="15989605"/>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44755</xdr:rowOff>
    </xdr:from>
    <xdr:to>
      <xdr:col>19</xdr:col>
      <xdr:colOff>177800</xdr:colOff>
      <xdr:row>94</xdr:row>
      <xdr:rowOff>137376</xdr:rowOff>
    </xdr:to>
    <xdr:cxnSp macro="">
      <xdr:nvCxnSpPr>
        <xdr:cNvPr id="243" name="直線コネクタ 242"/>
        <xdr:cNvCxnSpPr/>
      </xdr:nvCxnSpPr>
      <xdr:spPr>
        <a:xfrm flipV="1">
          <a:off x="2908300" y="15989605"/>
          <a:ext cx="8890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137376</xdr:rowOff>
    </xdr:from>
    <xdr:to>
      <xdr:col>15</xdr:col>
      <xdr:colOff>50800</xdr:colOff>
      <xdr:row>95</xdr:row>
      <xdr:rowOff>68986</xdr:rowOff>
    </xdr:to>
    <xdr:cxnSp macro="">
      <xdr:nvCxnSpPr>
        <xdr:cNvPr id="246" name="直線コネクタ 245"/>
        <xdr:cNvCxnSpPr/>
      </xdr:nvCxnSpPr>
      <xdr:spPr>
        <a:xfrm flipV="1">
          <a:off x="2019300" y="16253676"/>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68986</xdr:rowOff>
    </xdr:from>
    <xdr:to>
      <xdr:col>10</xdr:col>
      <xdr:colOff>114300</xdr:colOff>
      <xdr:row>96</xdr:row>
      <xdr:rowOff>89903</xdr:rowOff>
    </xdr:to>
    <xdr:cxnSp macro="">
      <xdr:nvCxnSpPr>
        <xdr:cNvPr id="249" name="直線コネクタ 248"/>
        <xdr:cNvCxnSpPr/>
      </xdr:nvCxnSpPr>
      <xdr:spPr>
        <a:xfrm flipV="1">
          <a:off x="1130300" y="1635673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15481</xdr:rowOff>
    </xdr:from>
    <xdr:to>
      <xdr:col>10</xdr:col>
      <xdr:colOff>165100</xdr:colOff>
      <xdr:row>96</xdr:row>
      <xdr:rowOff>117081</xdr:rowOff>
    </xdr:to>
    <xdr:sp macro="" textlink="">
      <xdr:nvSpPr>
        <xdr:cNvPr id="250" name="フローチャート: 判断 249"/>
        <xdr:cNvSpPr/>
      </xdr:nvSpPr>
      <xdr:spPr>
        <a:xfrm>
          <a:off x="1968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108208</xdr:rowOff>
    </xdr:from>
    <xdr:ext cx="534377" cy="259045"/>
    <xdr:sp macro="" textlink="">
      <xdr:nvSpPr>
        <xdr:cNvPr id="251" name="テキスト ボックス 250"/>
        <xdr:cNvSpPr txBox="1"/>
      </xdr:nvSpPr>
      <xdr:spPr>
        <a:xfrm>
          <a:off x="1752111"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17424</xdr:rowOff>
    </xdr:from>
    <xdr:to>
      <xdr:col>6</xdr:col>
      <xdr:colOff>38100</xdr:colOff>
      <xdr:row>97</xdr:row>
      <xdr:rowOff>119024</xdr:rowOff>
    </xdr:to>
    <xdr:sp macro="" textlink="">
      <xdr:nvSpPr>
        <xdr:cNvPr id="252" name="フローチャート: 判断 251"/>
        <xdr:cNvSpPr/>
      </xdr:nvSpPr>
      <xdr:spPr>
        <a:xfrm>
          <a:off x="1079500" y="1664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110151</xdr:rowOff>
    </xdr:from>
    <xdr:ext cx="534377" cy="259045"/>
    <xdr:sp macro="" textlink="">
      <xdr:nvSpPr>
        <xdr:cNvPr id="253" name="テキスト ボックス 252"/>
        <xdr:cNvSpPr txBox="1"/>
      </xdr:nvSpPr>
      <xdr:spPr>
        <a:xfrm>
          <a:off x="863111" y="167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39599</xdr:rowOff>
    </xdr:from>
    <xdr:to>
      <xdr:col>24</xdr:col>
      <xdr:colOff>114300</xdr:colOff>
      <xdr:row>93</xdr:row>
      <xdr:rowOff>141199</xdr:rowOff>
    </xdr:to>
    <xdr:sp macro="" textlink="">
      <xdr:nvSpPr>
        <xdr:cNvPr id="259" name="楕円 258"/>
        <xdr:cNvSpPr/>
      </xdr:nvSpPr>
      <xdr:spPr>
        <a:xfrm>
          <a:off x="4584700" y="15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62476</xdr:rowOff>
    </xdr:from>
    <xdr:ext cx="534377" cy="259045"/>
    <xdr:sp macro="" textlink="">
      <xdr:nvSpPr>
        <xdr:cNvPr id="260" name="扶助費該当値テキスト"/>
        <xdr:cNvSpPr txBox="1"/>
      </xdr:nvSpPr>
      <xdr:spPr>
        <a:xfrm>
          <a:off x="4686300" y="158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165405</xdr:rowOff>
    </xdr:from>
    <xdr:to>
      <xdr:col>20</xdr:col>
      <xdr:colOff>38100</xdr:colOff>
      <xdr:row>93</xdr:row>
      <xdr:rowOff>95555</xdr:rowOff>
    </xdr:to>
    <xdr:sp macro="" textlink="">
      <xdr:nvSpPr>
        <xdr:cNvPr id="261" name="楕円 260"/>
        <xdr:cNvSpPr/>
      </xdr:nvSpPr>
      <xdr:spPr>
        <a:xfrm>
          <a:off x="3746500" y="1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112082</xdr:rowOff>
    </xdr:from>
    <xdr:ext cx="534377" cy="259045"/>
    <xdr:sp macro="" textlink="">
      <xdr:nvSpPr>
        <xdr:cNvPr id="262" name="テキスト ボックス 261"/>
        <xdr:cNvSpPr txBox="1"/>
      </xdr:nvSpPr>
      <xdr:spPr>
        <a:xfrm>
          <a:off x="3530111" y="15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86576</xdr:rowOff>
    </xdr:from>
    <xdr:to>
      <xdr:col>15</xdr:col>
      <xdr:colOff>101600</xdr:colOff>
      <xdr:row>95</xdr:row>
      <xdr:rowOff>16726</xdr:rowOff>
    </xdr:to>
    <xdr:sp macro="" textlink="">
      <xdr:nvSpPr>
        <xdr:cNvPr id="263" name="楕円 262"/>
        <xdr:cNvSpPr/>
      </xdr:nvSpPr>
      <xdr:spPr>
        <a:xfrm>
          <a:off x="2857500" y="162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33253</xdr:rowOff>
    </xdr:from>
    <xdr:ext cx="534377" cy="259045"/>
    <xdr:sp macro="" textlink="">
      <xdr:nvSpPr>
        <xdr:cNvPr id="264" name="テキスト ボックス 263"/>
        <xdr:cNvSpPr txBox="1"/>
      </xdr:nvSpPr>
      <xdr:spPr>
        <a:xfrm>
          <a:off x="2641111" y="159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18186</xdr:rowOff>
    </xdr:from>
    <xdr:to>
      <xdr:col>10</xdr:col>
      <xdr:colOff>165100</xdr:colOff>
      <xdr:row>95</xdr:row>
      <xdr:rowOff>119786</xdr:rowOff>
    </xdr:to>
    <xdr:sp macro="" textlink="">
      <xdr:nvSpPr>
        <xdr:cNvPr id="265" name="楕円 264"/>
        <xdr:cNvSpPr/>
      </xdr:nvSpPr>
      <xdr:spPr>
        <a:xfrm>
          <a:off x="1968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136313</xdr:rowOff>
    </xdr:from>
    <xdr:ext cx="534377" cy="259045"/>
    <xdr:sp macro="" textlink="">
      <xdr:nvSpPr>
        <xdr:cNvPr id="266" name="テキスト ボックス 265"/>
        <xdr:cNvSpPr txBox="1"/>
      </xdr:nvSpPr>
      <xdr:spPr>
        <a:xfrm>
          <a:off x="1752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39103</xdr:rowOff>
    </xdr:from>
    <xdr:to>
      <xdr:col>6</xdr:col>
      <xdr:colOff>38100</xdr:colOff>
      <xdr:row>96</xdr:row>
      <xdr:rowOff>140703</xdr:rowOff>
    </xdr:to>
    <xdr:sp macro="" textlink="">
      <xdr:nvSpPr>
        <xdr:cNvPr id="267" name="楕円 266"/>
        <xdr:cNvSpPr/>
      </xdr:nvSpPr>
      <xdr:spPr>
        <a:xfrm>
          <a:off x="1079500" y="164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157230</xdr:rowOff>
    </xdr:from>
    <xdr:ext cx="534377" cy="259045"/>
    <xdr:sp macro="" textlink="">
      <xdr:nvSpPr>
        <xdr:cNvPr id="268" name="テキスト ボックス 267"/>
        <xdr:cNvSpPr txBox="1"/>
      </xdr:nvSpPr>
      <xdr:spPr>
        <a:xfrm>
          <a:off x="863111" y="16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7074</xdr:rowOff>
    </xdr:from>
    <xdr:to>
      <xdr:col>55</xdr:col>
      <xdr:colOff>0</xdr:colOff>
      <xdr:row>38</xdr:row>
      <xdr:rowOff>17666</xdr:rowOff>
    </xdr:to>
    <xdr:cxnSp macro="">
      <xdr:nvCxnSpPr>
        <xdr:cNvPr id="297" name="直線コネクタ 296"/>
        <xdr:cNvCxnSpPr/>
      </xdr:nvCxnSpPr>
      <xdr:spPr>
        <a:xfrm flipV="1">
          <a:off x="9639300" y="6522174"/>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124593</xdr:rowOff>
    </xdr:from>
    <xdr:to>
      <xdr:col>50</xdr:col>
      <xdr:colOff>114300</xdr:colOff>
      <xdr:row>38</xdr:row>
      <xdr:rowOff>17666</xdr:rowOff>
    </xdr:to>
    <xdr:cxnSp macro="">
      <xdr:nvCxnSpPr>
        <xdr:cNvPr id="300" name="直線コネクタ 299"/>
        <xdr:cNvCxnSpPr/>
      </xdr:nvCxnSpPr>
      <xdr:spPr>
        <a:xfrm>
          <a:off x="8750300" y="6468243"/>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124593</xdr:rowOff>
    </xdr:from>
    <xdr:to>
      <xdr:col>45</xdr:col>
      <xdr:colOff>177800</xdr:colOff>
      <xdr:row>37</xdr:row>
      <xdr:rowOff>143472</xdr:rowOff>
    </xdr:to>
    <xdr:cxnSp macro="">
      <xdr:nvCxnSpPr>
        <xdr:cNvPr id="303" name="直線コネクタ 302"/>
        <xdr:cNvCxnSpPr/>
      </xdr:nvCxnSpPr>
      <xdr:spPr>
        <a:xfrm flipV="1">
          <a:off x="7861300" y="6468243"/>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143472</xdr:rowOff>
    </xdr:from>
    <xdr:to>
      <xdr:col>41</xdr:col>
      <xdr:colOff>50800</xdr:colOff>
      <xdr:row>38</xdr:row>
      <xdr:rowOff>5093</xdr:rowOff>
    </xdr:to>
    <xdr:cxnSp macro="">
      <xdr:nvCxnSpPr>
        <xdr:cNvPr id="306" name="直線コネクタ 305"/>
        <xdr:cNvCxnSpPr/>
      </xdr:nvCxnSpPr>
      <xdr:spPr>
        <a:xfrm flipV="1">
          <a:off x="6972300" y="648712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51067</xdr:rowOff>
    </xdr:from>
    <xdr:to>
      <xdr:col>41</xdr:col>
      <xdr:colOff>101600</xdr:colOff>
      <xdr:row>37</xdr:row>
      <xdr:rowOff>152667</xdr:rowOff>
    </xdr:to>
    <xdr:sp macro="" textlink="">
      <xdr:nvSpPr>
        <xdr:cNvPr id="307" name="フローチャート: 判断 306"/>
        <xdr:cNvSpPr/>
      </xdr:nvSpPr>
      <xdr:spPr>
        <a:xfrm>
          <a:off x="7810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169194</xdr:rowOff>
    </xdr:from>
    <xdr:ext cx="534377" cy="259045"/>
    <xdr:sp macro="" textlink="">
      <xdr:nvSpPr>
        <xdr:cNvPr id="308" name="テキスト ボックス 307"/>
        <xdr:cNvSpPr txBox="1"/>
      </xdr:nvSpPr>
      <xdr:spPr>
        <a:xfrm>
          <a:off x="7594111" y="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52172</xdr:rowOff>
    </xdr:from>
    <xdr:to>
      <xdr:col>36</xdr:col>
      <xdr:colOff>165100</xdr:colOff>
      <xdr:row>37</xdr:row>
      <xdr:rowOff>153772</xdr:rowOff>
    </xdr:to>
    <xdr:sp macro="" textlink="">
      <xdr:nvSpPr>
        <xdr:cNvPr id="309" name="フローチャート: 判断 308"/>
        <xdr:cNvSpPr/>
      </xdr:nvSpPr>
      <xdr:spPr>
        <a:xfrm>
          <a:off x="6921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170299</xdr:rowOff>
    </xdr:from>
    <xdr:ext cx="534377" cy="259045"/>
    <xdr:sp macro="" textlink="">
      <xdr:nvSpPr>
        <xdr:cNvPr id="310" name="テキスト ボックス 309"/>
        <xdr:cNvSpPr txBox="1"/>
      </xdr:nvSpPr>
      <xdr:spPr>
        <a:xfrm>
          <a:off x="6705111" y="61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127724</xdr:rowOff>
    </xdr:from>
    <xdr:to>
      <xdr:col>55</xdr:col>
      <xdr:colOff>50800</xdr:colOff>
      <xdr:row>38</xdr:row>
      <xdr:rowOff>57874</xdr:rowOff>
    </xdr:to>
    <xdr:sp macro="" textlink="">
      <xdr:nvSpPr>
        <xdr:cNvPr id="316" name="楕円 315"/>
        <xdr:cNvSpPr/>
      </xdr:nvSpPr>
      <xdr:spPr>
        <a:xfrm>
          <a:off x="10426700" y="64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42651</xdr:rowOff>
    </xdr:from>
    <xdr:ext cx="534377" cy="259045"/>
    <xdr:sp macro="" textlink="">
      <xdr:nvSpPr>
        <xdr:cNvPr id="317" name="補助費等該当値テキスト"/>
        <xdr:cNvSpPr txBox="1"/>
      </xdr:nvSpPr>
      <xdr:spPr>
        <a:xfrm>
          <a:off x="10528300" y="63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138316</xdr:rowOff>
    </xdr:from>
    <xdr:to>
      <xdr:col>50</xdr:col>
      <xdr:colOff>165100</xdr:colOff>
      <xdr:row>38</xdr:row>
      <xdr:rowOff>68466</xdr:rowOff>
    </xdr:to>
    <xdr:sp macro="" textlink="">
      <xdr:nvSpPr>
        <xdr:cNvPr id="318" name="楕円 317"/>
        <xdr:cNvSpPr/>
      </xdr:nvSpPr>
      <xdr:spPr>
        <a:xfrm>
          <a:off x="9588500" y="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59593</xdr:rowOff>
    </xdr:from>
    <xdr:ext cx="534377" cy="259045"/>
    <xdr:sp macro="" textlink="">
      <xdr:nvSpPr>
        <xdr:cNvPr id="319" name="テキスト ボックス 318"/>
        <xdr:cNvSpPr txBox="1"/>
      </xdr:nvSpPr>
      <xdr:spPr>
        <a:xfrm>
          <a:off x="9372111" y="65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73793</xdr:rowOff>
    </xdr:from>
    <xdr:to>
      <xdr:col>46</xdr:col>
      <xdr:colOff>38100</xdr:colOff>
      <xdr:row>38</xdr:row>
      <xdr:rowOff>3943</xdr:rowOff>
    </xdr:to>
    <xdr:sp macro="" textlink="">
      <xdr:nvSpPr>
        <xdr:cNvPr id="320" name="楕円 319"/>
        <xdr:cNvSpPr/>
      </xdr:nvSpPr>
      <xdr:spPr>
        <a:xfrm>
          <a:off x="86995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166520</xdr:rowOff>
    </xdr:from>
    <xdr:ext cx="534377" cy="259045"/>
    <xdr:sp macro="" textlink="">
      <xdr:nvSpPr>
        <xdr:cNvPr id="321" name="テキスト ボックス 320"/>
        <xdr:cNvSpPr txBox="1"/>
      </xdr:nvSpPr>
      <xdr:spPr>
        <a:xfrm>
          <a:off x="8483111" y="65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92672</xdr:rowOff>
    </xdr:from>
    <xdr:to>
      <xdr:col>41</xdr:col>
      <xdr:colOff>101600</xdr:colOff>
      <xdr:row>38</xdr:row>
      <xdr:rowOff>22822</xdr:rowOff>
    </xdr:to>
    <xdr:sp macro="" textlink="">
      <xdr:nvSpPr>
        <xdr:cNvPr id="322" name="楕円 321"/>
        <xdr:cNvSpPr/>
      </xdr:nvSpPr>
      <xdr:spPr>
        <a:xfrm>
          <a:off x="7810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13949</xdr:rowOff>
    </xdr:from>
    <xdr:ext cx="534377" cy="259045"/>
    <xdr:sp macro="" textlink="">
      <xdr:nvSpPr>
        <xdr:cNvPr id="323" name="テキスト ボックス 322"/>
        <xdr:cNvSpPr txBox="1"/>
      </xdr:nvSpPr>
      <xdr:spPr>
        <a:xfrm>
          <a:off x="7594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125743</xdr:rowOff>
    </xdr:from>
    <xdr:to>
      <xdr:col>36</xdr:col>
      <xdr:colOff>165100</xdr:colOff>
      <xdr:row>38</xdr:row>
      <xdr:rowOff>55893</xdr:rowOff>
    </xdr:to>
    <xdr:sp macro="" textlink="">
      <xdr:nvSpPr>
        <xdr:cNvPr id="324" name="楕円 323"/>
        <xdr:cNvSpPr/>
      </xdr:nvSpPr>
      <xdr:spPr>
        <a:xfrm>
          <a:off x="6921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47020</xdr:rowOff>
    </xdr:from>
    <xdr:ext cx="534377" cy="259045"/>
    <xdr:sp macro="" textlink="">
      <xdr:nvSpPr>
        <xdr:cNvPr id="325" name="テキスト ボックス 324"/>
        <xdr:cNvSpPr txBox="1"/>
      </xdr:nvSpPr>
      <xdr:spPr>
        <a:xfrm>
          <a:off x="6705111" y="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90040</xdr:rowOff>
    </xdr:from>
    <xdr:to>
      <xdr:col>55</xdr:col>
      <xdr:colOff>0</xdr:colOff>
      <xdr:row>58</xdr:row>
      <xdr:rowOff>122791</xdr:rowOff>
    </xdr:to>
    <xdr:cxnSp macro="">
      <xdr:nvCxnSpPr>
        <xdr:cNvPr id="354" name="直線コネクタ 353"/>
        <xdr:cNvCxnSpPr/>
      </xdr:nvCxnSpPr>
      <xdr:spPr>
        <a:xfrm flipV="1">
          <a:off x="9639300" y="10034140"/>
          <a:ext cx="8382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100854</xdr:rowOff>
    </xdr:from>
    <xdr:to>
      <xdr:col>50</xdr:col>
      <xdr:colOff>114300</xdr:colOff>
      <xdr:row>58</xdr:row>
      <xdr:rowOff>122791</xdr:rowOff>
    </xdr:to>
    <xdr:cxnSp macro="">
      <xdr:nvCxnSpPr>
        <xdr:cNvPr id="357" name="直線コネクタ 356"/>
        <xdr:cNvCxnSpPr/>
      </xdr:nvCxnSpPr>
      <xdr:spPr>
        <a:xfrm>
          <a:off x="8750300" y="10044954"/>
          <a:ext cx="8890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96754</xdr:rowOff>
    </xdr:from>
    <xdr:to>
      <xdr:col>45</xdr:col>
      <xdr:colOff>177800</xdr:colOff>
      <xdr:row>58</xdr:row>
      <xdr:rowOff>100854</xdr:rowOff>
    </xdr:to>
    <xdr:cxnSp macro="">
      <xdr:nvCxnSpPr>
        <xdr:cNvPr id="360" name="直線コネクタ 359"/>
        <xdr:cNvCxnSpPr/>
      </xdr:nvCxnSpPr>
      <xdr:spPr>
        <a:xfrm>
          <a:off x="7861300" y="10040854"/>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80813</xdr:rowOff>
    </xdr:from>
    <xdr:to>
      <xdr:col>41</xdr:col>
      <xdr:colOff>50800</xdr:colOff>
      <xdr:row>58</xdr:row>
      <xdr:rowOff>96754</xdr:rowOff>
    </xdr:to>
    <xdr:cxnSp macro="">
      <xdr:nvCxnSpPr>
        <xdr:cNvPr id="363" name="直線コネクタ 362"/>
        <xdr:cNvCxnSpPr/>
      </xdr:nvCxnSpPr>
      <xdr:spPr>
        <a:xfrm>
          <a:off x="6972300" y="10024913"/>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159370</xdr:rowOff>
    </xdr:from>
    <xdr:to>
      <xdr:col>41</xdr:col>
      <xdr:colOff>101600</xdr:colOff>
      <xdr:row>58</xdr:row>
      <xdr:rowOff>89520</xdr:rowOff>
    </xdr:to>
    <xdr:sp macro="" textlink="">
      <xdr:nvSpPr>
        <xdr:cNvPr id="364" name="フローチャート: 判断 363"/>
        <xdr:cNvSpPr/>
      </xdr:nvSpPr>
      <xdr:spPr>
        <a:xfrm>
          <a:off x="7810500" y="993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106047</xdr:rowOff>
    </xdr:from>
    <xdr:ext cx="534377" cy="259045"/>
    <xdr:sp macro="" textlink="">
      <xdr:nvSpPr>
        <xdr:cNvPr id="365" name="テキスト ボックス 364"/>
        <xdr:cNvSpPr txBox="1"/>
      </xdr:nvSpPr>
      <xdr:spPr>
        <a:xfrm>
          <a:off x="7594111" y="970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127480</xdr:rowOff>
    </xdr:from>
    <xdr:to>
      <xdr:col>36</xdr:col>
      <xdr:colOff>165100</xdr:colOff>
      <xdr:row>58</xdr:row>
      <xdr:rowOff>57630</xdr:rowOff>
    </xdr:to>
    <xdr:sp macro="" textlink="">
      <xdr:nvSpPr>
        <xdr:cNvPr id="366" name="フローチャート: 判断 365"/>
        <xdr:cNvSpPr/>
      </xdr:nvSpPr>
      <xdr:spPr>
        <a:xfrm>
          <a:off x="6921500" y="990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74157</xdr:rowOff>
    </xdr:from>
    <xdr:ext cx="534377" cy="259045"/>
    <xdr:sp macro="" textlink="">
      <xdr:nvSpPr>
        <xdr:cNvPr id="367" name="テキスト ボックス 366"/>
        <xdr:cNvSpPr txBox="1"/>
      </xdr:nvSpPr>
      <xdr:spPr>
        <a:xfrm>
          <a:off x="6705111" y="96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39240</xdr:rowOff>
    </xdr:from>
    <xdr:to>
      <xdr:col>55</xdr:col>
      <xdr:colOff>50800</xdr:colOff>
      <xdr:row>58</xdr:row>
      <xdr:rowOff>140840</xdr:rowOff>
    </xdr:to>
    <xdr:sp macro="" textlink="">
      <xdr:nvSpPr>
        <xdr:cNvPr id="373" name="楕円 372"/>
        <xdr:cNvSpPr/>
      </xdr:nvSpPr>
      <xdr:spPr>
        <a:xfrm>
          <a:off x="10426700" y="99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125617</xdr:rowOff>
    </xdr:from>
    <xdr:ext cx="534377" cy="259045"/>
    <xdr:sp macro="" textlink="">
      <xdr:nvSpPr>
        <xdr:cNvPr id="374" name="普通建設事業費該当値テキスト"/>
        <xdr:cNvSpPr txBox="1"/>
      </xdr:nvSpPr>
      <xdr:spPr>
        <a:xfrm>
          <a:off x="10528300" y="98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71991</xdr:rowOff>
    </xdr:from>
    <xdr:to>
      <xdr:col>50</xdr:col>
      <xdr:colOff>165100</xdr:colOff>
      <xdr:row>59</xdr:row>
      <xdr:rowOff>2141</xdr:rowOff>
    </xdr:to>
    <xdr:sp macro="" textlink="">
      <xdr:nvSpPr>
        <xdr:cNvPr id="375" name="楕円 374"/>
        <xdr:cNvSpPr/>
      </xdr:nvSpPr>
      <xdr:spPr>
        <a:xfrm>
          <a:off x="9588500" y="10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164718</xdr:rowOff>
    </xdr:from>
    <xdr:ext cx="534377" cy="259045"/>
    <xdr:sp macro="" textlink="">
      <xdr:nvSpPr>
        <xdr:cNvPr id="376" name="テキスト ボックス 375"/>
        <xdr:cNvSpPr txBox="1"/>
      </xdr:nvSpPr>
      <xdr:spPr>
        <a:xfrm>
          <a:off x="9372111" y="101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50054</xdr:rowOff>
    </xdr:from>
    <xdr:to>
      <xdr:col>46</xdr:col>
      <xdr:colOff>38100</xdr:colOff>
      <xdr:row>58</xdr:row>
      <xdr:rowOff>151654</xdr:rowOff>
    </xdr:to>
    <xdr:sp macro="" textlink="">
      <xdr:nvSpPr>
        <xdr:cNvPr id="377" name="楕円 376"/>
        <xdr:cNvSpPr/>
      </xdr:nvSpPr>
      <xdr:spPr>
        <a:xfrm>
          <a:off x="8699500" y="99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142781</xdr:rowOff>
    </xdr:from>
    <xdr:ext cx="534377" cy="259045"/>
    <xdr:sp macro="" textlink="">
      <xdr:nvSpPr>
        <xdr:cNvPr id="378" name="テキスト ボックス 377"/>
        <xdr:cNvSpPr txBox="1"/>
      </xdr:nvSpPr>
      <xdr:spPr>
        <a:xfrm>
          <a:off x="8483111" y="100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45954</xdr:rowOff>
    </xdr:from>
    <xdr:to>
      <xdr:col>41</xdr:col>
      <xdr:colOff>101600</xdr:colOff>
      <xdr:row>58</xdr:row>
      <xdr:rowOff>147554</xdr:rowOff>
    </xdr:to>
    <xdr:sp macro="" textlink="">
      <xdr:nvSpPr>
        <xdr:cNvPr id="379" name="楕円 378"/>
        <xdr:cNvSpPr/>
      </xdr:nvSpPr>
      <xdr:spPr>
        <a:xfrm>
          <a:off x="7810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138681</xdr:rowOff>
    </xdr:from>
    <xdr:ext cx="534377" cy="259045"/>
    <xdr:sp macro="" textlink="">
      <xdr:nvSpPr>
        <xdr:cNvPr id="380" name="テキスト ボックス 379"/>
        <xdr:cNvSpPr txBox="1"/>
      </xdr:nvSpPr>
      <xdr:spPr>
        <a:xfrm>
          <a:off x="7594111" y="100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30013</xdr:rowOff>
    </xdr:from>
    <xdr:to>
      <xdr:col>36</xdr:col>
      <xdr:colOff>165100</xdr:colOff>
      <xdr:row>58</xdr:row>
      <xdr:rowOff>131613</xdr:rowOff>
    </xdr:to>
    <xdr:sp macro="" textlink="">
      <xdr:nvSpPr>
        <xdr:cNvPr id="381" name="楕円 380"/>
        <xdr:cNvSpPr/>
      </xdr:nvSpPr>
      <xdr:spPr>
        <a:xfrm>
          <a:off x="6921500" y="99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122740</xdr:rowOff>
    </xdr:from>
    <xdr:ext cx="534377" cy="259045"/>
    <xdr:sp macro="" textlink="">
      <xdr:nvSpPr>
        <xdr:cNvPr id="382" name="テキスト ボックス 381"/>
        <xdr:cNvSpPr txBox="1"/>
      </xdr:nvSpPr>
      <xdr:spPr>
        <a:xfrm>
          <a:off x="6705111" y="100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104039</xdr:rowOff>
    </xdr:from>
    <xdr:to>
      <xdr:col>55</xdr:col>
      <xdr:colOff>0</xdr:colOff>
      <xdr:row>78</xdr:row>
      <xdr:rowOff>118537</xdr:rowOff>
    </xdr:to>
    <xdr:cxnSp macro="">
      <xdr:nvCxnSpPr>
        <xdr:cNvPr id="409" name="直線コネクタ 408"/>
        <xdr:cNvCxnSpPr/>
      </xdr:nvCxnSpPr>
      <xdr:spPr>
        <a:xfrm flipV="1">
          <a:off x="9639300" y="13477139"/>
          <a:ext cx="8382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118537</xdr:rowOff>
    </xdr:from>
    <xdr:to>
      <xdr:col>50</xdr:col>
      <xdr:colOff>114300</xdr:colOff>
      <xdr:row>78</xdr:row>
      <xdr:rowOff>121169</xdr:rowOff>
    </xdr:to>
    <xdr:cxnSp macro="">
      <xdr:nvCxnSpPr>
        <xdr:cNvPr id="412" name="直線コネクタ 411"/>
        <xdr:cNvCxnSpPr/>
      </xdr:nvCxnSpPr>
      <xdr:spPr>
        <a:xfrm flipV="1">
          <a:off x="8750300" y="13491637"/>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121169</xdr:rowOff>
    </xdr:from>
    <xdr:to>
      <xdr:col>45</xdr:col>
      <xdr:colOff>177800</xdr:colOff>
      <xdr:row>78</xdr:row>
      <xdr:rowOff>121526</xdr:rowOff>
    </xdr:to>
    <xdr:cxnSp macro="">
      <xdr:nvCxnSpPr>
        <xdr:cNvPr id="415" name="直線コネクタ 414"/>
        <xdr:cNvCxnSpPr/>
      </xdr:nvCxnSpPr>
      <xdr:spPr>
        <a:xfrm flipV="1">
          <a:off x="7861300" y="13494269"/>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47405</xdr:rowOff>
    </xdr:from>
    <xdr:to>
      <xdr:col>41</xdr:col>
      <xdr:colOff>101600</xdr:colOff>
      <xdr:row>78</xdr:row>
      <xdr:rowOff>149005</xdr:rowOff>
    </xdr:to>
    <xdr:sp macro="" textlink="">
      <xdr:nvSpPr>
        <xdr:cNvPr id="418" name="フローチャート: 判断 417"/>
        <xdr:cNvSpPr/>
      </xdr:nvSpPr>
      <xdr:spPr>
        <a:xfrm>
          <a:off x="7810500" y="134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165532</xdr:rowOff>
    </xdr:from>
    <xdr:ext cx="469744" cy="259045"/>
    <xdr:sp macro="" textlink="">
      <xdr:nvSpPr>
        <xdr:cNvPr id="419" name="テキスト ボックス 418"/>
        <xdr:cNvSpPr txBox="1"/>
      </xdr:nvSpPr>
      <xdr:spPr>
        <a:xfrm>
          <a:off x="7626428" y="131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53239</xdr:rowOff>
    </xdr:from>
    <xdr:to>
      <xdr:col>55</xdr:col>
      <xdr:colOff>50800</xdr:colOff>
      <xdr:row>78</xdr:row>
      <xdr:rowOff>154839</xdr:rowOff>
    </xdr:to>
    <xdr:sp macro="" textlink="">
      <xdr:nvSpPr>
        <xdr:cNvPr id="425" name="楕円 424"/>
        <xdr:cNvSpPr/>
      </xdr:nvSpPr>
      <xdr:spPr>
        <a:xfrm>
          <a:off x="104267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469744" cy="259045"/>
    <xdr:sp macro="" textlink="">
      <xdr:nvSpPr>
        <xdr:cNvPr id="426" name="普通建設事業費 （ うち新規整備　）該当値テキスト"/>
        <xdr:cNvSpPr txBox="1"/>
      </xdr:nvSpPr>
      <xdr:spPr>
        <a:xfrm>
          <a:off x="10528300" y="133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67737</xdr:rowOff>
    </xdr:from>
    <xdr:to>
      <xdr:col>50</xdr:col>
      <xdr:colOff>165100</xdr:colOff>
      <xdr:row>78</xdr:row>
      <xdr:rowOff>169337</xdr:rowOff>
    </xdr:to>
    <xdr:sp macro="" textlink="">
      <xdr:nvSpPr>
        <xdr:cNvPr id="427" name="楕円 426"/>
        <xdr:cNvSpPr/>
      </xdr:nvSpPr>
      <xdr:spPr>
        <a:xfrm>
          <a:off x="9588500" y="13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160464</xdr:rowOff>
    </xdr:from>
    <xdr:ext cx="469744" cy="259045"/>
    <xdr:sp macro="" textlink="">
      <xdr:nvSpPr>
        <xdr:cNvPr id="428" name="テキスト ボックス 427"/>
        <xdr:cNvSpPr txBox="1"/>
      </xdr:nvSpPr>
      <xdr:spPr>
        <a:xfrm>
          <a:off x="9404428" y="1353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70369</xdr:rowOff>
    </xdr:from>
    <xdr:to>
      <xdr:col>46</xdr:col>
      <xdr:colOff>38100</xdr:colOff>
      <xdr:row>79</xdr:row>
      <xdr:rowOff>519</xdr:rowOff>
    </xdr:to>
    <xdr:sp macro="" textlink="">
      <xdr:nvSpPr>
        <xdr:cNvPr id="429" name="楕円 428"/>
        <xdr:cNvSpPr/>
      </xdr:nvSpPr>
      <xdr:spPr>
        <a:xfrm>
          <a:off x="8699500" y="134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163096</xdr:rowOff>
    </xdr:from>
    <xdr:ext cx="469744" cy="259045"/>
    <xdr:sp macro="" textlink="">
      <xdr:nvSpPr>
        <xdr:cNvPr id="430" name="テキスト ボックス 429"/>
        <xdr:cNvSpPr txBox="1"/>
      </xdr:nvSpPr>
      <xdr:spPr>
        <a:xfrm>
          <a:off x="8515428" y="135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70726</xdr:rowOff>
    </xdr:from>
    <xdr:to>
      <xdr:col>41</xdr:col>
      <xdr:colOff>101600</xdr:colOff>
      <xdr:row>79</xdr:row>
      <xdr:rowOff>876</xdr:rowOff>
    </xdr:to>
    <xdr:sp macro="" textlink="">
      <xdr:nvSpPr>
        <xdr:cNvPr id="431" name="楕円 430"/>
        <xdr:cNvSpPr/>
      </xdr:nvSpPr>
      <xdr:spPr>
        <a:xfrm>
          <a:off x="7810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163453</xdr:rowOff>
    </xdr:from>
    <xdr:ext cx="469744" cy="259045"/>
    <xdr:sp macro="" textlink="">
      <xdr:nvSpPr>
        <xdr:cNvPr id="432" name="テキスト ボックス 431"/>
        <xdr:cNvSpPr txBox="1"/>
      </xdr:nvSpPr>
      <xdr:spPr>
        <a:xfrm>
          <a:off x="7626428"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66695</xdr:rowOff>
    </xdr:from>
    <xdr:to>
      <xdr:col>55</xdr:col>
      <xdr:colOff>0</xdr:colOff>
      <xdr:row>98</xdr:row>
      <xdr:rowOff>7880</xdr:rowOff>
    </xdr:to>
    <xdr:cxnSp macro="">
      <xdr:nvCxnSpPr>
        <xdr:cNvPr id="463" name="直線コネクタ 462"/>
        <xdr:cNvCxnSpPr/>
      </xdr:nvCxnSpPr>
      <xdr:spPr>
        <a:xfrm flipV="1">
          <a:off x="9639300" y="16697345"/>
          <a:ext cx="8382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53403</xdr:rowOff>
    </xdr:from>
    <xdr:to>
      <xdr:col>50</xdr:col>
      <xdr:colOff>114300</xdr:colOff>
      <xdr:row>98</xdr:row>
      <xdr:rowOff>7880</xdr:rowOff>
    </xdr:to>
    <xdr:cxnSp macro="">
      <xdr:nvCxnSpPr>
        <xdr:cNvPr id="466" name="直線コネクタ 465"/>
        <xdr:cNvCxnSpPr/>
      </xdr:nvCxnSpPr>
      <xdr:spPr>
        <a:xfrm>
          <a:off x="8750300" y="16684053"/>
          <a:ext cx="889000" cy="1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23898</xdr:rowOff>
    </xdr:from>
    <xdr:to>
      <xdr:col>45</xdr:col>
      <xdr:colOff>177800</xdr:colOff>
      <xdr:row>97</xdr:row>
      <xdr:rowOff>53403</xdr:rowOff>
    </xdr:to>
    <xdr:cxnSp macro="">
      <xdr:nvCxnSpPr>
        <xdr:cNvPr id="469" name="直線コネクタ 468"/>
        <xdr:cNvCxnSpPr/>
      </xdr:nvCxnSpPr>
      <xdr:spPr>
        <a:xfrm>
          <a:off x="7861300" y="16654548"/>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66269</xdr:rowOff>
    </xdr:from>
    <xdr:to>
      <xdr:col>41</xdr:col>
      <xdr:colOff>101600</xdr:colOff>
      <xdr:row>96</xdr:row>
      <xdr:rowOff>167869</xdr:rowOff>
    </xdr:to>
    <xdr:sp macro="" textlink="">
      <xdr:nvSpPr>
        <xdr:cNvPr id="472" name="フローチャート: 判断 471"/>
        <xdr:cNvSpPr/>
      </xdr:nvSpPr>
      <xdr:spPr>
        <a:xfrm>
          <a:off x="7810500" y="165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12946</xdr:rowOff>
    </xdr:from>
    <xdr:ext cx="534377" cy="259045"/>
    <xdr:sp macro="" textlink="">
      <xdr:nvSpPr>
        <xdr:cNvPr id="473" name="テキスト ボックス 472"/>
        <xdr:cNvSpPr txBox="1"/>
      </xdr:nvSpPr>
      <xdr:spPr>
        <a:xfrm>
          <a:off x="7594111" y="163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15895</xdr:rowOff>
    </xdr:from>
    <xdr:to>
      <xdr:col>55</xdr:col>
      <xdr:colOff>50800</xdr:colOff>
      <xdr:row>97</xdr:row>
      <xdr:rowOff>117495</xdr:rowOff>
    </xdr:to>
    <xdr:sp macro="" textlink="">
      <xdr:nvSpPr>
        <xdr:cNvPr id="479" name="楕円 478"/>
        <xdr:cNvSpPr/>
      </xdr:nvSpPr>
      <xdr:spPr>
        <a:xfrm>
          <a:off x="10426700" y="166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165772</xdr:rowOff>
    </xdr:from>
    <xdr:ext cx="534377" cy="259045"/>
    <xdr:sp macro="" textlink="">
      <xdr:nvSpPr>
        <xdr:cNvPr id="480" name="普通建設事業費 （ うち更新整備　）該当値テキスト"/>
        <xdr:cNvSpPr txBox="1"/>
      </xdr:nvSpPr>
      <xdr:spPr>
        <a:xfrm>
          <a:off x="10528300" y="166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128530</xdr:rowOff>
    </xdr:from>
    <xdr:to>
      <xdr:col>50</xdr:col>
      <xdr:colOff>165100</xdr:colOff>
      <xdr:row>98</xdr:row>
      <xdr:rowOff>58680</xdr:rowOff>
    </xdr:to>
    <xdr:sp macro="" textlink="">
      <xdr:nvSpPr>
        <xdr:cNvPr id="481" name="楕円 480"/>
        <xdr:cNvSpPr/>
      </xdr:nvSpPr>
      <xdr:spPr>
        <a:xfrm>
          <a:off x="9588500" y="16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49807</xdr:rowOff>
    </xdr:from>
    <xdr:ext cx="534377" cy="259045"/>
    <xdr:sp macro="" textlink="">
      <xdr:nvSpPr>
        <xdr:cNvPr id="482" name="テキスト ボックス 481"/>
        <xdr:cNvSpPr txBox="1"/>
      </xdr:nvSpPr>
      <xdr:spPr>
        <a:xfrm>
          <a:off x="9372111" y="168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2603</xdr:rowOff>
    </xdr:from>
    <xdr:to>
      <xdr:col>46</xdr:col>
      <xdr:colOff>38100</xdr:colOff>
      <xdr:row>97</xdr:row>
      <xdr:rowOff>104203</xdr:rowOff>
    </xdr:to>
    <xdr:sp macro="" textlink="">
      <xdr:nvSpPr>
        <xdr:cNvPr id="483" name="楕円 482"/>
        <xdr:cNvSpPr/>
      </xdr:nvSpPr>
      <xdr:spPr>
        <a:xfrm>
          <a:off x="86995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120730</xdr:rowOff>
    </xdr:from>
    <xdr:ext cx="534377" cy="259045"/>
    <xdr:sp macro="" textlink="">
      <xdr:nvSpPr>
        <xdr:cNvPr id="484" name="テキスト ボックス 483"/>
        <xdr:cNvSpPr txBox="1"/>
      </xdr:nvSpPr>
      <xdr:spPr>
        <a:xfrm>
          <a:off x="8483111" y="164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144548</xdr:rowOff>
    </xdr:from>
    <xdr:to>
      <xdr:col>41</xdr:col>
      <xdr:colOff>101600</xdr:colOff>
      <xdr:row>97</xdr:row>
      <xdr:rowOff>74698</xdr:rowOff>
    </xdr:to>
    <xdr:sp macro="" textlink="">
      <xdr:nvSpPr>
        <xdr:cNvPr id="485" name="楕円 484"/>
        <xdr:cNvSpPr/>
      </xdr:nvSpPr>
      <xdr:spPr>
        <a:xfrm>
          <a:off x="7810500" y="16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65825</xdr:rowOff>
    </xdr:from>
    <xdr:ext cx="534377" cy="259045"/>
    <xdr:sp macro="" textlink="">
      <xdr:nvSpPr>
        <xdr:cNvPr id="486" name="テキスト ボックス 485"/>
        <xdr:cNvSpPr txBox="1"/>
      </xdr:nvSpPr>
      <xdr:spPr>
        <a:xfrm>
          <a:off x="7594111" y="166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41649</xdr:rowOff>
    </xdr:from>
    <xdr:to>
      <xdr:col>85</xdr:col>
      <xdr:colOff>127000</xdr:colOff>
      <xdr:row>39</xdr:row>
      <xdr:rowOff>44450</xdr:rowOff>
    </xdr:to>
    <xdr:cxnSp macro="">
      <xdr:nvCxnSpPr>
        <xdr:cNvPr id="515" name="直線コネクタ 514"/>
        <xdr:cNvCxnSpPr/>
      </xdr:nvCxnSpPr>
      <xdr:spPr>
        <a:xfrm flipV="1">
          <a:off x="15481300" y="6728199"/>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37326</xdr:rowOff>
    </xdr:from>
    <xdr:to>
      <xdr:col>81</xdr:col>
      <xdr:colOff>50800</xdr:colOff>
      <xdr:row>39</xdr:row>
      <xdr:rowOff>44450</xdr:rowOff>
    </xdr:to>
    <xdr:cxnSp macro="">
      <xdr:nvCxnSpPr>
        <xdr:cNvPr id="518" name="直線コネクタ 517"/>
        <xdr:cNvCxnSpPr/>
      </xdr:nvCxnSpPr>
      <xdr:spPr>
        <a:xfrm>
          <a:off x="14592300" y="6723876"/>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37326</xdr:rowOff>
    </xdr:from>
    <xdr:to>
      <xdr:col>76</xdr:col>
      <xdr:colOff>114300</xdr:colOff>
      <xdr:row>39</xdr:row>
      <xdr:rowOff>37459</xdr:rowOff>
    </xdr:to>
    <xdr:cxnSp macro="">
      <xdr:nvCxnSpPr>
        <xdr:cNvPr id="521" name="直線コネクタ 520"/>
        <xdr:cNvCxnSpPr/>
      </xdr:nvCxnSpPr>
      <xdr:spPr>
        <a:xfrm flipV="1">
          <a:off x="13703300" y="6723876"/>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37459</xdr:rowOff>
    </xdr:from>
    <xdr:to>
      <xdr:col>71</xdr:col>
      <xdr:colOff>177800</xdr:colOff>
      <xdr:row>39</xdr:row>
      <xdr:rowOff>43993</xdr:rowOff>
    </xdr:to>
    <xdr:cxnSp macro="">
      <xdr:nvCxnSpPr>
        <xdr:cNvPr id="524" name="直線コネクタ 523"/>
        <xdr:cNvCxnSpPr/>
      </xdr:nvCxnSpPr>
      <xdr:spPr>
        <a:xfrm flipV="1">
          <a:off x="12814300" y="6724009"/>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159728</xdr:rowOff>
    </xdr:from>
    <xdr:to>
      <xdr:col>72</xdr:col>
      <xdr:colOff>38100</xdr:colOff>
      <xdr:row>39</xdr:row>
      <xdr:rowOff>89878</xdr:rowOff>
    </xdr:to>
    <xdr:sp macro="" textlink="">
      <xdr:nvSpPr>
        <xdr:cNvPr id="525" name="フローチャート: 判断 524"/>
        <xdr:cNvSpPr/>
      </xdr:nvSpPr>
      <xdr:spPr>
        <a:xfrm>
          <a:off x="13652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81005</xdr:rowOff>
    </xdr:from>
    <xdr:ext cx="378565" cy="259045"/>
    <xdr:sp macro="" textlink="">
      <xdr:nvSpPr>
        <xdr:cNvPr id="526" name="テキスト ボックス 525"/>
        <xdr:cNvSpPr txBox="1"/>
      </xdr:nvSpPr>
      <xdr:spPr>
        <a:xfrm>
          <a:off x="13514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132200</xdr:rowOff>
    </xdr:from>
    <xdr:to>
      <xdr:col>67</xdr:col>
      <xdr:colOff>101600</xdr:colOff>
      <xdr:row>39</xdr:row>
      <xdr:rowOff>62350</xdr:rowOff>
    </xdr:to>
    <xdr:sp macro="" textlink="">
      <xdr:nvSpPr>
        <xdr:cNvPr id="527" name="フローチャート: 判断 526"/>
        <xdr:cNvSpPr/>
      </xdr:nvSpPr>
      <xdr:spPr>
        <a:xfrm>
          <a:off x="12763500" y="66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78877</xdr:rowOff>
    </xdr:from>
    <xdr:ext cx="469744" cy="259045"/>
    <xdr:sp macro="" textlink="">
      <xdr:nvSpPr>
        <xdr:cNvPr id="528" name="テキスト ボックス 527"/>
        <xdr:cNvSpPr txBox="1"/>
      </xdr:nvSpPr>
      <xdr:spPr>
        <a:xfrm>
          <a:off x="12579428" y="6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162299</xdr:rowOff>
    </xdr:from>
    <xdr:to>
      <xdr:col>85</xdr:col>
      <xdr:colOff>177800</xdr:colOff>
      <xdr:row>39</xdr:row>
      <xdr:rowOff>92449</xdr:rowOff>
    </xdr:to>
    <xdr:sp macro="" textlink="">
      <xdr:nvSpPr>
        <xdr:cNvPr id="534" name="楕円 533"/>
        <xdr:cNvSpPr/>
      </xdr:nvSpPr>
      <xdr:spPr>
        <a:xfrm>
          <a:off x="162687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134001</xdr:rowOff>
    </xdr:from>
    <xdr:ext cx="378565" cy="259045"/>
    <xdr:sp macro="" textlink="">
      <xdr:nvSpPr>
        <xdr:cNvPr id="535" name="災害復旧事業費該当値テキスト"/>
        <xdr:cNvSpPr txBox="1"/>
      </xdr:nvSpPr>
      <xdr:spPr>
        <a:xfrm>
          <a:off x="16370300" y="6649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157976</xdr:rowOff>
    </xdr:from>
    <xdr:to>
      <xdr:col>76</xdr:col>
      <xdr:colOff>165100</xdr:colOff>
      <xdr:row>39</xdr:row>
      <xdr:rowOff>88126</xdr:rowOff>
    </xdr:to>
    <xdr:sp macro="" textlink="">
      <xdr:nvSpPr>
        <xdr:cNvPr id="538" name="楕円 537"/>
        <xdr:cNvSpPr/>
      </xdr:nvSpPr>
      <xdr:spPr>
        <a:xfrm>
          <a:off x="14541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79253</xdr:rowOff>
    </xdr:from>
    <xdr:ext cx="378565" cy="259045"/>
    <xdr:sp macro="" textlink="">
      <xdr:nvSpPr>
        <xdr:cNvPr id="539" name="テキスト ボックス 538"/>
        <xdr:cNvSpPr txBox="1"/>
      </xdr:nvSpPr>
      <xdr:spPr>
        <a:xfrm>
          <a:off x="14403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158109</xdr:rowOff>
    </xdr:from>
    <xdr:to>
      <xdr:col>72</xdr:col>
      <xdr:colOff>38100</xdr:colOff>
      <xdr:row>39</xdr:row>
      <xdr:rowOff>88259</xdr:rowOff>
    </xdr:to>
    <xdr:sp macro="" textlink="">
      <xdr:nvSpPr>
        <xdr:cNvPr id="540" name="楕円 539"/>
        <xdr:cNvSpPr/>
      </xdr:nvSpPr>
      <xdr:spPr>
        <a:xfrm>
          <a:off x="13652500" y="66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104786</xdr:rowOff>
    </xdr:from>
    <xdr:ext cx="378565" cy="259045"/>
    <xdr:sp macro="" textlink="">
      <xdr:nvSpPr>
        <xdr:cNvPr id="541" name="テキスト ボックス 540"/>
        <xdr:cNvSpPr txBox="1"/>
      </xdr:nvSpPr>
      <xdr:spPr>
        <a:xfrm>
          <a:off x="13514017" y="6448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164643</xdr:rowOff>
    </xdr:from>
    <xdr:to>
      <xdr:col>67</xdr:col>
      <xdr:colOff>101600</xdr:colOff>
      <xdr:row>39</xdr:row>
      <xdr:rowOff>94793</xdr:rowOff>
    </xdr:to>
    <xdr:sp macro="" textlink="">
      <xdr:nvSpPr>
        <xdr:cNvPr id="542" name="楕円 541"/>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85920</xdr:rowOff>
    </xdr:from>
    <xdr:ext cx="313932" cy="259045"/>
    <xdr:sp macro="" textlink="">
      <xdr:nvSpPr>
        <xdr:cNvPr id="543" name="テキスト ボックス 542"/>
        <xdr:cNvSpPr txBox="1"/>
      </xdr:nvSpPr>
      <xdr:spPr>
        <a:xfrm>
          <a:off x="1265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75738</xdr:rowOff>
    </xdr:from>
    <xdr:to>
      <xdr:col>85</xdr:col>
      <xdr:colOff>127000</xdr:colOff>
      <xdr:row>74</xdr:row>
      <xdr:rowOff>86756</xdr:rowOff>
    </xdr:to>
    <xdr:cxnSp macro="">
      <xdr:nvCxnSpPr>
        <xdr:cNvPr id="619" name="直線コネクタ 618"/>
        <xdr:cNvCxnSpPr/>
      </xdr:nvCxnSpPr>
      <xdr:spPr>
        <a:xfrm flipV="1">
          <a:off x="15481300" y="12763038"/>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86756</xdr:rowOff>
    </xdr:from>
    <xdr:to>
      <xdr:col>81</xdr:col>
      <xdr:colOff>50800</xdr:colOff>
      <xdr:row>74</xdr:row>
      <xdr:rowOff>128796</xdr:rowOff>
    </xdr:to>
    <xdr:cxnSp macro="">
      <xdr:nvCxnSpPr>
        <xdr:cNvPr id="622" name="直線コネクタ 621"/>
        <xdr:cNvCxnSpPr/>
      </xdr:nvCxnSpPr>
      <xdr:spPr>
        <a:xfrm flipV="1">
          <a:off x="14592300" y="12774056"/>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128796</xdr:rowOff>
    </xdr:from>
    <xdr:to>
      <xdr:col>76</xdr:col>
      <xdr:colOff>114300</xdr:colOff>
      <xdr:row>74</xdr:row>
      <xdr:rowOff>159017</xdr:rowOff>
    </xdr:to>
    <xdr:cxnSp macro="">
      <xdr:nvCxnSpPr>
        <xdr:cNvPr id="625" name="直線コネクタ 624"/>
        <xdr:cNvCxnSpPr/>
      </xdr:nvCxnSpPr>
      <xdr:spPr>
        <a:xfrm flipV="1">
          <a:off x="13703300" y="12816096"/>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104061</xdr:rowOff>
    </xdr:from>
    <xdr:to>
      <xdr:col>71</xdr:col>
      <xdr:colOff>177800</xdr:colOff>
      <xdr:row>74</xdr:row>
      <xdr:rowOff>159017</xdr:rowOff>
    </xdr:to>
    <xdr:cxnSp macro="">
      <xdr:nvCxnSpPr>
        <xdr:cNvPr id="628" name="直線コネクタ 627"/>
        <xdr:cNvCxnSpPr/>
      </xdr:nvCxnSpPr>
      <xdr:spPr>
        <a:xfrm>
          <a:off x="12814300" y="1279136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60645</xdr:rowOff>
    </xdr:from>
    <xdr:to>
      <xdr:col>72</xdr:col>
      <xdr:colOff>38100</xdr:colOff>
      <xdr:row>74</xdr:row>
      <xdr:rowOff>162245</xdr:rowOff>
    </xdr:to>
    <xdr:sp macro="" textlink="">
      <xdr:nvSpPr>
        <xdr:cNvPr id="629" name="フローチャート: 判断 628"/>
        <xdr:cNvSpPr/>
      </xdr:nvSpPr>
      <xdr:spPr>
        <a:xfrm>
          <a:off x="13652500" y="1274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7322</xdr:rowOff>
    </xdr:from>
    <xdr:ext cx="534377" cy="259045"/>
    <xdr:sp macro="" textlink="">
      <xdr:nvSpPr>
        <xdr:cNvPr id="630" name="テキスト ボックス 629"/>
        <xdr:cNvSpPr txBox="1"/>
      </xdr:nvSpPr>
      <xdr:spPr>
        <a:xfrm>
          <a:off x="13436111" y="125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22697</xdr:rowOff>
    </xdr:from>
    <xdr:to>
      <xdr:col>67</xdr:col>
      <xdr:colOff>101600</xdr:colOff>
      <xdr:row>74</xdr:row>
      <xdr:rowOff>124297</xdr:rowOff>
    </xdr:to>
    <xdr:sp macro="" textlink="">
      <xdr:nvSpPr>
        <xdr:cNvPr id="631" name="フローチャート: 判断 630"/>
        <xdr:cNvSpPr/>
      </xdr:nvSpPr>
      <xdr:spPr>
        <a:xfrm>
          <a:off x="12763500" y="1270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140824</xdr:rowOff>
    </xdr:from>
    <xdr:ext cx="534377" cy="259045"/>
    <xdr:sp macro="" textlink="">
      <xdr:nvSpPr>
        <xdr:cNvPr id="632" name="テキスト ボックス 631"/>
        <xdr:cNvSpPr txBox="1"/>
      </xdr:nvSpPr>
      <xdr:spPr>
        <a:xfrm>
          <a:off x="12547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24938</xdr:rowOff>
    </xdr:from>
    <xdr:to>
      <xdr:col>85</xdr:col>
      <xdr:colOff>177800</xdr:colOff>
      <xdr:row>74</xdr:row>
      <xdr:rowOff>126538</xdr:rowOff>
    </xdr:to>
    <xdr:sp macro="" textlink="">
      <xdr:nvSpPr>
        <xdr:cNvPr id="638" name="楕円 637"/>
        <xdr:cNvSpPr/>
      </xdr:nvSpPr>
      <xdr:spPr>
        <a:xfrm>
          <a:off x="162687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3365</xdr:rowOff>
    </xdr:from>
    <xdr:ext cx="534377" cy="259045"/>
    <xdr:sp macro="" textlink="">
      <xdr:nvSpPr>
        <xdr:cNvPr id="639" name="公債費該当値テキスト"/>
        <xdr:cNvSpPr txBox="1"/>
      </xdr:nvSpPr>
      <xdr:spPr>
        <a:xfrm>
          <a:off x="16370300" y="126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35956</xdr:rowOff>
    </xdr:from>
    <xdr:to>
      <xdr:col>81</xdr:col>
      <xdr:colOff>101600</xdr:colOff>
      <xdr:row>74</xdr:row>
      <xdr:rowOff>137556</xdr:rowOff>
    </xdr:to>
    <xdr:sp macro="" textlink="">
      <xdr:nvSpPr>
        <xdr:cNvPr id="640" name="楕円 639"/>
        <xdr:cNvSpPr/>
      </xdr:nvSpPr>
      <xdr:spPr>
        <a:xfrm>
          <a:off x="15430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128683</xdr:rowOff>
    </xdr:from>
    <xdr:ext cx="534377" cy="259045"/>
    <xdr:sp macro="" textlink="">
      <xdr:nvSpPr>
        <xdr:cNvPr id="641" name="テキスト ボックス 640"/>
        <xdr:cNvSpPr txBox="1"/>
      </xdr:nvSpPr>
      <xdr:spPr>
        <a:xfrm>
          <a:off x="15214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77996</xdr:rowOff>
    </xdr:from>
    <xdr:to>
      <xdr:col>76</xdr:col>
      <xdr:colOff>165100</xdr:colOff>
      <xdr:row>75</xdr:row>
      <xdr:rowOff>8146</xdr:rowOff>
    </xdr:to>
    <xdr:sp macro="" textlink="">
      <xdr:nvSpPr>
        <xdr:cNvPr id="642" name="楕円 641"/>
        <xdr:cNvSpPr/>
      </xdr:nvSpPr>
      <xdr:spPr>
        <a:xfrm>
          <a:off x="14541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170723</xdr:rowOff>
    </xdr:from>
    <xdr:ext cx="534377" cy="259045"/>
    <xdr:sp macro="" textlink="">
      <xdr:nvSpPr>
        <xdr:cNvPr id="643" name="テキスト ボックス 642"/>
        <xdr:cNvSpPr txBox="1"/>
      </xdr:nvSpPr>
      <xdr:spPr>
        <a:xfrm>
          <a:off x="14325111" y="12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108217</xdr:rowOff>
    </xdr:from>
    <xdr:to>
      <xdr:col>72</xdr:col>
      <xdr:colOff>38100</xdr:colOff>
      <xdr:row>75</xdr:row>
      <xdr:rowOff>38367</xdr:rowOff>
    </xdr:to>
    <xdr:sp macro="" textlink="">
      <xdr:nvSpPr>
        <xdr:cNvPr id="644" name="楕円 643"/>
        <xdr:cNvSpPr/>
      </xdr:nvSpPr>
      <xdr:spPr>
        <a:xfrm>
          <a:off x="13652500" y="12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29494</xdr:rowOff>
    </xdr:from>
    <xdr:ext cx="534377" cy="259045"/>
    <xdr:sp macro="" textlink="">
      <xdr:nvSpPr>
        <xdr:cNvPr id="645" name="テキスト ボックス 644"/>
        <xdr:cNvSpPr txBox="1"/>
      </xdr:nvSpPr>
      <xdr:spPr>
        <a:xfrm>
          <a:off x="13436111" y="12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53261</xdr:rowOff>
    </xdr:from>
    <xdr:to>
      <xdr:col>67</xdr:col>
      <xdr:colOff>101600</xdr:colOff>
      <xdr:row>74</xdr:row>
      <xdr:rowOff>154861</xdr:rowOff>
    </xdr:to>
    <xdr:sp macro="" textlink="">
      <xdr:nvSpPr>
        <xdr:cNvPr id="646" name="楕円 645"/>
        <xdr:cNvSpPr/>
      </xdr:nvSpPr>
      <xdr:spPr>
        <a:xfrm>
          <a:off x="12763500" y="127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145988</xdr:rowOff>
    </xdr:from>
    <xdr:ext cx="534377" cy="259045"/>
    <xdr:sp macro="" textlink="">
      <xdr:nvSpPr>
        <xdr:cNvPr id="647" name="テキスト ボックス 646"/>
        <xdr:cNvSpPr txBox="1"/>
      </xdr:nvSpPr>
      <xdr:spPr>
        <a:xfrm>
          <a:off x="12547111" y="128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92782</xdr:rowOff>
    </xdr:from>
    <xdr:to>
      <xdr:col>85</xdr:col>
      <xdr:colOff>127000</xdr:colOff>
      <xdr:row>98</xdr:row>
      <xdr:rowOff>105017</xdr:rowOff>
    </xdr:to>
    <xdr:cxnSp macro="">
      <xdr:nvCxnSpPr>
        <xdr:cNvPr id="674" name="直線コネクタ 673"/>
        <xdr:cNvCxnSpPr/>
      </xdr:nvCxnSpPr>
      <xdr:spPr>
        <a:xfrm>
          <a:off x="15481300" y="16894882"/>
          <a:ext cx="8382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92782</xdr:rowOff>
    </xdr:from>
    <xdr:to>
      <xdr:col>81</xdr:col>
      <xdr:colOff>50800</xdr:colOff>
      <xdr:row>98</xdr:row>
      <xdr:rowOff>103755</xdr:rowOff>
    </xdr:to>
    <xdr:cxnSp macro="">
      <xdr:nvCxnSpPr>
        <xdr:cNvPr id="677" name="直線コネクタ 676"/>
        <xdr:cNvCxnSpPr/>
      </xdr:nvCxnSpPr>
      <xdr:spPr>
        <a:xfrm flipV="1">
          <a:off x="14592300" y="1689488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103755</xdr:rowOff>
    </xdr:from>
    <xdr:to>
      <xdr:col>76</xdr:col>
      <xdr:colOff>114300</xdr:colOff>
      <xdr:row>98</xdr:row>
      <xdr:rowOff>118673</xdr:rowOff>
    </xdr:to>
    <xdr:cxnSp macro="">
      <xdr:nvCxnSpPr>
        <xdr:cNvPr id="680" name="直線コネクタ 679"/>
        <xdr:cNvCxnSpPr/>
      </xdr:nvCxnSpPr>
      <xdr:spPr>
        <a:xfrm flipV="1">
          <a:off x="13703300" y="16905855"/>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118673</xdr:rowOff>
    </xdr:from>
    <xdr:to>
      <xdr:col>71</xdr:col>
      <xdr:colOff>177800</xdr:colOff>
      <xdr:row>98</xdr:row>
      <xdr:rowOff>132919</xdr:rowOff>
    </xdr:to>
    <xdr:cxnSp macro="">
      <xdr:nvCxnSpPr>
        <xdr:cNvPr id="683" name="直線コネクタ 682"/>
        <xdr:cNvCxnSpPr/>
      </xdr:nvCxnSpPr>
      <xdr:spPr>
        <a:xfrm flipV="1">
          <a:off x="12814300" y="16920773"/>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47968</xdr:rowOff>
    </xdr:from>
    <xdr:to>
      <xdr:col>72</xdr:col>
      <xdr:colOff>38100</xdr:colOff>
      <xdr:row>98</xdr:row>
      <xdr:rowOff>149568</xdr:rowOff>
    </xdr:to>
    <xdr:sp macro="" textlink="">
      <xdr:nvSpPr>
        <xdr:cNvPr id="684" name="フローチャート: 判断 683"/>
        <xdr:cNvSpPr/>
      </xdr:nvSpPr>
      <xdr:spPr>
        <a:xfrm>
          <a:off x="13652500" y="168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166095</xdr:rowOff>
    </xdr:from>
    <xdr:ext cx="469744" cy="259045"/>
    <xdr:sp macro="" textlink="">
      <xdr:nvSpPr>
        <xdr:cNvPr id="685" name="テキスト ボックス 684"/>
        <xdr:cNvSpPr txBox="1"/>
      </xdr:nvSpPr>
      <xdr:spPr>
        <a:xfrm>
          <a:off x="13468428" y="166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36477</xdr:rowOff>
    </xdr:from>
    <xdr:to>
      <xdr:col>67</xdr:col>
      <xdr:colOff>101600</xdr:colOff>
      <xdr:row>98</xdr:row>
      <xdr:rowOff>138077</xdr:rowOff>
    </xdr:to>
    <xdr:sp macro="" textlink="">
      <xdr:nvSpPr>
        <xdr:cNvPr id="686" name="フローチャート: 判断 685"/>
        <xdr:cNvSpPr/>
      </xdr:nvSpPr>
      <xdr:spPr>
        <a:xfrm>
          <a:off x="12763500" y="1683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154604</xdr:rowOff>
    </xdr:from>
    <xdr:ext cx="534377" cy="259045"/>
    <xdr:sp macro="" textlink="">
      <xdr:nvSpPr>
        <xdr:cNvPr id="687" name="テキスト ボックス 686"/>
        <xdr:cNvSpPr txBox="1"/>
      </xdr:nvSpPr>
      <xdr:spPr>
        <a:xfrm>
          <a:off x="12547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54217</xdr:rowOff>
    </xdr:from>
    <xdr:to>
      <xdr:col>85</xdr:col>
      <xdr:colOff>177800</xdr:colOff>
      <xdr:row>98</xdr:row>
      <xdr:rowOff>155817</xdr:rowOff>
    </xdr:to>
    <xdr:sp macro="" textlink="">
      <xdr:nvSpPr>
        <xdr:cNvPr id="693" name="楕円 692"/>
        <xdr:cNvSpPr/>
      </xdr:nvSpPr>
      <xdr:spPr>
        <a:xfrm>
          <a:off x="16268700" y="168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41982</xdr:rowOff>
    </xdr:from>
    <xdr:to>
      <xdr:col>81</xdr:col>
      <xdr:colOff>101600</xdr:colOff>
      <xdr:row>98</xdr:row>
      <xdr:rowOff>143582</xdr:rowOff>
    </xdr:to>
    <xdr:sp macro="" textlink="">
      <xdr:nvSpPr>
        <xdr:cNvPr id="695" name="楕円 694"/>
        <xdr:cNvSpPr/>
      </xdr:nvSpPr>
      <xdr:spPr>
        <a:xfrm>
          <a:off x="154305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134709</xdr:rowOff>
    </xdr:from>
    <xdr:ext cx="534377" cy="259045"/>
    <xdr:sp macro="" textlink="">
      <xdr:nvSpPr>
        <xdr:cNvPr id="696" name="テキスト ボックス 695"/>
        <xdr:cNvSpPr txBox="1"/>
      </xdr:nvSpPr>
      <xdr:spPr>
        <a:xfrm>
          <a:off x="15214111" y="169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52955</xdr:rowOff>
    </xdr:from>
    <xdr:to>
      <xdr:col>76</xdr:col>
      <xdr:colOff>165100</xdr:colOff>
      <xdr:row>98</xdr:row>
      <xdr:rowOff>154555</xdr:rowOff>
    </xdr:to>
    <xdr:sp macro="" textlink="">
      <xdr:nvSpPr>
        <xdr:cNvPr id="697" name="楕円 696"/>
        <xdr:cNvSpPr/>
      </xdr:nvSpPr>
      <xdr:spPr>
        <a:xfrm>
          <a:off x="14541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145682</xdr:rowOff>
    </xdr:from>
    <xdr:ext cx="469744" cy="259045"/>
    <xdr:sp macro="" textlink="">
      <xdr:nvSpPr>
        <xdr:cNvPr id="698" name="テキスト ボックス 697"/>
        <xdr:cNvSpPr txBox="1"/>
      </xdr:nvSpPr>
      <xdr:spPr>
        <a:xfrm>
          <a:off x="14357428" y="169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67873</xdr:rowOff>
    </xdr:from>
    <xdr:to>
      <xdr:col>72</xdr:col>
      <xdr:colOff>38100</xdr:colOff>
      <xdr:row>98</xdr:row>
      <xdr:rowOff>169473</xdr:rowOff>
    </xdr:to>
    <xdr:sp macro="" textlink="">
      <xdr:nvSpPr>
        <xdr:cNvPr id="699" name="楕円 698"/>
        <xdr:cNvSpPr/>
      </xdr:nvSpPr>
      <xdr:spPr>
        <a:xfrm>
          <a:off x="13652500" y="168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160600</xdr:rowOff>
    </xdr:from>
    <xdr:ext cx="469744" cy="259045"/>
    <xdr:sp macro="" textlink="">
      <xdr:nvSpPr>
        <xdr:cNvPr id="700" name="テキスト ボックス 699"/>
        <xdr:cNvSpPr txBox="1"/>
      </xdr:nvSpPr>
      <xdr:spPr>
        <a:xfrm>
          <a:off x="13468428" y="169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82119</xdr:rowOff>
    </xdr:from>
    <xdr:to>
      <xdr:col>67</xdr:col>
      <xdr:colOff>101600</xdr:colOff>
      <xdr:row>99</xdr:row>
      <xdr:rowOff>12269</xdr:rowOff>
    </xdr:to>
    <xdr:sp macro="" textlink="">
      <xdr:nvSpPr>
        <xdr:cNvPr id="701" name="楕円 700"/>
        <xdr:cNvSpPr/>
      </xdr:nvSpPr>
      <xdr:spPr>
        <a:xfrm>
          <a:off x="12763500" y="16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3396</xdr:rowOff>
    </xdr:from>
    <xdr:ext cx="469744" cy="259045"/>
    <xdr:sp macro="" textlink="">
      <xdr:nvSpPr>
        <xdr:cNvPr id="702" name="テキスト ボックス 701"/>
        <xdr:cNvSpPr txBox="1"/>
      </xdr:nvSpPr>
      <xdr:spPr>
        <a:xfrm>
          <a:off x="12579428" y="169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11341</xdr:rowOff>
    </xdr:from>
    <xdr:to>
      <xdr:col>116</xdr:col>
      <xdr:colOff>63500</xdr:colOff>
      <xdr:row>38</xdr:row>
      <xdr:rowOff>14084</xdr:rowOff>
    </xdr:to>
    <xdr:cxnSp macro="">
      <xdr:nvCxnSpPr>
        <xdr:cNvPr id="727" name="直線コネクタ 726"/>
        <xdr:cNvCxnSpPr/>
      </xdr:nvCxnSpPr>
      <xdr:spPr>
        <a:xfrm flipV="1">
          <a:off x="21323300" y="652644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14084</xdr:rowOff>
    </xdr:from>
    <xdr:to>
      <xdr:col>111</xdr:col>
      <xdr:colOff>177800</xdr:colOff>
      <xdr:row>38</xdr:row>
      <xdr:rowOff>14370</xdr:rowOff>
    </xdr:to>
    <xdr:cxnSp macro="">
      <xdr:nvCxnSpPr>
        <xdr:cNvPr id="730" name="直線コネクタ 729"/>
        <xdr:cNvCxnSpPr/>
      </xdr:nvCxnSpPr>
      <xdr:spPr>
        <a:xfrm flipV="1">
          <a:off x="20434300" y="652918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14370</xdr:rowOff>
    </xdr:from>
    <xdr:to>
      <xdr:col>107</xdr:col>
      <xdr:colOff>50800</xdr:colOff>
      <xdr:row>38</xdr:row>
      <xdr:rowOff>14942</xdr:rowOff>
    </xdr:to>
    <xdr:cxnSp macro="">
      <xdr:nvCxnSpPr>
        <xdr:cNvPr id="733" name="直線コネクタ 732"/>
        <xdr:cNvCxnSpPr/>
      </xdr:nvCxnSpPr>
      <xdr:spPr>
        <a:xfrm flipV="1">
          <a:off x="19545300" y="652947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14942</xdr:rowOff>
    </xdr:from>
    <xdr:to>
      <xdr:col>102</xdr:col>
      <xdr:colOff>114300</xdr:colOff>
      <xdr:row>38</xdr:row>
      <xdr:rowOff>15456</xdr:rowOff>
    </xdr:to>
    <xdr:cxnSp macro="">
      <xdr:nvCxnSpPr>
        <xdr:cNvPr id="736" name="直線コネクタ 735"/>
        <xdr:cNvCxnSpPr/>
      </xdr:nvCxnSpPr>
      <xdr:spPr>
        <a:xfrm flipV="1">
          <a:off x="18656300" y="653004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140449</xdr:rowOff>
    </xdr:from>
    <xdr:to>
      <xdr:col>102</xdr:col>
      <xdr:colOff>165100</xdr:colOff>
      <xdr:row>38</xdr:row>
      <xdr:rowOff>70599</xdr:rowOff>
    </xdr:to>
    <xdr:sp macro="" textlink="">
      <xdr:nvSpPr>
        <xdr:cNvPr id="737" name="フローチャート: 判断 736"/>
        <xdr:cNvSpPr/>
      </xdr:nvSpPr>
      <xdr:spPr>
        <a:xfrm>
          <a:off x="19494500" y="64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61727</xdr:rowOff>
    </xdr:from>
    <xdr:ext cx="313932" cy="259045"/>
    <xdr:sp macro="" textlink="">
      <xdr:nvSpPr>
        <xdr:cNvPr id="738" name="テキスト ボックス 737"/>
        <xdr:cNvSpPr txBox="1"/>
      </xdr:nvSpPr>
      <xdr:spPr>
        <a:xfrm>
          <a:off x="19388333" y="657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141021</xdr:rowOff>
    </xdr:from>
    <xdr:to>
      <xdr:col>98</xdr:col>
      <xdr:colOff>38100</xdr:colOff>
      <xdr:row>38</xdr:row>
      <xdr:rowOff>71171</xdr:rowOff>
    </xdr:to>
    <xdr:sp macro="" textlink="">
      <xdr:nvSpPr>
        <xdr:cNvPr id="739" name="フローチャート: 判断 738"/>
        <xdr:cNvSpPr/>
      </xdr:nvSpPr>
      <xdr:spPr>
        <a:xfrm>
          <a:off x="18605500" y="648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62298</xdr:rowOff>
    </xdr:from>
    <xdr:ext cx="313932" cy="259045"/>
    <xdr:sp macro="" textlink="">
      <xdr:nvSpPr>
        <xdr:cNvPr id="740" name="テキスト ボックス 739"/>
        <xdr:cNvSpPr txBox="1"/>
      </xdr:nvSpPr>
      <xdr:spPr>
        <a:xfrm>
          <a:off x="18499333" y="6577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131991</xdr:rowOff>
    </xdr:from>
    <xdr:to>
      <xdr:col>116</xdr:col>
      <xdr:colOff>114300</xdr:colOff>
      <xdr:row>38</xdr:row>
      <xdr:rowOff>62141</xdr:rowOff>
    </xdr:to>
    <xdr:sp macro="" textlink="">
      <xdr:nvSpPr>
        <xdr:cNvPr id="746" name="楕円 745"/>
        <xdr:cNvSpPr/>
      </xdr:nvSpPr>
      <xdr:spPr>
        <a:xfrm>
          <a:off x="221107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46918</xdr:rowOff>
    </xdr:from>
    <xdr:ext cx="378565" cy="259045"/>
    <xdr:sp macro="" textlink="">
      <xdr:nvSpPr>
        <xdr:cNvPr id="747" name="投資及び出資金該当値テキスト"/>
        <xdr:cNvSpPr txBox="1"/>
      </xdr:nvSpPr>
      <xdr:spPr>
        <a:xfrm>
          <a:off x="22212300" y="6390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134734</xdr:rowOff>
    </xdr:from>
    <xdr:to>
      <xdr:col>112</xdr:col>
      <xdr:colOff>38100</xdr:colOff>
      <xdr:row>38</xdr:row>
      <xdr:rowOff>64884</xdr:rowOff>
    </xdr:to>
    <xdr:sp macro="" textlink="">
      <xdr:nvSpPr>
        <xdr:cNvPr id="748" name="楕円 747"/>
        <xdr:cNvSpPr/>
      </xdr:nvSpPr>
      <xdr:spPr>
        <a:xfrm>
          <a:off x="21272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56011</xdr:rowOff>
    </xdr:from>
    <xdr:ext cx="378565" cy="259045"/>
    <xdr:sp macro="" textlink="">
      <xdr:nvSpPr>
        <xdr:cNvPr id="749" name="テキスト ボックス 748"/>
        <xdr:cNvSpPr txBox="1"/>
      </xdr:nvSpPr>
      <xdr:spPr>
        <a:xfrm>
          <a:off x="21134017" y="657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135020</xdr:rowOff>
    </xdr:from>
    <xdr:to>
      <xdr:col>107</xdr:col>
      <xdr:colOff>101600</xdr:colOff>
      <xdr:row>38</xdr:row>
      <xdr:rowOff>65170</xdr:rowOff>
    </xdr:to>
    <xdr:sp macro="" textlink="">
      <xdr:nvSpPr>
        <xdr:cNvPr id="750" name="楕円 749"/>
        <xdr:cNvSpPr/>
      </xdr:nvSpPr>
      <xdr:spPr>
        <a:xfrm>
          <a:off x="20383500" y="64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56297</xdr:rowOff>
    </xdr:from>
    <xdr:ext cx="378565" cy="259045"/>
    <xdr:sp macro="" textlink="">
      <xdr:nvSpPr>
        <xdr:cNvPr id="751" name="テキスト ボックス 750"/>
        <xdr:cNvSpPr txBox="1"/>
      </xdr:nvSpPr>
      <xdr:spPr>
        <a:xfrm>
          <a:off x="20245017" y="657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135592</xdr:rowOff>
    </xdr:from>
    <xdr:to>
      <xdr:col>102</xdr:col>
      <xdr:colOff>165100</xdr:colOff>
      <xdr:row>38</xdr:row>
      <xdr:rowOff>65742</xdr:rowOff>
    </xdr:to>
    <xdr:sp macro="" textlink="">
      <xdr:nvSpPr>
        <xdr:cNvPr id="752" name="楕円 751"/>
        <xdr:cNvSpPr/>
      </xdr:nvSpPr>
      <xdr:spPr>
        <a:xfrm>
          <a:off x="19494500" y="6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82269</xdr:rowOff>
    </xdr:from>
    <xdr:ext cx="378565" cy="259045"/>
    <xdr:sp macro="" textlink="">
      <xdr:nvSpPr>
        <xdr:cNvPr id="753" name="テキスト ボックス 752"/>
        <xdr:cNvSpPr txBox="1"/>
      </xdr:nvSpPr>
      <xdr:spPr>
        <a:xfrm>
          <a:off x="19356017" y="625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136106</xdr:rowOff>
    </xdr:from>
    <xdr:to>
      <xdr:col>98</xdr:col>
      <xdr:colOff>38100</xdr:colOff>
      <xdr:row>38</xdr:row>
      <xdr:rowOff>66256</xdr:rowOff>
    </xdr:to>
    <xdr:sp macro="" textlink="">
      <xdr:nvSpPr>
        <xdr:cNvPr id="754" name="楕円 753"/>
        <xdr:cNvSpPr/>
      </xdr:nvSpPr>
      <xdr:spPr>
        <a:xfrm>
          <a:off x="18605500" y="64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82783</xdr:rowOff>
    </xdr:from>
    <xdr:ext cx="378565" cy="259045"/>
    <xdr:sp macro="" textlink="">
      <xdr:nvSpPr>
        <xdr:cNvPr id="755" name="テキスト ボックス 754"/>
        <xdr:cNvSpPr txBox="1"/>
      </xdr:nvSpPr>
      <xdr:spPr>
        <a:xfrm>
          <a:off x="18467017" y="625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109810</xdr:rowOff>
    </xdr:from>
    <xdr:to>
      <xdr:col>116</xdr:col>
      <xdr:colOff>63500</xdr:colOff>
      <xdr:row>56</xdr:row>
      <xdr:rowOff>130594</xdr:rowOff>
    </xdr:to>
    <xdr:cxnSp macro="">
      <xdr:nvCxnSpPr>
        <xdr:cNvPr id="784" name="直線コネクタ 783"/>
        <xdr:cNvCxnSpPr/>
      </xdr:nvCxnSpPr>
      <xdr:spPr>
        <a:xfrm flipV="1">
          <a:off x="21323300" y="9711010"/>
          <a:ext cx="8382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119279</xdr:rowOff>
    </xdr:from>
    <xdr:to>
      <xdr:col>111</xdr:col>
      <xdr:colOff>177800</xdr:colOff>
      <xdr:row>56</xdr:row>
      <xdr:rowOff>130594</xdr:rowOff>
    </xdr:to>
    <xdr:cxnSp macro="">
      <xdr:nvCxnSpPr>
        <xdr:cNvPr id="787" name="直線コネクタ 786"/>
        <xdr:cNvCxnSpPr/>
      </xdr:nvCxnSpPr>
      <xdr:spPr>
        <a:xfrm>
          <a:off x="20434300" y="972047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119279</xdr:rowOff>
    </xdr:from>
    <xdr:to>
      <xdr:col>107</xdr:col>
      <xdr:colOff>50800</xdr:colOff>
      <xdr:row>56</xdr:row>
      <xdr:rowOff>119735</xdr:rowOff>
    </xdr:to>
    <xdr:cxnSp macro="">
      <xdr:nvCxnSpPr>
        <xdr:cNvPr id="790" name="直線コネクタ 789"/>
        <xdr:cNvCxnSpPr/>
      </xdr:nvCxnSpPr>
      <xdr:spPr>
        <a:xfrm flipV="1">
          <a:off x="19545300" y="97204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108896</xdr:rowOff>
    </xdr:from>
    <xdr:to>
      <xdr:col>102</xdr:col>
      <xdr:colOff>114300</xdr:colOff>
      <xdr:row>56</xdr:row>
      <xdr:rowOff>119735</xdr:rowOff>
    </xdr:to>
    <xdr:cxnSp macro="">
      <xdr:nvCxnSpPr>
        <xdr:cNvPr id="793" name="直線コネクタ 792"/>
        <xdr:cNvCxnSpPr/>
      </xdr:nvCxnSpPr>
      <xdr:spPr>
        <a:xfrm>
          <a:off x="18656300" y="9710096"/>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119018</xdr:rowOff>
    </xdr:from>
    <xdr:to>
      <xdr:col>102</xdr:col>
      <xdr:colOff>165100</xdr:colOff>
      <xdr:row>58</xdr:row>
      <xdr:rowOff>49168</xdr:rowOff>
    </xdr:to>
    <xdr:sp macro="" textlink="">
      <xdr:nvSpPr>
        <xdr:cNvPr id="794" name="フローチャート: 判断 793"/>
        <xdr:cNvSpPr/>
      </xdr:nvSpPr>
      <xdr:spPr>
        <a:xfrm>
          <a:off x="19494500" y="98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40295</xdr:rowOff>
    </xdr:from>
    <xdr:ext cx="534377" cy="259045"/>
    <xdr:sp macro="" textlink="">
      <xdr:nvSpPr>
        <xdr:cNvPr id="795" name="テキスト ボックス 794"/>
        <xdr:cNvSpPr txBox="1"/>
      </xdr:nvSpPr>
      <xdr:spPr>
        <a:xfrm>
          <a:off x="19278111" y="99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114712</xdr:rowOff>
    </xdr:from>
    <xdr:to>
      <xdr:col>98</xdr:col>
      <xdr:colOff>38100</xdr:colOff>
      <xdr:row>58</xdr:row>
      <xdr:rowOff>44862</xdr:rowOff>
    </xdr:to>
    <xdr:sp macro="" textlink="">
      <xdr:nvSpPr>
        <xdr:cNvPr id="796" name="フローチャート: 判断 795"/>
        <xdr:cNvSpPr/>
      </xdr:nvSpPr>
      <xdr:spPr>
        <a:xfrm>
          <a:off x="18605500" y="988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35989</xdr:rowOff>
    </xdr:from>
    <xdr:ext cx="534377" cy="259045"/>
    <xdr:sp macro="" textlink="">
      <xdr:nvSpPr>
        <xdr:cNvPr id="797" name="テキスト ボックス 796"/>
        <xdr:cNvSpPr txBox="1"/>
      </xdr:nvSpPr>
      <xdr:spPr>
        <a:xfrm>
          <a:off x="18389111" y="99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59010</xdr:rowOff>
    </xdr:from>
    <xdr:to>
      <xdr:col>116</xdr:col>
      <xdr:colOff>114300</xdr:colOff>
      <xdr:row>56</xdr:row>
      <xdr:rowOff>160610</xdr:rowOff>
    </xdr:to>
    <xdr:sp macro="" textlink="">
      <xdr:nvSpPr>
        <xdr:cNvPr id="803" name="楕円 802"/>
        <xdr:cNvSpPr/>
      </xdr:nvSpPr>
      <xdr:spPr>
        <a:xfrm>
          <a:off x="22110700" y="96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81887</xdr:rowOff>
    </xdr:from>
    <xdr:ext cx="534377" cy="259045"/>
    <xdr:sp macro="" textlink="">
      <xdr:nvSpPr>
        <xdr:cNvPr id="804" name="貸付金該当値テキスト"/>
        <xdr:cNvSpPr txBox="1"/>
      </xdr:nvSpPr>
      <xdr:spPr>
        <a:xfrm>
          <a:off x="22212300" y="95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79794</xdr:rowOff>
    </xdr:from>
    <xdr:to>
      <xdr:col>112</xdr:col>
      <xdr:colOff>38100</xdr:colOff>
      <xdr:row>57</xdr:row>
      <xdr:rowOff>9944</xdr:rowOff>
    </xdr:to>
    <xdr:sp macro="" textlink="">
      <xdr:nvSpPr>
        <xdr:cNvPr id="805" name="楕円 804"/>
        <xdr:cNvSpPr/>
      </xdr:nvSpPr>
      <xdr:spPr>
        <a:xfrm>
          <a:off x="21272500" y="96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26471</xdr:rowOff>
    </xdr:from>
    <xdr:ext cx="534377" cy="259045"/>
    <xdr:sp macro="" textlink="">
      <xdr:nvSpPr>
        <xdr:cNvPr id="806" name="テキスト ボックス 805"/>
        <xdr:cNvSpPr txBox="1"/>
      </xdr:nvSpPr>
      <xdr:spPr>
        <a:xfrm>
          <a:off x="21056111" y="9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68479</xdr:rowOff>
    </xdr:from>
    <xdr:to>
      <xdr:col>107</xdr:col>
      <xdr:colOff>101600</xdr:colOff>
      <xdr:row>56</xdr:row>
      <xdr:rowOff>170079</xdr:rowOff>
    </xdr:to>
    <xdr:sp macro="" textlink="">
      <xdr:nvSpPr>
        <xdr:cNvPr id="807" name="楕円 806"/>
        <xdr:cNvSpPr/>
      </xdr:nvSpPr>
      <xdr:spPr>
        <a:xfrm>
          <a:off x="20383500" y="96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15156</xdr:rowOff>
    </xdr:from>
    <xdr:ext cx="534377" cy="259045"/>
    <xdr:sp macro="" textlink="">
      <xdr:nvSpPr>
        <xdr:cNvPr id="808" name="テキスト ボックス 807"/>
        <xdr:cNvSpPr txBox="1"/>
      </xdr:nvSpPr>
      <xdr:spPr>
        <a:xfrm>
          <a:off x="20167111" y="9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68935</xdr:rowOff>
    </xdr:from>
    <xdr:to>
      <xdr:col>102</xdr:col>
      <xdr:colOff>165100</xdr:colOff>
      <xdr:row>56</xdr:row>
      <xdr:rowOff>170535</xdr:rowOff>
    </xdr:to>
    <xdr:sp macro="" textlink="">
      <xdr:nvSpPr>
        <xdr:cNvPr id="809" name="楕円 808"/>
        <xdr:cNvSpPr/>
      </xdr:nvSpPr>
      <xdr:spPr>
        <a:xfrm>
          <a:off x="19494500" y="96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15612</xdr:rowOff>
    </xdr:from>
    <xdr:ext cx="534377" cy="259045"/>
    <xdr:sp macro="" textlink="">
      <xdr:nvSpPr>
        <xdr:cNvPr id="810" name="テキスト ボックス 809"/>
        <xdr:cNvSpPr txBox="1"/>
      </xdr:nvSpPr>
      <xdr:spPr>
        <a:xfrm>
          <a:off x="19278111" y="9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58096</xdr:rowOff>
    </xdr:from>
    <xdr:to>
      <xdr:col>98</xdr:col>
      <xdr:colOff>38100</xdr:colOff>
      <xdr:row>56</xdr:row>
      <xdr:rowOff>159696</xdr:rowOff>
    </xdr:to>
    <xdr:sp macro="" textlink="">
      <xdr:nvSpPr>
        <xdr:cNvPr id="811" name="楕円 810"/>
        <xdr:cNvSpPr/>
      </xdr:nvSpPr>
      <xdr:spPr>
        <a:xfrm>
          <a:off x="18605500" y="96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4773</xdr:rowOff>
    </xdr:from>
    <xdr:ext cx="534377" cy="259045"/>
    <xdr:sp macro="" textlink="">
      <xdr:nvSpPr>
        <xdr:cNvPr id="812" name="テキスト ボックス 811"/>
        <xdr:cNvSpPr txBox="1"/>
      </xdr:nvSpPr>
      <xdr:spPr>
        <a:xfrm>
          <a:off x="18389111" y="94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62368</xdr:rowOff>
    </xdr:from>
    <xdr:to>
      <xdr:col>116</xdr:col>
      <xdr:colOff>63500</xdr:colOff>
      <xdr:row>76</xdr:row>
      <xdr:rowOff>76890</xdr:rowOff>
    </xdr:to>
    <xdr:cxnSp macro="">
      <xdr:nvCxnSpPr>
        <xdr:cNvPr id="843" name="直線コネクタ 842"/>
        <xdr:cNvCxnSpPr/>
      </xdr:nvCxnSpPr>
      <xdr:spPr>
        <a:xfrm flipV="1">
          <a:off x="21323300" y="13092568"/>
          <a:ext cx="8382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76890</xdr:rowOff>
    </xdr:from>
    <xdr:to>
      <xdr:col>111</xdr:col>
      <xdr:colOff>177800</xdr:colOff>
      <xdr:row>76</xdr:row>
      <xdr:rowOff>79307</xdr:rowOff>
    </xdr:to>
    <xdr:cxnSp macro="">
      <xdr:nvCxnSpPr>
        <xdr:cNvPr id="846" name="直線コネクタ 845"/>
        <xdr:cNvCxnSpPr/>
      </xdr:nvCxnSpPr>
      <xdr:spPr>
        <a:xfrm flipV="1">
          <a:off x="20434300" y="13107090"/>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79307</xdr:rowOff>
    </xdr:from>
    <xdr:to>
      <xdr:col>107</xdr:col>
      <xdr:colOff>50800</xdr:colOff>
      <xdr:row>76</xdr:row>
      <xdr:rowOff>111615</xdr:rowOff>
    </xdr:to>
    <xdr:cxnSp macro="">
      <xdr:nvCxnSpPr>
        <xdr:cNvPr id="849" name="直線コネクタ 848"/>
        <xdr:cNvCxnSpPr/>
      </xdr:nvCxnSpPr>
      <xdr:spPr>
        <a:xfrm flipV="1">
          <a:off x="19545300" y="13109507"/>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111615</xdr:rowOff>
    </xdr:from>
    <xdr:to>
      <xdr:col>102</xdr:col>
      <xdr:colOff>114300</xdr:colOff>
      <xdr:row>76</xdr:row>
      <xdr:rowOff>120834</xdr:rowOff>
    </xdr:to>
    <xdr:cxnSp macro="">
      <xdr:nvCxnSpPr>
        <xdr:cNvPr id="852" name="直線コネクタ 851"/>
        <xdr:cNvCxnSpPr/>
      </xdr:nvCxnSpPr>
      <xdr:spPr>
        <a:xfrm flipV="1">
          <a:off x="18656300" y="13141815"/>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136568</xdr:rowOff>
    </xdr:from>
    <xdr:to>
      <xdr:col>102</xdr:col>
      <xdr:colOff>165100</xdr:colOff>
      <xdr:row>77</xdr:row>
      <xdr:rowOff>66718</xdr:rowOff>
    </xdr:to>
    <xdr:sp macro="" textlink="">
      <xdr:nvSpPr>
        <xdr:cNvPr id="853" name="フローチャート: 判断 852"/>
        <xdr:cNvSpPr/>
      </xdr:nvSpPr>
      <xdr:spPr>
        <a:xfrm>
          <a:off x="19494500" y="1316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57845</xdr:rowOff>
    </xdr:from>
    <xdr:ext cx="534377" cy="259045"/>
    <xdr:sp macro="" textlink="">
      <xdr:nvSpPr>
        <xdr:cNvPr id="854" name="テキスト ボックス 853"/>
        <xdr:cNvSpPr txBox="1"/>
      </xdr:nvSpPr>
      <xdr:spPr>
        <a:xfrm>
          <a:off x="19278111" y="13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159418</xdr:rowOff>
    </xdr:from>
    <xdr:to>
      <xdr:col>98</xdr:col>
      <xdr:colOff>38100</xdr:colOff>
      <xdr:row>77</xdr:row>
      <xdr:rowOff>89568</xdr:rowOff>
    </xdr:to>
    <xdr:sp macro="" textlink="">
      <xdr:nvSpPr>
        <xdr:cNvPr id="855" name="フローチャート: 判断 854"/>
        <xdr:cNvSpPr/>
      </xdr:nvSpPr>
      <xdr:spPr>
        <a:xfrm>
          <a:off x="18605500" y="1318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80695</xdr:rowOff>
    </xdr:from>
    <xdr:ext cx="534377" cy="259045"/>
    <xdr:sp macro="" textlink="">
      <xdr:nvSpPr>
        <xdr:cNvPr id="856" name="テキスト ボックス 855"/>
        <xdr:cNvSpPr txBox="1"/>
      </xdr:nvSpPr>
      <xdr:spPr>
        <a:xfrm>
          <a:off x="18389111" y="132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11568</xdr:rowOff>
    </xdr:from>
    <xdr:to>
      <xdr:col>116</xdr:col>
      <xdr:colOff>114300</xdr:colOff>
      <xdr:row>76</xdr:row>
      <xdr:rowOff>113168</xdr:rowOff>
    </xdr:to>
    <xdr:sp macro="" textlink="">
      <xdr:nvSpPr>
        <xdr:cNvPr id="862" name="楕円 861"/>
        <xdr:cNvSpPr/>
      </xdr:nvSpPr>
      <xdr:spPr>
        <a:xfrm>
          <a:off x="22110700" y="1304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34445</xdr:rowOff>
    </xdr:from>
    <xdr:ext cx="534377" cy="259045"/>
    <xdr:sp macro="" textlink="">
      <xdr:nvSpPr>
        <xdr:cNvPr id="863" name="繰出金該当値テキスト"/>
        <xdr:cNvSpPr txBox="1"/>
      </xdr:nvSpPr>
      <xdr:spPr>
        <a:xfrm>
          <a:off x="22212300" y="12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26090</xdr:rowOff>
    </xdr:from>
    <xdr:to>
      <xdr:col>112</xdr:col>
      <xdr:colOff>38100</xdr:colOff>
      <xdr:row>76</xdr:row>
      <xdr:rowOff>127690</xdr:rowOff>
    </xdr:to>
    <xdr:sp macro="" textlink="">
      <xdr:nvSpPr>
        <xdr:cNvPr id="864" name="楕円 863"/>
        <xdr:cNvSpPr/>
      </xdr:nvSpPr>
      <xdr:spPr>
        <a:xfrm>
          <a:off x="21272500" y="130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144216</xdr:rowOff>
    </xdr:from>
    <xdr:ext cx="534377" cy="259045"/>
    <xdr:sp macro="" textlink="">
      <xdr:nvSpPr>
        <xdr:cNvPr id="865" name="テキスト ボックス 864"/>
        <xdr:cNvSpPr txBox="1"/>
      </xdr:nvSpPr>
      <xdr:spPr>
        <a:xfrm>
          <a:off x="21056111" y="128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28507</xdr:rowOff>
    </xdr:from>
    <xdr:to>
      <xdr:col>107</xdr:col>
      <xdr:colOff>101600</xdr:colOff>
      <xdr:row>76</xdr:row>
      <xdr:rowOff>130107</xdr:rowOff>
    </xdr:to>
    <xdr:sp macro="" textlink="">
      <xdr:nvSpPr>
        <xdr:cNvPr id="866" name="楕円 865"/>
        <xdr:cNvSpPr/>
      </xdr:nvSpPr>
      <xdr:spPr>
        <a:xfrm>
          <a:off x="20383500" y="13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146633</xdr:rowOff>
    </xdr:from>
    <xdr:ext cx="534377" cy="259045"/>
    <xdr:sp macro="" textlink="">
      <xdr:nvSpPr>
        <xdr:cNvPr id="867" name="テキスト ボックス 866"/>
        <xdr:cNvSpPr txBox="1"/>
      </xdr:nvSpPr>
      <xdr:spPr>
        <a:xfrm>
          <a:off x="20167111" y="1283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60815</xdr:rowOff>
    </xdr:from>
    <xdr:to>
      <xdr:col>102</xdr:col>
      <xdr:colOff>165100</xdr:colOff>
      <xdr:row>76</xdr:row>
      <xdr:rowOff>162415</xdr:rowOff>
    </xdr:to>
    <xdr:sp macro="" textlink="">
      <xdr:nvSpPr>
        <xdr:cNvPr id="868" name="楕円 867"/>
        <xdr:cNvSpPr/>
      </xdr:nvSpPr>
      <xdr:spPr>
        <a:xfrm>
          <a:off x="19494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7492</xdr:rowOff>
    </xdr:from>
    <xdr:ext cx="534377" cy="259045"/>
    <xdr:sp macro="" textlink="">
      <xdr:nvSpPr>
        <xdr:cNvPr id="869" name="テキスト ボックス 868"/>
        <xdr:cNvSpPr txBox="1"/>
      </xdr:nvSpPr>
      <xdr:spPr>
        <a:xfrm>
          <a:off x="19278111" y="128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70034</xdr:rowOff>
    </xdr:from>
    <xdr:to>
      <xdr:col>98</xdr:col>
      <xdr:colOff>38100</xdr:colOff>
      <xdr:row>77</xdr:row>
      <xdr:rowOff>184</xdr:rowOff>
    </xdr:to>
    <xdr:sp macro="" textlink="">
      <xdr:nvSpPr>
        <xdr:cNvPr id="870" name="楕円 869"/>
        <xdr:cNvSpPr/>
      </xdr:nvSpPr>
      <xdr:spPr>
        <a:xfrm>
          <a:off x="18605500" y="131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16712</xdr:rowOff>
    </xdr:from>
    <xdr:ext cx="534377" cy="259045"/>
    <xdr:sp macro="" textlink="">
      <xdr:nvSpPr>
        <xdr:cNvPr id="871" name="テキスト ボックス 870"/>
        <xdr:cNvSpPr txBox="1"/>
      </xdr:nvSpPr>
      <xdr:spPr>
        <a:xfrm>
          <a:off x="18389111" y="128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85,794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、年金生活者等臨時福祉給付金給付事業費の減（</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前年度決算比</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569,910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って前年度決算から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％の減となったものの、類似団体内平均と比較してコストが高い状況になっている。また、繰出金も住民一人当たり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50,604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円と類似団体内平均よりも高い状況が続いており、公共下水道事業特別会計繰出金の増（前年度決算比＋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54,500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千円）などによって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前年度決算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特に、扶助費の一人当たりコストは類似団体内平均においても増加傾向にあるが、適正化に向けて事業のあり方を研究していく。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150,408
145,960
177.76
53,740,563
52,195,222
1,207,553
29,266,679
40,132,169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19957</xdr:rowOff>
    </xdr:to>
    <xdr:cxnSp macro="">
      <xdr:nvCxnSpPr>
        <xdr:cNvPr id="63" name="直線コネクタ 62"/>
        <xdr:cNvCxnSpPr/>
      </xdr:nvCxnSpPr>
      <xdr:spPr>
        <a:xfrm flipV="1">
          <a:off x="3797300" y="6129020"/>
          <a:ext cx="8382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157117</xdr:rowOff>
    </xdr:from>
    <xdr:to>
      <xdr:col>19</xdr:col>
      <xdr:colOff>177800</xdr:colOff>
      <xdr:row>36</xdr:row>
      <xdr:rowOff>19957</xdr:rowOff>
    </xdr:to>
    <xdr:cxnSp macro="">
      <xdr:nvCxnSpPr>
        <xdr:cNvPr id="66" name="直線コネクタ 65"/>
        <xdr:cNvCxnSpPr/>
      </xdr:nvCxnSpPr>
      <xdr:spPr>
        <a:xfrm>
          <a:off x="2908300" y="598641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157117</xdr:rowOff>
    </xdr:from>
    <xdr:to>
      <xdr:col>15</xdr:col>
      <xdr:colOff>50800</xdr:colOff>
      <xdr:row>35</xdr:row>
      <xdr:rowOff>103233</xdr:rowOff>
    </xdr:to>
    <xdr:cxnSp macro="">
      <xdr:nvCxnSpPr>
        <xdr:cNvPr id="69" name="直線コネクタ 68"/>
        <xdr:cNvCxnSpPr/>
      </xdr:nvCxnSpPr>
      <xdr:spPr>
        <a:xfrm flipV="1">
          <a:off x="2019300" y="59864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103233</xdr:rowOff>
    </xdr:from>
    <xdr:to>
      <xdr:col>10</xdr:col>
      <xdr:colOff>114300</xdr:colOff>
      <xdr:row>35</xdr:row>
      <xdr:rowOff>160927</xdr:rowOff>
    </xdr:to>
    <xdr:cxnSp macro="">
      <xdr:nvCxnSpPr>
        <xdr:cNvPr id="72" name="直線コネクタ 71"/>
        <xdr:cNvCxnSpPr/>
      </xdr:nvCxnSpPr>
      <xdr:spPr>
        <a:xfrm flipV="1">
          <a:off x="1130300" y="610398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62230</xdr:rowOff>
    </xdr:from>
    <xdr:to>
      <xdr:col>10</xdr:col>
      <xdr:colOff>165100</xdr:colOff>
      <xdr:row>35</xdr:row>
      <xdr:rowOff>163830</xdr:rowOff>
    </xdr:to>
    <xdr:sp macro="" textlink="">
      <xdr:nvSpPr>
        <xdr:cNvPr id="73" name="フローチャート: 判断 72"/>
        <xdr:cNvSpPr/>
      </xdr:nvSpPr>
      <xdr:spPr>
        <a:xfrm>
          <a:off x="1968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154957</xdr:rowOff>
    </xdr:from>
    <xdr:ext cx="469744" cy="259045"/>
    <xdr:sp macro="" textlink="">
      <xdr:nvSpPr>
        <xdr:cNvPr id="74" name="テキスト ボックス 73"/>
        <xdr:cNvSpPr txBox="1"/>
      </xdr:nvSpPr>
      <xdr:spPr>
        <a:xfrm>
          <a:off x="1784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126456</xdr:rowOff>
    </xdr:from>
    <xdr:to>
      <xdr:col>6</xdr:col>
      <xdr:colOff>38100</xdr:colOff>
      <xdr:row>36</xdr:row>
      <xdr:rowOff>56606</xdr:rowOff>
    </xdr:to>
    <xdr:sp macro="" textlink="">
      <xdr:nvSpPr>
        <xdr:cNvPr id="75" name="フローチャート: 判断 74"/>
        <xdr:cNvSpPr/>
      </xdr:nvSpPr>
      <xdr:spPr>
        <a:xfrm>
          <a:off x="1079500" y="612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47733</xdr:rowOff>
    </xdr:from>
    <xdr:ext cx="469744" cy="259045"/>
    <xdr:sp macro="" textlink="">
      <xdr:nvSpPr>
        <xdr:cNvPr id="76" name="テキスト ボックス 75"/>
        <xdr:cNvSpPr txBox="1"/>
      </xdr:nvSpPr>
      <xdr:spPr>
        <a:xfrm>
          <a:off x="895428"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2" name="楕円 81"/>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469744" cy="259045"/>
    <xdr:sp macro="" textlink="">
      <xdr:nvSpPr>
        <xdr:cNvPr id="83" name="議会費該当値テキスト"/>
        <xdr:cNvSpPr txBox="1"/>
      </xdr:nvSpPr>
      <xdr:spPr>
        <a:xfrm>
          <a:off x="46863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140607</xdr:rowOff>
    </xdr:from>
    <xdr:to>
      <xdr:col>20</xdr:col>
      <xdr:colOff>38100</xdr:colOff>
      <xdr:row>36</xdr:row>
      <xdr:rowOff>70757</xdr:rowOff>
    </xdr:to>
    <xdr:sp macro="" textlink="">
      <xdr:nvSpPr>
        <xdr:cNvPr id="84" name="楕円 83"/>
        <xdr:cNvSpPr/>
      </xdr:nvSpPr>
      <xdr:spPr>
        <a:xfrm>
          <a:off x="37465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61884</xdr:rowOff>
    </xdr:from>
    <xdr:ext cx="469744" cy="259045"/>
    <xdr:sp macro="" textlink="">
      <xdr:nvSpPr>
        <xdr:cNvPr id="85" name="テキスト ボックス 84"/>
        <xdr:cNvSpPr txBox="1"/>
      </xdr:nvSpPr>
      <xdr:spPr>
        <a:xfrm>
          <a:off x="3562428"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106317</xdr:rowOff>
    </xdr:from>
    <xdr:to>
      <xdr:col>15</xdr:col>
      <xdr:colOff>101600</xdr:colOff>
      <xdr:row>35</xdr:row>
      <xdr:rowOff>36467</xdr:rowOff>
    </xdr:to>
    <xdr:sp macro="" textlink="">
      <xdr:nvSpPr>
        <xdr:cNvPr id="86" name="楕円 85"/>
        <xdr:cNvSpPr/>
      </xdr:nvSpPr>
      <xdr:spPr>
        <a:xfrm>
          <a:off x="28575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27594</xdr:rowOff>
    </xdr:from>
    <xdr:ext cx="469744" cy="259045"/>
    <xdr:sp macro="" textlink="">
      <xdr:nvSpPr>
        <xdr:cNvPr id="87" name="テキスト ボックス 86"/>
        <xdr:cNvSpPr txBox="1"/>
      </xdr:nvSpPr>
      <xdr:spPr>
        <a:xfrm>
          <a:off x="2673428" y="60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52433</xdr:rowOff>
    </xdr:from>
    <xdr:to>
      <xdr:col>10</xdr:col>
      <xdr:colOff>165100</xdr:colOff>
      <xdr:row>35</xdr:row>
      <xdr:rowOff>154033</xdr:rowOff>
    </xdr:to>
    <xdr:sp macro="" textlink="">
      <xdr:nvSpPr>
        <xdr:cNvPr id="88" name="楕円 87"/>
        <xdr:cNvSpPr/>
      </xdr:nvSpPr>
      <xdr:spPr>
        <a:xfrm>
          <a:off x="1968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170560</xdr:rowOff>
    </xdr:from>
    <xdr:ext cx="469744" cy="259045"/>
    <xdr:sp macro="" textlink="">
      <xdr:nvSpPr>
        <xdr:cNvPr id="89" name="テキスト ボックス 88"/>
        <xdr:cNvSpPr txBox="1"/>
      </xdr:nvSpPr>
      <xdr:spPr>
        <a:xfrm>
          <a:off x="1784428" y="58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110127</xdr:rowOff>
    </xdr:from>
    <xdr:to>
      <xdr:col>6</xdr:col>
      <xdr:colOff>38100</xdr:colOff>
      <xdr:row>36</xdr:row>
      <xdr:rowOff>40277</xdr:rowOff>
    </xdr:to>
    <xdr:sp macro="" textlink="">
      <xdr:nvSpPr>
        <xdr:cNvPr id="90" name="楕円 89"/>
        <xdr:cNvSpPr/>
      </xdr:nvSpPr>
      <xdr:spPr>
        <a:xfrm>
          <a:off x="1079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56804</xdr:rowOff>
    </xdr:from>
    <xdr:ext cx="469744" cy="259045"/>
    <xdr:sp macro="" textlink="">
      <xdr:nvSpPr>
        <xdr:cNvPr id="91" name="テキスト ボックス 90"/>
        <xdr:cNvSpPr txBox="1"/>
      </xdr:nvSpPr>
      <xdr:spPr>
        <a:xfrm>
          <a:off x="895428" y="588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154125</xdr:rowOff>
    </xdr:from>
    <xdr:to>
      <xdr:col>24</xdr:col>
      <xdr:colOff>63500</xdr:colOff>
      <xdr:row>57</xdr:row>
      <xdr:rowOff>168824</xdr:rowOff>
    </xdr:to>
    <xdr:cxnSp macro="">
      <xdr:nvCxnSpPr>
        <xdr:cNvPr id="118" name="直線コネクタ 117"/>
        <xdr:cNvCxnSpPr/>
      </xdr:nvCxnSpPr>
      <xdr:spPr>
        <a:xfrm flipV="1">
          <a:off x="3797300" y="9926775"/>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152598</xdr:rowOff>
    </xdr:from>
    <xdr:to>
      <xdr:col>19</xdr:col>
      <xdr:colOff>177800</xdr:colOff>
      <xdr:row>57</xdr:row>
      <xdr:rowOff>168824</xdr:rowOff>
    </xdr:to>
    <xdr:cxnSp macro="">
      <xdr:nvCxnSpPr>
        <xdr:cNvPr id="121" name="直線コネクタ 120"/>
        <xdr:cNvCxnSpPr/>
      </xdr:nvCxnSpPr>
      <xdr:spPr>
        <a:xfrm>
          <a:off x="2908300" y="9925248"/>
          <a:ext cx="8890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152598</xdr:rowOff>
    </xdr:from>
    <xdr:to>
      <xdr:col>15</xdr:col>
      <xdr:colOff>50800</xdr:colOff>
      <xdr:row>58</xdr:row>
      <xdr:rowOff>7811</xdr:rowOff>
    </xdr:to>
    <xdr:cxnSp macro="">
      <xdr:nvCxnSpPr>
        <xdr:cNvPr id="124" name="直線コネクタ 123"/>
        <xdr:cNvCxnSpPr/>
      </xdr:nvCxnSpPr>
      <xdr:spPr>
        <a:xfrm flipV="1">
          <a:off x="2019300" y="9925248"/>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7811</xdr:rowOff>
    </xdr:from>
    <xdr:to>
      <xdr:col>10</xdr:col>
      <xdr:colOff>114300</xdr:colOff>
      <xdr:row>58</xdr:row>
      <xdr:rowOff>22040</xdr:rowOff>
    </xdr:to>
    <xdr:cxnSp macro="">
      <xdr:nvCxnSpPr>
        <xdr:cNvPr id="127" name="直線コネクタ 126"/>
        <xdr:cNvCxnSpPr/>
      </xdr:nvCxnSpPr>
      <xdr:spPr>
        <a:xfrm flipV="1">
          <a:off x="1130300" y="9951911"/>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84095</xdr:rowOff>
    </xdr:from>
    <xdr:to>
      <xdr:col>10</xdr:col>
      <xdr:colOff>165100</xdr:colOff>
      <xdr:row>58</xdr:row>
      <xdr:rowOff>14245</xdr:rowOff>
    </xdr:to>
    <xdr:sp macro="" textlink="">
      <xdr:nvSpPr>
        <xdr:cNvPr id="128" name="フローチャート: 判断 127"/>
        <xdr:cNvSpPr/>
      </xdr:nvSpPr>
      <xdr:spPr>
        <a:xfrm>
          <a:off x="1968500" y="9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30772</xdr:rowOff>
    </xdr:from>
    <xdr:ext cx="534377" cy="259045"/>
    <xdr:sp macro="" textlink="">
      <xdr:nvSpPr>
        <xdr:cNvPr id="129" name="テキスト ボックス 128"/>
        <xdr:cNvSpPr txBox="1"/>
      </xdr:nvSpPr>
      <xdr:spPr>
        <a:xfrm>
          <a:off x="1752111" y="96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69441</xdr:rowOff>
    </xdr:from>
    <xdr:to>
      <xdr:col>6</xdr:col>
      <xdr:colOff>38100</xdr:colOff>
      <xdr:row>57</xdr:row>
      <xdr:rowOff>171041</xdr:rowOff>
    </xdr:to>
    <xdr:sp macro="" textlink="">
      <xdr:nvSpPr>
        <xdr:cNvPr id="130" name="フローチャート: 判断 129"/>
        <xdr:cNvSpPr/>
      </xdr:nvSpPr>
      <xdr:spPr>
        <a:xfrm>
          <a:off x="1079500" y="984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16118</xdr:rowOff>
    </xdr:from>
    <xdr:ext cx="534377" cy="259045"/>
    <xdr:sp macro="" textlink="">
      <xdr:nvSpPr>
        <xdr:cNvPr id="131" name="テキスト ボックス 130"/>
        <xdr:cNvSpPr txBox="1"/>
      </xdr:nvSpPr>
      <xdr:spPr>
        <a:xfrm>
          <a:off x="863111" y="96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103325</xdr:rowOff>
    </xdr:from>
    <xdr:to>
      <xdr:col>24</xdr:col>
      <xdr:colOff>114300</xdr:colOff>
      <xdr:row>58</xdr:row>
      <xdr:rowOff>33475</xdr:rowOff>
    </xdr:to>
    <xdr:sp macro="" textlink="">
      <xdr:nvSpPr>
        <xdr:cNvPr id="137" name="楕円 136"/>
        <xdr:cNvSpPr/>
      </xdr:nvSpPr>
      <xdr:spPr>
        <a:xfrm>
          <a:off x="4584700" y="98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118024</xdr:rowOff>
    </xdr:from>
    <xdr:to>
      <xdr:col>20</xdr:col>
      <xdr:colOff>38100</xdr:colOff>
      <xdr:row>58</xdr:row>
      <xdr:rowOff>48174</xdr:rowOff>
    </xdr:to>
    <xdr:sp macro="" textlink="">
      <xdr:nvSpPr>
        <xdr:cNvPr id="139" name="楕円 138"/>
        <xdr:cNvSpPr/>
      </xdr:nvSpPr>
      <xdr:spPr>
        <a:xfrm>
          <a:off x="3746500" y="98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39301</xdr:rowOff>
    </xdr:from>
    <xdr:ext cx="534377" cy="259045"/>
    <xdr:sp macro="" textlink="">
      <xdr:nvSpPr>
        <xdr:cNvPr id="140" name="テキスト ボックス 139"/>
        <xdr:cNvSpPr txBox="1"/>
      </xdr:nvSpPr>
      <xdr:spPr>
        <a:xfrm>
          <a:off x="3530111" y="99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101798</xdr:rowOff>
    </xdr:from>
    <xdr:to>
      <xdr:col>15</xdr:col>
      <xdr:colOff>101600</xdr:colOff>
      <xdr:row>58</xdr:row>
      <xdr:rowOff>31948</xdr:rowOff>
    </xdr:to>
    <xdr:sp macro="" textlink="">
      <xdr:nvSpPr>
        <xdr:cNvPr id="141" name="楕円 140"/>
        <xdr:cNvSpPr/>
      </xdr:nvSpPr>
      <xdr:spPr>
        <a:xfrm>
          <a:off x="2857500" y="9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23075</xdr:rowOff>
    </xdr:from>
    <xdr:ext cx="534377" cy="259045"/>
    <xdr:sp macro="" textlink="">
      <xdr:nvSpPr>
        <xdr:cNvPr id="142" name="テキスト ボックス 141"/>
        <xdr:cNvSpPr txBox="1"/>
      </xdr:nvSpPr>
      <xdr:spPr>
        <a:xfrm>
          <a:off x="2641111" y="9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128461</xdr:rowOff>
    </xdr:from>
    <xdr:to>
      <xdr:col>10</xdr:col>
      <xdr:colOff>165100</xdr:colOff>
      <xdr:row>58</xdr:row>
      <xdr:rowOff>58611</xdr:rowOff>
    </xdr:to>
    <xdr:sp macro="" textlink="">
      <xdr:nvSpPr>
        <xdr:cNvPr id="143" name="楕円 142"/>
        <xdr:cNvSpPr/>
      </xdr:nvSpPr>
      <xdr:spPr>
        <a:xfrm>
          <a:off x="1968500" y="9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49738</xdr:rowOff>
    </xdr:from>
    <xdr:ext cx="534377" cy="259045"/>
    <xdr:sp macro="" textlink="">
      <xdr:nvSpPr>
        <xdr:cNvPr id="144" name="テキスト ボックス 143"/>
        <xdr:cNvSpPr txBox="1"/>
      </xdr:nvSpPr>
      <xdr:spPr>
        <a:xfrm>
          <a:off x="1752111" y="99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142690</xdr:rowOff>
    </xdr:from>
    <xdr:to>
      <xdr:col>6</xdr:col>
      <xdr:colOff>38100</xdr:colOff>
      <xdr:row>58</xdr:row>
      <xdr:rowOff>72840</xdr:rowOff>
    </xdr:to>
    <xdr:sp macro="" textlink="">
      <xdr:nvSpPr>
        <xdr:cNvPr id="145" name="楕円 144"/>
        <xdr:cNvSpPr/>
      </xdr:nvSpPr>
      <xdr:spPr>
        <a:xfrm>
          <a:off x="1079500" y="99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63967</xdr:rowOff>
    </xdr:from>
    <xdr:ext cx="534377" cy="259045"/>
    <xdr:sp macro="" textlink="">
      <xdr:nvSpPr>
        <xdr:cNvPr id="146" name="テキスト ボックス 145"/>
        <xdr:cNvSpPr txBox="1"/>
      </xdr:nvSpPr>
      <xdr:spPr>
        <a:xfrm>
          <a:off x="863111" y="100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79845</xdr:rowOff>
    </xdr:from>
    <xdr:to>
      <xdr:col>24</xdr:col>
      <xdr:colOff>63500</xdr:colOff>
      <xdr:row>75</xdr:row>
      <xdr:rowOff>136347</xdr:rowOff>
    </xdr:to>
    <xdr:cxnSp macro="">
      <xdr:nvCxnSpPr>
        <xdr:cNvPr id="176" name="直線コネクタ 175"/>
        <xdr:cNvCxnSpPr/>
      </xdr:nvCxnSpPr>
      <xdr:spPr>
        <a:xfrm>
          <a:off x="3797300" y="12938595"/>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79845</xdr:rowOff>
    </xdr:from>
    <xdr:to>
      <xdr:col>19</xdr:col>
      <xdr:colOff>177800</xdr:colOff>
      <xdr:row>76</xdr:row>
      <xdr:rowOff>69786</xdr:rowOff>
    </xdr:to>
    <xdr:cxnSp macro="">
      <xdr:nvCxnSpPr>
        <xdr:cNvPr id="179" name="直線コネクタ 178"/>
        <xdr:cNvCxnSpPr/>
      </xdr:nvCxnSpPr>
      <xdr:spPr>
        <a:xfrm flipV="1">
          <a:off x="2908300" y="1293859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69786</xdr:rowOff>
    </xdr:from>
    <xdr:to>
      <xdr:col>15</xdr:col>
      <xdr:colOff>50800</xdr:colOff>
      <xdr:row>76</xdr:row>
      <xdr:rowOff>95123</xdr:rowOff>
    </xdr:to>
    <xdr:cxnSp macro="">
      <xdr:nvCxnSpPr>
        <xdr:cNvPr id="182" name="直線コネクタ 181"/>
        <xdr:cNvCxnSpPr/>
      </xdr:nvCxnSpPr>
      <xdr:spPr>
        <a:xfrm flipV="1">
          <a:off x="2019300" y="1309998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95123</xdr:rowOff>
    </xdr:from>
    <xdr:to>
      <xdr:col>10</xdr:col>
      <xdr:colOff>114300</xdr:colOff>
      <xdr:row>77</xdr:row>
      <xdr:rowOff>105048</xdr:rowOff>
    </xdr:to>
    <xdr:cxnSp macro="">
      <xdr:nvCxnSpPr>
        <xdr:cNvPr id="185" name="直線コネクタ 184"/>
        <xdr:cNvCxnSpPr/>
      </xdr:nvCxnSpPr>
      <xdr:spPr>
        <a:xfrm flipV="1">
          <a:off x="1130300" y="13125323"/>
          <a:ext cx="889000" cy="1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120314</xdr:rowOff>
    </xdr:from>
    <xdr:to>
      <xdr:col>10</xdr:col>
      <xdr:colOff>165100</xdr:colOff>
      <xdr:row>77</xdr:row>
      <xdr:rowOff>50464</xdr:rowOff>
    </xdr:to>
    <xdr:sp macro="" textlink="">
      <xdr:nvSpPr>
        <xdr:cNvPr id="186" name="フローチャート: 判断 185"/>
        <xdr:cNvSpPr/>
      </xdr:nvSpPr>
      <xdr:spPr>
        <a:xfrm>
          <a:off x="1968500" y="131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41591</xdr:rowOff>
    </xdr:from>
    <xdr:ext cx="599010" cy="259045"/>
    <xdr:sp macro="" textlink="">
      <xdr:nvSpPr>
        <xdr:cNvPr id="187" name="テキスト ボックス 186"/>
        <xdr:cNvSpPr txBox="1"/>
      </xdr:nvSpPr>
      <xdr:spPr>
        <a:xfrm>
          <a:off x="1719795" y="132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125400</xdr:rowOff>
    </xdr:from>
    <xdr:to>
      <xdr:col>6</xdr:col>
      <xdr:colOff>38100</xdr:colOff>
      <xdr:row>78</xdr:row>
      <xdr:rowOff>55550</xdr:rowOff>
    </xdr:to>
    <xdr:sp macro="" textlink="">
      <xdr:nvSpPr>
        <xdr:cNvPr id="188" name="フローチャート: 判断 187"/>
        <xdr:cNvSpPr/>
      </xdr:nvSpPr>
      <xdr:spPr>
        <a:xfrm>
          <a:off x="1079500" y="133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46677</xdr:rowOff>
    </xdr:from>
    <xdr:ext cx="599010" cy="259045"/>
    <xdr:sp macro="" textlink="">
      <xdr:nvSpPr>
        <xdr:cNvPr id="189" name="テキスト ボックス 188"/>
        <xdr:cNvSpPr txBox="1"/>
      </xdr:nvSpPr>
      <xdr:spPr>
        <a:xfrm>
          <a:off x="830795" y="134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85547</xdr:rowOff>
    </xdr:from>
    <xdr:to>
      <xdr:col>24</xdr:col>
      <xdr:colOff>114300</xdr:colOff>
      <xdr:row>76</xdr:row>
      <xdr:rowOff>15698</xdr:rowOff>
    </xdr:to>
    <xdr:sp macro="" textlink="">
      <xdr:nvSpPr>
        <xdr:cNvPr id="195" name="楕円 194"/>
        <xdr:cNvSpPr/>
      </xdr:nvSpPr>
      <xdr:spPr>
        <a:xfrm>
          <a:off x="45847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63974</xdr:rowOff>
    </xdr:from>
    <xdr:ext cx="599010" cy="259045"/>
    <xdr:sp macro="" textlink="">
      <xdr:nvSpPr>
        <xdr:cNvPr id="196" name="民生費該当値テキスト"/>
        <xdr:cNvSpPr txBox="1"/>
      </xdr:nvSpPr>
      <xdr:spPr>
        <a:xfrm>
          <a:off x="4686300" y="129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29045</xdr:rowOff>
    </xdr:from>
    <xdr:to>
      <xdr:col>20</xdr:col>
      <xdr:colOff>38100</xdr:colOff>
      <xdr:row>75</xdr:row>
      <xdr:rowOff>130645</xdr:rowOff>
    </xdr:to>
    <xdr:sp macro="" textlink="">
      <xdr:nvSpPr>
        <xdr:cNvPr id="197" name="楕円 196"/>
        <xdr:cNvSpPr/>
      </xdr:nvSpPr>
      <xdr:spPr>
        <a:xfrm>
          <a:off x="37465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147172</xdr:rowOff>
    </xdr:from>
    <xdr:ext cx="599010" cy="259045"/>
    <xdr:sp macro="" textlink="">
      <xdr:nvSpPr>
        <xdr:cNvPr id="198" name="テキスト ボックス 197"/>
        <xdr:cNvSpPr txBox="1"/>
      </xdr:nvSpPr>
      <xdr:spPr>
        <a:xfrm>
          <a:off x="3497795" y="126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18986</xdr:rowOff>
    </xdr:from>
    <xdr:to>
      <xdr:col>15</xdr:col>
      <xdr:colOff>101600</xdr:colOff>
      <xdr:row>76</xdr:row>
      <xdr:rowOff>120586</xdr:rowOff>
    </xdr:to>
    <xdr:sp macro="" textlink="">
      <xdr:nvSpPr>
        <xdr:cNvPr id="199" name="楕円 198"/>
        <xdr:cNvSpPr/>
      </xdr:nvSpPr>
      <xdr:spPr>
        <a:xfrm>
          <a:off x="2857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111713</xdr:rowOff>
    </xdr:from>
    <xdr:ext cx="599010" cy="259045"/>
    <xdr:sp macro="" textlink="">
      <xdr:nvSpPr>
        <xdr:cNvPr id="200" name="テキスト ボックス 199"/>
        <xdr:cNvSpPr txBox="1"/>
      </xdr:nvSpPr>
      <xdr:spPr>
        <a:xfrm>
          <a:off x="2608795"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44323</xdr:rowOff>
    </xdr:from>
    <xdr:to>
      <xdr:col>10</xdr:col>
      <xdr:colOff>165100</xdr:colOff>
      <xdr:row>76</xdr:row>
      <xdr:rowOff>145923</xdr:rowOff>
    </xdr:to>
    <xdr:sp macro="" textlink="">
      <xdr:nvSpPr>
        <xdr:cNvPr id="201" name="楕円 200"/>
        <xdr:cNvSpPr/>
      </xdr:nvSpPr>
      <xdr:spPr>
        <a:xfrm>
          <a:off x="1968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162450</xdr:rowOff>
    </xdr:from>
    <xdr:ext cx="599010" cy="259045"/>
    <xdr:sp macro="" textlink="">
      <xdr:nvSpPr>
        <xdr:cNvPr id="202" name="テキスト ボックス 201"/>
        <xdr:cNvSpPr txBox="1"/>
      </xdr:nvSpPr>
      <xdr:spPr>
        <a:xfrm>
          <a:off x="1719795"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54248</xdr:rowOff>
    </xdr:from>
    <xdr:to>
      <xdr:col>6</xdr:col>
      <xdr:colOff>38100</xdr:colOff>
      <xdr:row>77</xdr:row>
      <xdr:rowOff>155848</xdr:rowOff>
    </xdr:to>
    <xdr:sp macro="" textlink="">
      <xdr:nvSpPr>
        <xdr:cNvPr id="203" name="楕円 202"/>
        <xdr:cNvSpPr/>
      </xdr:nvSpPr>
      <xdr:spPr>
        <a:xfrm>
          <a:off x="1079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925</xdr:rowOff>
    </xdr:from>
    <xdr:ext cx="599010" cy="259045"/>
    <xdr:sp macro="" textlink="">
      <xdr:nvSpPr>
        <xdr:cNvPr id="204" name="テキスト ボックス 203"/>
        <xdr:cNvSpPr txBox="1"/>
      </xdr:nvSpPr>
      <xdr:spPr>
        <a:xfrm>
          <a:off x="830795" y="1303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18151</xdr:rowOff>
    </xdr:from>
    <xdr:to>
      <xdr:col>24</xdr:col>
      <xdr:colOff>63500</xdr:colOff>
      <xdr:row>98</xdr:row>
      <xdr:rowOff>20414</xdr:rowOff>
    </xdr:to>
    <xdr:cxnSp macro="">
      <xdr:nvCxnSpPr>
        <xdr:cNvPr id="235" name="直線コネクタ 234"/>
        <xdr:cNvCxnSpPr/>
      </xdr:nvCxnSpPr>
      <xdr:spPr>
        <a:xfrm>
          <a:off x="3797300" y="16820251"/>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144685</xdr:rowOff>
    </xdr:from>
    <xdr:ext cx="534377" cy="259045"/>
    <xdr:sp macro="" textlink="">
      <xdr:nvSpPr>
        <xdr:cNvPr id="236" name="衛生費平均値テキスト"/>
        <xdr:cNvSpPr txBox="1"/>
      </xdr:nvSpPr>
      <xdr:spPr>
        <a:xfrm>
          <a:off x="4686300" y="1643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8778</xdr:rowOff>
    </xdr:from>
    <xdr:to>
      <xdr:col>19</xdr:col>
      <xdr:colOff>177800</xdr:colOff>
      <xdr:row>98</xdr:row>
      <xdr:rowOff>18151</xdr:rowOff>
    </xdr:to>
    <xdr:cxnSp macro="">
      <xdr:nvCxnSpPr>
        <xdr:cNvPr id="238" name="直線コネクタ 237"/>
        <xdr:cNvCxnSpPr/>
      </xdr:nvCxnSpPr>
      <xdr:spPr>
        <a:xfrm>
          <a:off x="2908300" y="1681087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130936</xdr:rowOff>
    </xdr:from>
    <xdr:ext cx="534377" cy="259045"/>
    <xdr:sp macro="" textlink="">
      <xdr:nvSpPr>
        <xdr:cNvPr id="240" name="テキスト ボックス 239"/>
        <xdr:cNvSpPr txBox="1"/>
      </xdr:nvSpPr>
      <xdr:spPr>
        <a:xfrm>
          <a:off x="3530111" y="16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8778</xdr:rowOff>
    </xdr:from>
    <xdr:to>
      <xdr:col>15</xdr:col>
      <xdr:colOff>50800</xdr:colOff>
      <xdr:row>98</xdr:row>
      <xdr:rowOff>29809</xdr:rowOff>
    </xdr:to>
    <xdr:cxnSp macro="">
      <xdr:nvCxnSpPr>
        <xdr:cNvPr id="241" name="直線コネクタ 240"/>
        <xdr:cNvCxnSpPr/>
      </xdr:nvCxnSpPr>
      <xdr:spPr>
        <a:xfrm flipV="1">
          <a:off x="2019300" y="1681087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29809</xdr:rowOff>
    </xdr:from>
    <xdr:to>
      <xdr:col>10</xdr:col>
      <xdr:colOff>114300</xdr:colOff>
      <xdr:row>98</xdr:row>
      <xdr:rowOff>44799</xdr:rowOff>
    </xdr:to>
    <xdr:cxnSp macro="">
      <xdr:nvCxnSpPr>
        <xdr:cNvPr id="244" name="直線コネクタ 243"/>
        <xdr:cNvCxnSpPr/>
      </xdr:nvCxnSpPr>
      <xdr:spPr>
        <a:xfrm flipV="1">
          <a:off x="1130300" y="1683190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143971</xdr:rowOff>
    </xdr:from>
    <xdr:to>
      <xdr:col>10</xdr:col>
      <xdr:colOff>165100</xdr:colOff>
      <xdr:row>98</xdr:row>
      <xdr:rowOff>74121</xdr:rowOff>
    </xdr:to>
    <xdr:sp macro="" textlink="">
      <xdr:nvSpPr>
        <xdr:cNvPr id="245" name="フローチャート: 判断 244"/>
        <xdr:cNvSpPr/>
      </xdr:nvSpPr>
      <xdr:spPr>
        <a:xfrm>
          <a:off x="1968500" y="1677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90648</xdr:rowOff>
    </xdr:from>
    <xdr:ext cx="534377" cy="259045"/>
    <xdr:sp macro="" textlink="">
      <xdr:nvSpPr>
        <xdr:cNvPr id="246" name="テキスト ボックス 245"/>
        <xdr:cNvSpPr txBox="1"/>
      </xdr:nvSpPr>
      <xdr:spPr>
        <a:xfrm>
          <a:off x="1752111" y="165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165666</xdr:rowOff>
    </xdr:from>
    <xdr:to>
      <xdr:col>6</xdr:col>
      <xdr:colOff>38100</xdr:colOff>
      <xdr:row>98</xdr:row>
      <xdr:rowOff>95816</xdr:rowOff>
    </xdr:to>
    <xdr:sp macro="" textlink="">
      <xdr:nvSpPr>
        <xdr:cNvPr id="247" name="フローチャート: 判断 246"/>
        <xdr:cNvSpPr/>
      </xdr:nvSpPr>
      <xdr:spPr>
        <a:xfrm>
          <a:off x="1079500" y="1679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86943</xdr:rowOff>
    </xdr:from>
    <xdr:ext cx="534377" cy="259045"/>
    <xdr:sp macro="" textlink="">
      <xdr:nvSpPr>
        <xdr:cNvPr id="248" name="テキスト ボックス 247"/>
        <xdr:cNvSpPr txBox="1"/>
      </xdr:nvSpPr>
      <xdr:spPr>
        <a:xfrm>
          <a:off x="863111" y="168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141064</xdr:rowOff>
    </xdr:from>
    <xdr:to>
      <xdr:col>24</xdr:col>
      <xdr:colOff>114300</xdr:colOff>
      <xdr:row>98</xdr:row>
      <xdr:rowOff>71214</xdr:rowOff>
    </xdr:to>
    <xdr:sp macro="" textlink="">
      <xdr:nvSpPr>
        <xdr:cNvPr id="254" name="楕円 253"/>
        <xdr:cNvSpPr/>
      </xdr:nvSpPr>
      <xdr:spPr>
        <a:xfrm>
          <a:off x="4584700" y="167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55991</xdr:rowOff>
    </xdr:from>
    <xdr:ext cx="534377" cy="259045"/>
    <xdr:sp macro="" textlink="">
      <xdr:nvSpPr>
        <xdr:cNvPr id="255" name="衛生費該当値テキスト"/>
        <xdr:cNvSpPr txBox="1"/>
      </xdr:nvSpPr>
      <xdr:spPr>
        <a:xfrm>
          <a:off x="4686300" y="166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138801</xdr:rowOff>
    </xdr:from>
    <xdr:to>
      <xdr:col>20</xdr:col>
      <xdr:colOff>38100</xdr:colOff>
      <xdr:row>98</xdr:row>
      <xdr:rowOff>68951</xdr:rowOff>
    </xdr:to>
    <xdr:sp macro="" textlink="">
      <xdr:nvSpPr>
        <xdr:cNvPr id="256" name="楕円 255"/>
        <xdr:cNvSpPr/>
      </xdr:nvSpPr>
      <xdr:spPr>
        <a:xfrm>
          <a:off x="3746500" y="167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60078</xdr:rowOff>
    </xdr:from>
    <xdr:ext cx="534377" cy="259045"/>
    <xdr:sp macro="" textlink="">
      <xdr:nvSpPr>
        <xdr:cNvPr id="257" name="テキスト ボックス 256"/>
        <xdr:cNvSpPr txBox="1"/>
      </xdr:nvSpPr>
      <xdr:spPr>
        <a:xfrm>
          <a:off x="3530111" y="168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129428</xdr:rowOff>
    </xdr:from>
    <xdr:to>
      <xdr:col>15</xdr:col>
      <xdr:colOff>101600</xdr:colOff>
      <xdr:row>98</xdr:row>
      <xdr:rowOff>59578</xdr:rowOff>
    </xdr:to>
    <xdr:sp macro="" textlink="">
      <xdr:nvSpPr>
        <xdr:cNvPr id="258" name="楕円 257"/>
        <xdr:cNvSpPr/>
      </xdr:nvSpPr>
      <xdr:spPr>
        <a:xfrm>
          <a:off x="2857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50705</xdr:rowOff>
    </xdr:from>
    <xdr:ext cx="534377" cy="259045"/>
    <xdr:sp macro="" textlink="">
      <xdr:nvSpPr>
        <xdr:cNvPr id="259" name="テキスト ボックス 258"/>
        <xdr:cNvSpPr txBox="1"/>
      </xdr:nvSpPr>
      <xdr:spPr>
        <a:xfrm>
          <a:off x="2641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150459</xdr:rowOff>
    </xdr:from>
    <xdr:to>
      <xdr:col>10</xdr:col>
      <xdr:colOff>165100</xdr:colOff>
      <xdr:row>98</xdr:row>
      <xdr:rowOff>80609</xdr:rowOff>
    </xdr:to>
    <xdr:sp macro="" textlink="">
      <xdr:nvSpPr>
        <xdr:cNvPr id="260" name="楕円 259"/>
        <xdr:cNvSpPr/>
      </xdr:nvSpPr>
      <xdr:spPr>
        <a:xfrm>
          <a:off x="1968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71736</xdr:rowOff>
    </xdr:from>
    <xdr:ext cx="534377" cy="259045"/>
    <xdr:sp macro="" textlink="">
      <xdr:nvSpPr>
        <xdr:cNvPr id="261" name="テキスト ボックス 260"/>
        <xdr:cNvSpPr txBox="1"/>
      </xdr:nvSpPr>
      <xdr:spPr>
        <a:xfrm>
          <a:off x="1752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165449</xdr:rowOff>
    </xdr:from>
    <xdr:to>
      <xdr:col>6</xdr:col>
      <xdr:colOff>38100</xdr:colOff>
      <xdr:row>98</xdr:row>
      <xdr:rowOff>95599</xdr:rowOff>
    </xdr:to>
    <xdr:sp macro="" textlink="">
      <xdr:nvSpPr>
        <xdr:cNvPr id="262" name="楕円 261"/>
        <xdr:cNvSpPr/>
      </xdr:nvSpPr>
      <xdr:spPr>
        <a:xfrm>
          <a:off x="1079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112126</xdr:rowOff>
    </xdr:from>
    <xdr:ext cx="534377" cy="259045"/>
    <xdr:sp macro="" textlink="">
      <xdr:nvSpPr>
        <xdr:cNvPr id="263" name="テキスト ボックス 262"/>
        <xdr:cNvSpPr txBox="1"/>
      </xdr:nvSpPr>
      <xdr:spPr>
        <a:xfrm>
          <a:off x="863111" y="1657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105044</xdr:rowOff>
    </xdr:from>
    <xdr:to>
      <xdr:col>55</xdr:col>
      <xdr:colOff>0</xdr:colOff>
      <xdr:row>38</xdr:row>
      <xdr:rowOff>108336</xdr:rowOff>
    </xdr:to>
    <xdr:cxnSp macro="">
      <xdr:nvCxnSpPr>
        <xdr:cNvPr id="290" name="直線コネクタ 289"/>
        <xdr:cNvCxnSpPr/>
      </xdr:nvCxnSpPr>
      <xdr:spPr>
        <a:xfrm>
          <a:off x="9639300" y="662014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91329</xdr:rowOff>
    </xdr:from>
    <xdr:to>
      <xdr:col>50</xdr:col>
      <xdr:colOff>114300</xdr:colOff>
      <xdr:row>38</xdr:row>
      <xdr:rowOff>105044</xdr:rowOff>
    </xdr:to>
    <xdr:cxnSp macro="">
      <xdr:nvCxnSpPr>
        <xdr:cNvPr id="293" name="直線コネクタ 292"/>
        <xdr:cNvCxnSpPr/>
      </xdr:nvCxnSpPr>
      <xdr:spPr>
        <a:xfrm>
          <a:off x="8750300" y="660642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86847</xdr:rowOff>
    </xdr:from>
    <xdr:to>
      <xdr:col>45</xdr:col>
      <xdr:colOff>177800</xdr:colOff>
      <xdr:row>38</xdr:row>
      <xdr:rowOff>91329</xdr:rowOff>
    </xdr:to>
    <xdr:cxnSp macro="">
      <xdr:nvCxnSpPr>
        <xdr:cNvPr id="296" name="直線コネクタ 295"/>
        <xdr:cNvCxnSpPr/>
      </xdr:nvCxnSpPr>
      <xdr:spPr>
        <a:xfrm>
          <a:off x="7861300" y="660194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80996</xdr:rowOff>
    </xdr:from>
    <xdr:to>
      <xdr:col>41</xdr:col>
      <xdr:colOff>50800</xdr:colOff>
      <xdr:row>38</xdr:row>
      <xdr:rowOff>86847</xdr:rowOff>
    </xdr:to>
    <xdr:cxnSp macro="">
      <xdr:nvCxnSpPr>
        <xdr:cNvPr id="299" name="直線コネクタ 298"/>
        <xdr:cNvCxnSpPr/>
      </xdr:nvCxnSpPr>
      <xdr:spPr>
        <a:xfrm>
          <a:off x="6972300" y="659609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164064</xdr:rowOff>
    </xdr:from>
    <xdr:to>
      <xdr:col>41</xdr:col>
      <xdr:colOff>101600</xdr:colOff>
      <xdr:row>38</xdr:row>
      <xdr:rowOff>94214</xdr:rowOff>
    </xdr:to>
    <xdr:sp macro="" textlink="">
      <xdr:nvSpPr>
        <xdr:cNvPr id="300" name="フローチャート: 判断 299"/>
        <xdr:cNvSpPr/>
      </xdr:nvSpPr>
      <xdr:spPr>
        <a:xfrm>
          <a:off x="7810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110741</xdr:rowOff>
    </xdr:from>
    <xdr:ext cx="469744" cy="259045"/>
    <xdr:sp macro="" textlink="">
      <xdr:nvSpPr>
        <xdr:cNvPr id="301" name="テキスト ボックス 300"/>
        <xdr:cNvSpPr txBox="1"/>
      </xdr:nvSpPr>
      <xdr:spPr>
        <a:xfrm>
          <a:off x="7626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8341</xdr:rowOff>
    </xdr:from>
    <xdr:to>
      <xdr:col>36</xdr:col>
      <xdr:colOff>165100</xdr:colOff>
      <xdr:row>38</xdr:row>
      <xdr:rowOff>109941</xdr:rowOff>
    </xdr:to>
    <xdr:sp macro="" textlink="">
      <xdr:nvSpPr>
        <xdr:cNvPr id="302" name="フローチャート: 判断 301"/>
        <xdr:cNvSpPr/>
      </xdr:nvSpPr>
      <xdr:spPr>
        <a:xfrm>
          <a:off x="6921500" y="652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126468</xdr:rowOff>
    </xdr:from>
    <xdr:ext cx="378565" cy="259045"/>
    <xdr:sp macro="" textlink="">
      <xdr:nvSpPr>
        <xdr:cNvPr id="303" name="テキスト ボックス 302"/>
        <xdr:cNvSpPr txBox="1"/>
      </xdr:nvSpPr>
      <xdr:spPr>
        <a:xfrm>
          <a:off x="6783017" y="629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57536</xdr:rowOff>
    </xdr:from>
    <xdr:to>
      <xdr:col>55</xdr:col>
      <xdr:colOff>50800</xdr:colOff>
      <xdr:row>38</xdr:row>
      <xdr:rowOff>159136</xdr:rowOff>
    </xdr:to>
    <xdr:sp macro="" textlink="">
      <xdr:nvSpPr>
        <xdr:cNvPr id="309" name="楕円 308"/>
        <xdr:cNvSpPr/>
      </xdr:nvSpPr>
      <xdr:spPr>
        <a:xfrm>
          <a:off x="104267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143913</xdr:rowOff>
    </xdr:from>
    <xdr:ext cx="378565" cy="259045"/>
    <xdr:sp macro="" textlink="">
      <xdr:nvSpPr>
        <xdr:cNvPr id="310" name="労働費該当値テキスト"/>
        <xdr:cNvSpPr txBox="1"/>
      </xdr:nvSpPr>
      <xdr:spPr>
        <a:xfrm>
          <a:off x="10528300" y="648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54244</xdr:rowOff>
    </xdr:from>
    <xdr:to>
      <xdr:col>50</xdr:col>
      <xdr:colOff>165100</xdr:colOff>
      <xdr:row>38</xdr:row>
      <xdr:rowOff>155844</xdr:rowOff>
    </xdr:to>
    <xdr:sp macro="" textlink="">
      <xdr:nvSpPr>
        <xdr:cNvPr id="311" name="楕円 310"/>
        <xdr:cNvSpPr/>
      </xdr:nvSpPr>
      <xdr:spPr>
        <a:xfrm>
          <a:off x="9588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146971</xdr:rowOff>
    </xdr:from>
    <xdr:ext cx="378565" cy="259045"/>
    <xdr:sp macro="" textlink="">
      <xdr:nvSpPr>
        <xdr:cNvPr id="312" name="テキスト ボックス 311"/>
        <xdr:cNvSpPr txBox="1"/>
      </xdr:nvSpPr>
      <xdr:spPr>
        <a:xfrm>
          <a:off x="9450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40529</xdr:rowOff>
    </xdr:from>
    <xdr:to>
      <xdr:col>46</xdr:col>
      <xdr:colOff>38100</xdr:colOff>
      <xdr:row>38</xdr:row>
      <xdr:rowOff>142129</xdr:rowOff>
    </xdr:to>
    <xdr:sp macro="" textlink="">
      <xdr:nvSpPr>
        <xdr:cNvPr id="313" name="楕円 312"/>
        <xdr:cNvSpPr/>
      </xdr:nvSpPr>
      <xdr:spPr>
        <a:xfrm>
          <a:off x="8699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133256</xdr:rowOff>
    </xdr:from>
    <xdr:ext cx="378565" cy="259045"/>
    <xdr:sp macro="" textlink="">
      <xdr:nvSpPr>
        <xdr:cNvPr id="314" name="テキスト ボックス 313"/>
        <xdr:cNvSpPr txBox="1"/>
      </xdr:nvSpPr>
      <xdr:spPr>
        <a:xfrm>
          <a:off x="8561017" y="664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36047</xdr:rowOff>
    </xdr:from>
    <xdr:to>
      <xdr:col>41</xdr:col>
      <xdr:colOff>101600</xdr:colOff>
      <xdr:row>38</xdr:row>
      <xdr:rowOff>137647</xdr:rowOff>
    </xdr:to>
    <xdr:sp macro="" textlink="">
      <xdr:nvSpPr>
        <xdr:cNvPr id="315" name="楕円 314"/>
        <xdr:cNvSpPr/>
      </xdr:nvSpPr>
      <xdr:spPr>
        <a:xfrm>
          <a:off x="7810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128774</xdr:rowOff>
    </xdr:from>
    <xdr:ext cx="378565" cy="259045"/>
    <xdr:sp macro="" textlink="">
      <xdr:nvSpPr>
        <xdr:cNvPr id="316" name="テキスト ボックス 315"/>
        <xdr:cNvSpPr txBox="1"/>
      </xdr:nvSpPr>
      <xdr:spPr>
        <a:xfrm>
          <a:off x="7672017" y="664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30196</xdr:rowOff>
    </xdr:from>
    <xdr:to>
      <xdr:col>36</xdr:col>
      <xdr:colOff>165100</xdr:colOff>
      <xdr:row>38</xdr:row>
      <xdr:rowOff>131796</xdr:rowOff>
    </xdr:to>
    <xdr:sp macro="" textlink="">
      <xdr:nvSpPr>
        <xdr:cNvPr id="317" name="楕円 316"/>
        <xdr:cNvSpPr/>
      </xdr:nvSpPr>
      <xdr:spPr>
        <a:xfrm>
          <a:off x="6921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122923</xdr:rowOff>
    </xdr:from>
    <xdr:ext cx="378565" cy="259045"/>
    <xdr:sp macro="" textlink="">
      <xdr:nvSpPr>
        <xdr:cNvPr id="318" name="テキスト ボックス 317"/>
        <xdr:cNvSpPr txBox="1"/>
      </xdr:nvSpPr>
      <xdr:spPr>
        <a:xfrm>
          <a:off x="6783017" y="663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69017</xdr:rowOff>
    </xdr:from>
    <xdr:to>
      <xdr:col>55</xdr:col>
      <xdr:colOff>0</xdr:colOff>
      <xdr:row>58</xdr:row>
      <xdr:rowOff>69223</xdr:rowOff>
    </xdr:to>
    <xdr:cxnSp macro="">
      <xdr:nvCxnSpPr>
        <xdr:cNvPr id="345" name="直線コネクタ 344"/>
        <xdr:cNvCxnSpPr/>
      </xdr:nvCxnSpPr>
      <xdr:spPr>
        <a:xfrm>
          <a:off x="9639300" y="10013117"/>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69017</xdr:rowOff>
    </xdr:from>
    <xdr:to>
      <xdr:col>50</xdr:col>
      <xdr:colOff>114300</xdr:colOff>
      <xdr:row>58</xdr:row>
      <xdr:rowOff>69474</xdr:rowOff>
    </xdr:to>
    <xdr:cxnSp macro="">
      <xdr:nvCxnSpPr>
        <xdr:cNvPr id="348" name="直線コネクタ 347"/>
        <xdr:cNvCxnSpPr/>
      </xdr:nvCxnSpPr>
      <xdr:spPr>
        <a:xfrm flipV="1">
          <a:off x="8750300" y="100131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57381</xdr:rowOff>
    </xdr:from>
    <xdr:to>
      <xdr:col>45</xdr:col>
      <xdr:colOff>177800</xdr:colOff>
      <xdr:row>58</xdr:row>
      <xdr:rowOff>69474</xdr:rowOff>
    </xdr:to>
    <xdr:cxnSp macro="">
      <xdr:nvCxnSpPr>
        <xdr:cNvPr id="351" name="直線コネクタ 350"/>
        <xdr:cNvCxnSpPr/>
      </xdr:nvCxnSpPr>
      <xdr:spPr>
        <a:xfrm>
          <a:off x="7861300" y="10001481"/>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57381</xdr:rowOff>
    </xdr:from>
    <xdr:to>
      <xdr:col>41</xdr:col>
      <xdr:colOff>50800</xdr:colOff>
      <xdr:row>58</xdr:row>
      <xdr:rowOff>66617</xdr:rowOff>
    </xdr:to>
    <xdr:cxnSp macro="">
      <xdr:nvCxnSpPr>
        <xdr:cNvPr id="354" name="直線コネクタ 353"/>
        <xdr:cNvCxnSpPr/>
      </xdr:nvCxnSpPr>
      <xdr:spPr>
        <a:xfrm flipV="1">
          <a:off x="6972300" y="10001481"/>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19245</xdr:rowOff>
    </xdr:from>
    <xdr:to>
      <xdr:col>41</xdr:col>
      <xdr:colOff>101600</xdr:colOff>
      <xdr:row>58</xdr:row>
      <xdr:rowOff>120845</xdr:rowOff>
    </xdr:to>
    <xdr:sp macro="" textlink="">
      <xdr:nvSpPr>
        <xdr:cNvPr id="355" name="フローチャート: 判断 354"/>
        <xdr:cNvSpPr/>
      </xdr:nvSpPr>
      <xdr:spPr>
        <a:xfrm>
          <a:off x="7810500" y="99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111972</xdr:rowOff>
    </xdr:from>
    <xdr:ext cx="469744" cy="259045"/>
    <xdr:sp macro="" textlink="">
      <xdr:nvSpPr>
        <xdr:cNvPr id="356" name="テキスト ボックス 355"/>
        <xdr:cNvSpPr txBox="1"/>
      </xdr:nvSpPr>
      <xdr:spPr>
        <a:xfrm>
          <a:off x="7626428" y="1005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23726</xdr:rowOff>
    </xdr:from>
    <xdr:to>
      <xdr:col>36</xdr:col>
      <xdr:colOff>165100</xdr:colOff>
      <xdr:row>58</xdr:row>
      <xdr:rowOff>125326</xdr:rowOff>
    </xdr:to>
    <xdr:sp macro="" textlink="">
      <xdr:nvSpPr>
        <xdr:cNvPr id="357" name="フローチャート: 判断 356"/>
        <xdr:cNvSpPr/>
      </xdr:nvSpPr>
      <xdr:spPr>
        <a:xfrm>
          <a:off x="6921500" y="996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116453</xdr:rowOff>
    </xdr:from>
    <xdr:ext cx="469744" cy="259045"/>
    <xdr:sp macro="" textlink="">
      <xdr:nvSpPr>
        <xdr:cNvPr id="358" name="テキスト ボックス 357"/>
        <xdr:cNvSpPr txBox="1"/>
      </xdr:nvSpPr>
      <xdr:spPr>
        <a:xfrm>
          <a:off x="6737428" y="1006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18423</xdr:rowOff>
    </xdr:from>
    <xdr:to>
      <xdr:col>55</xdr:col>
      <xdr:colOff>50800</xdr:colOff>
      <xdr:row>58</xdr:row>
      <xdr:rowOff>120023</xdr:rowOff>
    </xdr:to>
    <xdr:sp macro="" textlink="">
      <xdr:nvSpPr>
        <xdr:cNvPr id="364" name="楕円 363"/>
        <xdr:cNvSpPr/>
      </xdr:nvSpPr>
      <xdr:spPr>
        <a:xfrm>
          <a:off x="10426700" y="99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104800</xdr:rowOff>
    </xdr:from>
    <xdr:ext cx="469744" cy="259045"/>
    <xdr:sp macro="" textlink="">
      <xdr:nvSpPr>
        <xdr:cNvPr id="365" name="農林水産業費該当値テキスト"/>
        <xdr:cNvSpPr txBox="1"/>
      </xdr:nvSpPr>
      <xdr:spPr>
        <a:xfrm>
          <a:off x="10528300" y="98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18217</xdr:rowOff>
    </xdr:from>
    <xdr:to>
      <xdr:col>50</xdr:col>
      <xdr:colOff>165100</xdr:colOff>
      <xdr:row>58</xdr:row>
      <xdr:rowOff>119817</xdr:rowOff>
    </xdr:to>
    <xdr:sp macro="" textlink="">
      <xdr:nvSpPr>
        <xdr:cNvPr id="366" name="楕円 365"/>
        <xdr:cNvSpPr/>
      </xdr:nvSpPr>
      <xdr:spPr>
        <a:xfrm>
          <a:off x="9588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110944</xdr:rowOff>
    </xdr:from>
    <xdr:ext cx="469744" cy="259045"/>
    <xdr:sp macro="" textlink="">
      <xdr:nvSpPr>
        <xdr:cNvPr id="367" name="テキスト ボックス 366"/>
        <xdr:cNvSpPr txBox="1"/>
      </xdr:nvSpPr>
      <xdr:spPr>
        <a:xfrm>
          <a:off x="9404428" y="1005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18674</xdr:rowOff>
    </xdr:from>
    <xdr:to>
      <xdr:col>46</xdr:col>
      <xdr:colOff>38100</xdr:colOff>
      <xdr:row>58</xdr:row>
      <xdr:rowOff>120274</xdr:rowOff>
    </xdr:to>
    <xdr:sp macro="" textlink="">
      <xdr:nvSpPr>
        <xdr:cNvPr id="368" name="楕円 367"/>
        <xdr:cNvSpPr/>
      </xdr:nvSpPr>
      <xdr:spPr>
        <a:xfrm>
          <a:off x="8699500" y="99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111401</xdr:rowOff>
    </xdr:from>
    <xdr:ext cx="469744" cy="259045"/>
    <xdr:sp macro="" textlink="">
      <xdr:nvSpPr>
        <xdr:cNvPr id="369" name="テキスト ボックス 368"/>
        <xdr:cNvSpPr txBox="1"/>
      </xdr:nvSpPr>
      <xdr:spPr>
        <a:xfrm>
          <a:off x="8515428" y="100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6581</xdr:rowOff>
    </xdr:from>
    <xdr:to>
      <xdr:col>41</xdr:col>
      <xdr:colOff>101600</xdr:colOff>
      <xdr:row>58</xdr:row>
      <xdr:rowOff>108181</xdr:rowOff>
    </xdr:to>
    <xdr:sp macro="" textlink="">
      <xdr:nvSpPr>
        <xdr:cNvPr id="370" name="楕円 369"/>
        <xdr:cNvSpPr/>
      </xdr:nvSpPr>
      <xdr:spPr>
        <a:xfrm>
          <a:off x="7810500" y="99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124708</xdr:rowOff>
    </xdr:from>
    <xdr:ext cx="469744" cy="259045"/>
    <xdr:sp macro="" textlink="">
      <xdr:nvSpPr>
        <xdr:cNvPr id="371" name="テキスト ボックス 370"/>
        <xdr:cNvSpPr txBox="1"/>
      </xdr:nvSpPr>
      <xdr:spPr>
        <a:xfrm>
          <a:off x="7626428" y="972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15817</xdr:rowOff>
    </xdr:from>
    <xdr:to>
      <xdr:col>36</xdr:col>
      <xdr:colOff>165100</xdr:colOff>
      <xdr:row>58</xdr:row>
      <xdr:rowOff>117417</xdr:rowOff>
    </xdr:to>
    <xdr:sp macro="" textlink="">
      <xdr:nvSpPr>
        <xdr:cNvPr id="372" name="楕円 371"/>
        <xdr:cNvSpPr/>
      </xdr:nvSpPr>
      <xdr:spPr>
        <a:xfrm>
          <a:off x="6921500" y="99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133944</xdr:rowOff>
    </xdr:from>
    <xdr:ext cx="469744" cy="259045"/>
    <xdr:sp macro="" textlink="">
      <xdr:nvSpPr>
        <xdr:cNvPr id="373" name="テキスト ボックス 372"/>
        <xdr:cNvSpPr txBox="1"/>
      </xdr:nvSpPr>
      <xdr:spPr>
        <a:xfrm>
          <a:off x="6737428" y="973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152547</xdr:rowOff>
    </xdr:from>
    <xdr:to>
      <xdr:col>55</xdr:col>
      <xdr:colOff>0</xdr:colOff>
      <xdr:row>71</xdr:row>
      <xdr:rowOff>152410</xdr:rowOff>
    </xdr:to>
    <xdr:cxnSp macro="">
      <xdr:nvCxnSpPr>
        <xdr:cNvPr id="400" name="直線コネクタ 399"/>
        <xdr:cNvCxnSpPr/>
      </xdr:nvCxnSpPr>
      <xdr:spPr>
        <a:xfrm flipV="1">
          <a:off x="9639300" y="12154047"/>
          <a:ext cx="8382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1"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122738</xdr:rowOff>
    </xdr:from>
    <xdr:to>
      <xdr:col>50</xdr:col>
      <xdr:colOff>114300</xdr:colOff>
      <xdr:row>71</xdr:row>
      <xdr:rowOff>152410</xdr:rowOff>
    </xdr:to>
    <xdr:cxnSp macro="">
      <xdr:nvCxnSpPr>
        <xdr:cNvPr id="403" name="直線コネクタ 402"/>
        <xdr:cNvCxnSpPr/>
      </xdr:nvCxnSpPr>
      <xdr:spPr>
        <a:xfrm>
          <a:off x="8750300" y="1229568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5" name="テキスト ボックス 404"/>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119309</xdr:rowOff>
    </xdr:from>
    <xdr:to>
      <xdr:col>45</xdr:col>
      <xdr:colOff>177800</xdr:colOff>
      <xdr:row>71</xdr:row>
      <xdr:rowOff>122738</xdr:rowOff>
    </xdr:to>
    <xdr:cxnSp macro="">
      <xdr:nvCxnSpPr>
        <xdr:cNvPr id="406" name="直線コネクタ 405"/>
        <xdr:cNvCxnSpPr/>
      </xdr:nvCxnSpPr>
      <xdr:spPr>
        <a:xfrm>
          <a:off x="7861300" y="12292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8" name="テキスト ボックス 407"/>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108062</xdr:rowOff>
    </xdr:from>
    <xdr:to>
      <xdr:col>41</xdr:col>
      <xdr:colOff>50800</xdr:colOff>
      <xdr:row>71</xdr:row>
      <xdr:rowOff>119309</xdr:rowOff>
    </xdr:to>
    <xdr:cxnSp macro="">
      <xdr:nvCxnSpPr>
        <xdr:cNvPr id="409" name="直線コネクタ 408"/>
        <xdr:cNvCxnSpPr/>
      </xdr:nvCxnSpPr>
      <xdr:spPr>
        <a:xfrm>
          <a:off x="6972300" y="122810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9210</xdr:rowOff>
    </xdr:from>
    <xdr:to>
      <xdr:col>41</xdr:col>
      <xdr:colOff>101600</xdr:colOff>
      <xdr:row>73</xdr:row>
      <xdr:rowOff>110810</xdr:rowOff>
    </xdr:to>
    <xdr:sp macro="" textlink="">
      <xdr:nvSpPr>
        <xdr:cNvPr id="410" name="フローチャート: 判断 409"/>
        <xdr:cNvSpPr/>
      </xdr:nvSpPr>
      <xdr:spPr>
        <a:xfrm>
          <a:off x="7810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101937</xdr:rowOff>
    </xdr:from>
    <xdr:ext cx="534377" cy="259045"/>
    <xdr:sp macro="" textlink="">
      <xdr:nvSpPr>
        <xdr:cNvPr id="411" name="テキスト ボックス 410"/>
        <xdr:cNvSpPr txBox="1"/>
      </xdr:nvSpPr>
      <xdr:spPr>
        <a:xfrm>
          <a:off x="7594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66680</xdr:rowOff>
    </xdr:from>
    <xdr:to>
      <xdr:col>36</xdr:col>
      <xdr:colOff>165100</xdr:colOff>
      <xdr:row>73</xdr:row>
      <xdr:rowOff>168280</xdr:rowOff>
    </xdr:to>
    <xdr:sp macro="" textlink="">
      <xdr:nvSpPr>
        <xdr:cNvPr id="412" name="フローチャート: 判断 411"/>
        <xdr:cNvSpPr/>
      </xdr:nvSpPr>
      <xdr:spPr>
        <a:xfrm>
          <a:off x="6921500" y="125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159407</xdr:rowOff>
    </xdr:from>
    <xdr:ext cx="534377" cy="259045"/>
    <xdr:sp macro="" textlink="">
      <xdr:nvSpPr>
        <xdr:cNvPr id="413" name="テキスト ボックス 412"/>
        <xdr:cNvSpPr txBox="1"/>
      </xdr:nvSpPr>
      <xdr:spPr>
        <a:xfrm>
          <a:off x="6705111" y="12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101747</xdr:rowOff>
    </xdr:from>
    <xdr:to>
      <xdr:col>55</xdr:col>
      <xdr:colOff>50800</xdr:colOff>
      <xdr:row>71</xdr:row>
      <xdr:rowOff>31897</xdr:rowOff>
    </xdr:to>
    <xdr:sp macro="" textlink="">
      <xdr:nvSpPr>
        <xdr:cNvPr id="419" name="楕円 418"/>
        <xdr:cNvSpPr/>
      </xdr:nvSpPr>
      <xdr:spPr>
        <a:xfrm>
          <a:off x="104267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21536</xdr:rowOff>
    </xdr:from>
    <xdr:ext cx="534377" cy="259045"/>
    <xdr:sp macro="" textlink="">
      <xdr:nvSpPr>
        <xdr:cNvPr id="420" name="商工費該当値テキスト"/>
        <xdr:cNvSpPr txBox="1"/>
      </xdr:nvSpPr>
      <xdr:spPr>
        <a:xfrm>
          <a:off x="10528300" y="120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101610</xdr:rowOff>
    </xdr:from>
    <xdr:to>
      <xdr:col>50</xdr:col>
      <xdr:colOff>165100</xdr:colOff>
      <xdr:row>72</xdr:row>
      <xdr:rowOff>31760</xdr:rowOff>
    </xdr:to>
    <xdr:sp macro="" textlink="">
      <xdr:nvSpPr>
        <xdr:cNvPr id="421" name="楕円 420"/>
        <xdr:cNvSpPr/>
      </xdr:nvSpPr>
      <xdr:spPr>
        <a:xfrm>
          <a:off x="9588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48287</xdr:rowOff>
    </xdr:from>
    <xdr:ext cx="534377" cy="259045"/>
    <xdr:sp macro="" textlink="">
      <xdr:nvSpPr>
        <xdr:cNvPr id="422" name="テキスト ボックス 421"/>
        <xdr:cNvSpPr txBox="1"/>
      </xdr:nvSpPr>
      <xdr:spPr>
        <a:xfrm>
          <a:off x="9372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71938</xdr:rowOff>
    </xdr:from>
    <xdr:to>
      <xdr:col>46</xdr:col>
      <xdr:colOff>38100</xdr:colOff>
      <xdr:row>72</xdr:row>
      <xdr:rowOff>2088</xdr:rowOff>
    </xdr:to>
    <xdr:sp macro="" textlink="">
      <xdr:nvSpPr>
        <xdr:cNvPr id="423" name="楕円 422"/>
        <xdr:cNvSpPr/>
      </xdr:nvSpPr>
      <xdr:spPr>
        <a:xfrm>
          <a:off x="8699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18615</xdr:rowOff>
    </xdr:from>
    <xdr:ext cx="534377" cy="259045"/>
    <xdr:sp macro="" textlink="">
      <xdr:nvSpPr>
        <xdr:cNvPr id="424" name="テキスト ボックス 423"/>
        <xdr:cNvSpPr txBox="1"/>
      </xdr:nvSpPr>
      <xdr:spPr>
        <a:xfrm>
          <a:off x="8483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68509</xdr:rowOff>
    </xdr:from>
    <xdr:to>
      <xdr:col>41</xdr:col>
      <xdr:colOff>101600</xdr:colOff>
      <xdr:row>71</xdr:row>
      <xdr:rowOff>170109</xdr:rowOff>
    </xdr:to>
    <xdr:sp macro="" textlink="">
      <xdr:nvSpPr>
        <xdr:cNvPr id="425" name="楕円 424"/>
        <xdr:cNvSpPr/>
      </xdr:nvSpPr>
      <xdr:spPr>
        <a:xfrm>
          <a:off x="7810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15186</xdr:rowOff>
    </xdr:from>
    <xdr:ext cx="534377" cy="259045"/>
    <xdr:sp macro="" textlink="">
      <xdr:nvSpPr>
        <xdr:cNvPr id="426" name="テキスト ボックス 425"/>
        <xdr:cNvSpPr txBox="1"/>
      </xdr:nvSpPr>
      <xdr:spPr>
        <a:xfrm>
          <a:off x="7594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57262</xdr:rowOff>
    </xdr:from>
    <xdr:to>
      <xdr:col>36</xdr:col>
      <xdr:colOff>165100</xdr:colOff>
      <xdr:row>71</xdr:row>
      <xdr:rowOff>158862</xdr:rowOff>
    </xdr:to>
    <xdr:sp macro="" textlink="">
      <xdr:nvSpPr>
        <xdr:cNvPr id="427" name="楕円 426"/>
        <xdr:cNvSpPr/>
      </xdr:nvSpPr>
      <xdr:spPr>
        <a:xfrm>
          <a:off x="6921500" y="12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3939</xdr:rowOff>
    </xdr:from>
    <xdr:ext cx="534377" cy="259045"/>
    <xdr:sp macro="" textlink="">
      <xdr:nvSpPr>
        <xdr:cNvPr id="428" name="テキスト ボックス 427"/>
        <xdr:cNvSpPr txBox="1"/>
      </xdr:nvSpPr>
      <xdr:spPr>
        <a:xfrm>
          <a:off x="6705111" y="120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128429</xdr:rowOff>
    </xdr:from>
    <xdr:to>
      <xdr:col>55</xdr:col>
      <xdr:colOff>0</xdr:colOff>
      <xdr:row>98</xdr:row>
      <xdr:rowOff>133665</xdr:rowOff>
    </xdr:to>
    <xdr:cxnSp macro="">
      <xdr:nvCxnSpPr>
        <xdr:cNvPr id="459" name="直線コネクタ 458"/>
        <xdr:cNvCxnSpPr/>
      </xdr:nvCxnSpPr>
      <xdr:spPr>
        <a:xfrm flipV="1">
          <a:off x="9639300" y="16930529"/>
          <a:ext cx="8382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60"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124338</xdr:rowOff>
    </xdr:from>
    <xdr:to>
      <xdr:col>50</xdr:col>
      <xdr:colOff>114300</xdr:colOff>
      <xdr:row>98</xdr:row>
      <xdr:rowOff>133665</xdr:rowOff>
    </xdr:to>
    <xdr:cxnSp macro="">
      <xdr:nvCxnSpPr>
        <xdr:cNvPr id="462" name="直線コネクタ 461"/>
        <xdr:cNvCxnSpPr/>
      </xdr:nvCxnSpPr>
      <xdr:spPr>
        <a:xfrm>
          <a:off x="8750300" y="1692643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4" name="テキスト ボックス 463"/>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124338</xdr:rowOff>
    </xdr:from>
    <xdr:to>
      <xdr:col>45</xdr:col>
      <xdr:colOff>177800</xdr:colOff>
      <xdr:row>98</xdr:row>
      <xdr:rowOff>133090</xdr:rowOff>
    </xdr:to>
    <xdr:cxnSp macro="">
      <xdr:nvCxnSpPr>
        <xdr:cNvPr id="465" name="直線コネクタ 464"/>
        <xdr:cNvCxnSpPr/>
      </xdr:nvCxnSpPr>
      <xdr:spPr>
        <a:xfrm flipV="1">
          <a:off x="7861300" y="16926438"/>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7" name="テキスト ボックス 466"/>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110289</xdr:rowOff>
    </xdr:from>
    <xdr:to>
      <xdr:col>41</xdr:col>
      <xdr:colOff>50800</xdr:colOff>
      <xdr:row>98</xdr:row>
      <xdr:rowOff>133090</xdr:rowOff>
    </xdr:to>
    <xdr:cxnSp macro="">
      <xdr:nvCxnSpPr>
        <xdr:cNvPr id="468" name="直線コネクタ 467"/>
        <xdr:cNvCxnSpPr/>
      </xdr:nvCxnSpPr>
      <xdr:spPr>
        <a:xfrm>
          <a:off x="6972300" y="16912389"/>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82682</xdr:rowOff>
    </xdr:from>
    <xdr:to>
      <xdr:col>41</xdr:col>
      <xdr:colOff>101600</xdr:colOff>
      <xdr:row>99</xdr:row>
      <xdr:rowOff>12832</xdr:rowOff>
    </xdr:to>
    <xdr:sp macro="" textlink="">
      <xdr:nvSpPr>
        <xdr:cNvPr id="469" name="フローチャート: 判断 468"/>
        <xdr:cNvSpPr/>
      </xdr:nvSpPr>
      <xdr:spPr>
        <a:xfrm>
          <a:off x="7810500" y="168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3959</xdr:rowOff>
    </xdr:from>
    <xdr:ext cx="534377" cy="259045"/>
    <xdr:sp macro="" textlink="">
      <xdr:nvSpPr>
        <xdr:cNvPr id="470" name="テキスト ボックス 469"/>
        <xdr:cNvSpPr txBox="1"/>
      </xdr:nvSpPr>
      <xdr:spPr>
        <a:xfrm>
          <a:off x="7594111" y="169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62801</xdr:rowOff>
    </xdr:from>
    <xdr:to>
      <xdr:col>36</xdr:col>
      <xdr:colOff>165100</xdr:colOff>
      <xdr:row>98</xdr:row>
      <xdr:rowOff>164401</xdr:rowOff>
    </xdr:to>
    <xdr:sp macro="" textlink="">
      <xdr:nvSpPr>
        <xdr:cNvPr id="471" name="フローチャート: 判断 470"/>
        <xdr:cNvSpPr/>
      </xdr:nvSpPr>
      <xdr:spPr>
        <a:xfrm>
          <a:off x="6921500" y="1686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155528</xdr:rowOff>
    </xdr:from>
    <xdr:ext cx="534377" cy="259045"/>
    <xdr:sp macro="" textlink="">
      <xdr:nvSpPr>
        <xdr:cNvPr id="472" name="テキスト ボックス 471"/>
        <xdr:cNvSpPr txBox="1"/>
      </xdr:nvSpPr>
      <xdr:spPr>
        <a:xfrm>
          <a:off x="6705111" y="169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77629</xdr:rowOff>
    </xdr:from>
    <xdr:to>
      <xdr:col>55</xdr:col>
      <xdr:colOff>50800</xdr:colOff>
      <xdr:row>99</xdr:row>
      <xdr:rowOff>7779</xdr:rowOff>
    </xdr:to>
    <xdr:sp macro="" textlink="">
      <xdr:nvSpPr>
        <xdr:cNvPr id="478" name="楕円 477"/>
        <xdr:cNvSpPr/>
      </xdr:nvSpPr>
      <xdr:spPr>
        <a:xfrm>
          <a:off x="104267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55749</xdr:rowOff>
    </xdr:from>
    <xdr:ext cx="534377" cy="259045"/>
    <xdr:sp macro="" textlink="">
      <xdr:nvSpPr>
        <xdr:cNvPr id="479" name="土木費該当値テキスト"/>
        <xdr:cNvSpPr txBox="1"/>
      </xdr:nvSpPr>
      <xdr:spPr>
        <a:xfrm>
          <a:off x="10528300" y="168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82865</xdr:rowOff>
    </xdr:from>
    <xdr:to>
      <xdr:col>50</xdr:col>
      <xdr:colOff>165100</xdr:colOff>
      <xdr:row>99</xdr:row>
      <xdr:rowOff>13015</xdr:rowOff>
    </xdr:to>
    <xdr:sp macro="" textlink="">
      <xdr:nvSpPr>
        <xdr:cNvPr id="480" name="楕円 479"/>
        <xdr:cNvSpPr/>
      </xdr:nvSpPr>
      <xdr:spPr>
        <a:xfrm>
          <a:off x="9588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4142</xdr:rowOff>
    </xdr:from>
    <xdr:ext cx="534377" cy="259045"/>
    <xdr:sp macro="" textlink="">
      <xdr:nvSpPr>
        <xdr:cNvPr id="481" name="テキスト ボックス 480"/>
        <xdr:cNvSpPr txBox="1"/>
      </xdr:nvSpPr>
      <xdr:spPr>
        <a:xfrm>
          <a:off x="9372111" y="16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73538</xdr:rowOff>
    </xdr:from>
    <xdr:to>
      <xdr:col>46</xdr:col>
      <xdr:colOff>38100</xdr:colOff>
      <xdr:row>99</xdr:row>
      <xdr:rowOff>3688</xdr:rowOff>
    </xdr:to>
    <xdr:sp macro="" textlink="">
      <xdr:nvSpPr>
        <xdr:cNvPr id="482" name="楕円 481"/>
        <xdr:cNvSpPr/>
      </xdr:nvSpPr>
      <xdr:spPr>
        <a:xfrm>
          <a:off x="8699500" y="168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20215</xdr:rowOff>
    </xdr:from>
    <xdr:ext cx="534377" cy="259045"/>
    <xdr:sp macro="" textlink="">
      <xdr:nvSpPr>
        <xdr:cNvPr id="483" name="テキスト ボックス 482"/>
        <xdr:cNvSpPr txBox="1"/>
      </xdr:nvSpPr>
      <xdr:spPr>
        <a:xfrm>
          <a:off x="8483111" y="166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82290</xdr:rowOff>
    </xdr:from>
    <xdr:to>
      <xdr:col>41</xdr:col>
      <xdr:colOff>101600</xdr:colOff>
      <xdr:row>99</xdr:row>
      <xdr:rowOff>12440</xdr:rowOff>
    </xdr:to>
    <xdr:sp macro="" textlink="">
      <xdr:nvSpPr>
        <xdr:cNvPr id="484" name="楕円 483"/>
        <xdr:cNvSpPr/>
      </xdr:nvSpPr>
      <xdr:spPr>
        <a:xfrm>
          <a:off x="7810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28967</xdr:rowOff>
    </xdr:from>
    <xdr:ext cx="534377" cy="259045"/>
    <xdr:sp macro="" textlink="">
      <xdr:nvSpPr>
        <xdr:cNvPr id="485" name="テキスト ボックス 484"/>
        <xdr:cNvSpPr txBox="1"/>
      </xdr:nvSpPr>
      <xdr:spPr>
        <a:xfrm>
          <a:off x="7594111" y="166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59489</xdr:rowOff>
    </xdr:from>
    <xdr:to>
      <xdr:col>36</xdr:col>
      <xdr:colOff>165100</xdr:colOff>
      <xdr:row>98</xdr:row>
      <xdr:rowOff>161089</xdr:rowOff>
    </xdr:to>
    <xdr:sp macro="" textlink="">
      <xdr:nvSpPr>
        <xdr:cNvPr id="486" name="楕円 485"/>
        <xdr:cNvSpPr/>
      </xdr:nvSpPr>
      <xdr:spPr>
        <a:xfrm>
          <a:off x="6921500" y="168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6166</xdr:rowOff>
    </xdr:from>
    <xdr:ext cx="534377" cy="259045"/>
    <xdr:sp macro="" textlink="">
      <xdr:nvSpPr>
        <xdr:cNvPr id="487" name="テキスト ボックス 486"/>
        <xdr:cNvSpPr txBox="1"/>
      </xdr:nvSpPr>
      <xdr:spPr>
        <a:xfrm>
          <a:off x="6705111" y="166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159874</xdr:rowOff>
    </xdr:from>
    <xdr:to>
      <xdr:col>85</xdr:col>
      <xdr:colOff>127000</xdr:colOff>
      <xdr:row>38</xdr:row>
      <xdr:rowOff>3969</xdr:rowOff>
    </xdr:to>
    <xdr:cxnSp macro="">
      <xdr:nvCxnSpPr>
        <xdr:cNvPr id="513" name="直線コネクタ 512"/>
        <xdr:cNvCxnSpPr/>
      </xdr:nvCxnSpPr>
      <xdr:spPr>
        <a:xfrm flipV="1">
          <a:off x="15481300" y="650352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72377</xdr:rowOff>
    </xdr:from>
    <xdr:to>
      <xdr:col>81</xdr:col>
      <xdr:colOff>50800</xdr:colOff>
      <xdr:row>38</xdr:row>
      <xdr:rowOff>3969</xdr:rowOff>
    </xdr:to>
    <xdr:cxnSp macro="">
      <xdr:nvCxnSpPr>
        <xdr:cNvPr id="516" name="直線コネクタ 515"/>
        <xdr:cNvCxnSpPr/>
      </xdr:nvCxnSpPr>
      <xdr:spPr>
        <a:xfrm>
          <a:off x="14592300" y="6416027"/>
          <a:ext cx="889000" cy="10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72377</xdr:rowOff>
    </xdr:from>
    <xdr:to>
      <xdr:col>76</xdr:col>
      <xdr:colOff>114300</xdr:colOff>
      <xdr:row>37</xdr:row>
      <xdr:rowOff>160903</xdr:rowOff>
    </xdr:to>
    <xdr:cxnSp macro="">
      <xdr:nvCxnSpPr>
        <xdr:cNvPr id="519" name="直線コネクタ 518"/>
        <xdr:cNvCxnSpPr/>
      </xdr:nvCxnSpPr>
      <xdr:spPr>
        <a:xfrm flipV="1">
          <a:off x="13703300" y="6416027"/>
          <a:ext cx="889000" cy="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149358</xdr:rowOff>
    </xdr:from>
    <xdr:to>
      <xdr:col>71</xdr:col>
      <xdr:colOff>177800</xdr:colOff>
      <xdr:row>37</xdr:row>
      <xdr:rowOff>160903</xdr:rowOff>
    </xdr:to>
    <xdr:cxnSp macro="">
      <xdr:nvCxnSpPr>
        <xdr:cNvPr id="522" name="直線コネクタ 521"/>
        <xdr:cNvCxnSpPr/>
      </xdr:nvCxnSpPr>
      <xdr:spPr>
        <a:xfrm>
          <a:off x="12814300" y="6493008"/>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64554</xdr:rowOff>
    </xdr:from>
    <xdr:to>
      <xdr:col>72</xdr:col>
      <xdr:colOff>38100</xdr:colOff>
      <xdr:row>36</xdr:row>
      <xdr:rowOff>166154</xdr:rowOff>
    </xdr:to>
    <xdr:sp macro="" textlink="">
      <xdr:nvSpPr>
        <xdr:cNvPr id="523" name="フローチャート: 判断 522"/>
        <xdr:cNvSpPr/>
      </xdr:nvSpPr>
      <xdr:spPr>
        <a:xfrm>
          <a:off x="13652500" y="623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11231</xdr:rowOff>
    </xdr:from>
    <xdr:ext cx="534377" cy="259045"/>
    <xdr:sp macro="" textlink="">
      <xdr:nvSpPr>
        <xdr:cNvPr id="524" name="テキスト ボックス 523"/>
        <xdr:cNvSpPr txBox="1"/>
      </xdr:nvSpPr>
      <xdr:spPr>
        <a:xfrm>
          <a:off x="13436111" y="60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61525</xdr:rowOff>
    </xdr:from>
    <xdr:to>
      <xdr:col>67</xdr:col>
      <xdr:colOff>101600</xdr:colOff>
      <xdr:row>36</xdr:row>
      <xdr:rowOff>163125</xdr:rowOff>
    </xdr:to>
    <xdr:sp macro="" textlink="">
      <xdr:nvSpPr>
        <xdr:cNvPr id="525" name="フローチャート: 判断 524"/>
        <xdr:cNvSpPr/>
      </xdr:nvSpPr>
      <xdr:spPr>
        <a:xfrm>
          <a:off x="12763500" y="623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8202</xdr:rowOff>
    </xdr:from>
    <xdr:ext cx="534377" cy="259045"/>
    <xdr:sp macro="" textlink="">
      <xdr:nvSpPr>
        <xdr:cNvPr id="526" name="テキスト ボックス 525"/>
        <xdr:cNvSpPr txBox="1"/>
      </xdr:nvSpPr>
      <xdr:spPr>
        <a:xfrm>
          <a:off x="12547111" y="60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109074</xdr:rowOff>
    </xdr:from>
    <xdr:to>
      <xdr:col>85</xdr:col>
      <xdr:colOff>177800</xdr:colOff>
      <xdr:row>38</xdr:row>
      <xdr:rowOff>39224</xdr:rowOff>
    </xdr:to>
    <xdr:sp macro="" textlink="">
      <xdr:nvSpPr>
        <xdr:cNvPr id="532" name="楕円 531"/>
        <xdr:cNvSpPr/>
      </xdr:nvSpPr>
      <xdr:spPr>
        <a:xfrm>
          <a:off x="16268700" y="64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24001</xdr:rowOff>
    </xdr:from>
    <xdr:ext cx="534377" cy="259045"/>
    <xdr:sp macro="" textlink="">
      <xdr:nvSpPr>
        <xdr:cNvPr id="533" name="消防費該当値テキスト"/>
        <xdr:cNvSpPr txBox="1"/>
      </xdr:nvSpPr>
      <xdr:spPr>
        <a:xfrm>
          <a:off x="16370300" y="63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124619</xdr:rowOff>
    </xdr:from>
    <xdr:to>
      <xdr:col>81</xdr:col>
      <xdr:colOff>101600</xdr:colOff>
      <xdr:row>38</xdr:row>
      <xdr:rowOff>54769</xdr:rowOff>
    </xdr:to>
    <xdr:sp macro="" textlink="">
      <xdr:nvSpPr>
        <xdr:cNvPr id="534" name="楕円 533"/>
        <xdr:cNvSpPr/>
      </xdr:nvSpPr>
      <xdr:spPr>
        <a:xfrm>
          <a:off x="15430500" y="64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45896</xdr:rowOff>
    </xdr:from>
    <xdr:ext cx="534377" cy="259045"/>
    <xdr:sp macro="" textlink="">
      <xdr:nvSpPr>
        <xdr:cNvPr id="535" name="テキスト ボックス 534"/>
        <xdr:cNvSpPr txBox="1"/>
      </xdr:nvSpPr>
      <xdr:spPr>
        <a:xfrm>
          <a:off x="15214111" y="6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21577</xdr:rowOff>
    </xdr:from>
    <xdr:to>
      <xdr:col>76</xdr:col>
      <xdr:colOff>165100</xdr:colOff>
      <xdr:row>37</xdr:row>
      <xdr:rowOff>123177</xdr:rowOff>
    </xdr:to>
    <xdr:sp macro="" textlink="">
      <xdr:nvSpPr>
        <xdr:cNvPr id="536" name="楕円 535"/>
        <xdr:cNvSpPr/>
      </xdr:nvSpPr>
      <xdr:spPr>
        <a:xfrm>
          <a:off x="14541500" y="63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114304</xdr:rowOff>
    </xdr:from>
    <xdr:ext cx="534377" cy="259045"/>
    <xdr:sp macro="" textlink="">
      <xdr:nvSpPr>
        <xdr:cNvPr id="537" name="テキスト ボックス 536"/>
        <xdr:cNvSpPr txBox="1"/>
      </xdr:nvSpPr>
      <xdr:spPr>
        <a:xfrm>
          <a:off x="14325111" y="64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110103</xdr:rowOff>
    </xdr:from>
    <xdr:to>
      <xdr:col>72</xdr:col>
      <xdr:colOff>38100</xdr:colOff>
      <xdr:row>38</xdr:row>
      <xdr:rowOff>40253</xdr:rowOff>
    </xdr:to>
    <xdr:sp macro="" textlink="">
      <xdr:nvSpPr>
        <xdr:cNvPr id="538" name="楕円 537"/>
        <xdr:cNvSpPr/>
      </xdr:nvSpPr>
      <xdr:spPr>
        <a:xfrm>
          <a:off x="13652500" y="64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31380</xdr:rowOff>
    </xdr:from>
    <xdr:ext cx="534377" cy="259045"/>
    <xdr:sp macro="" textlink="">
      <xdr:nvSpPr>
        <xdr:cNvPr id="539" name="テキスト ボックス 538"/>
        <xdr:cNvSpPr txBox="1"/>
      </xdr:nvSpPr>
      <xdr:spPr>
        <a:xfrm>
          <a:off x="13436111" y="65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98558</xdr:rowOff>
    </xdr:from>
    <xdr:to>
      <xdr:col>67</xdr:col>
      <xdr:colOff>101600</xdr:colOff>
      <xdr:row>38</xdr:row>
      <xdr:rowOff>28708</xdr:rowOff>
    </xdr:to>
    <xdr:sp macro="" textlink="">
      <xdr:nvSpPr>
        <xdr:cNvPr id="540" name="楕円 539"/>
        <xdr:cNvSpPr/>
      </xdr:nvSpPr>
      <xdr:spPr>
        <a:xfrm>
          <a:off x="12763500" y="64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19835</xdr:rowOff>
    </xdr:from>
    <xdr:ext cx="534377" cy="259045"/>
    <xdr:sp macro="" textlink="">
      <xdr:nvSpPr>
        <xdr:cNvPr id="541" name="テキスト ボックス 540"/>
        <xdr:cNvSpPr txBox="1"/>
      </xdr:nvSpPr>
      <xdr:spPr>
        <a:xfrm>
          <a:off x="12547111" y="65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83426</xdr:rowOff>
    </xdr:from>
    <xdr:to>
      <xdr:col>85</xdr:col>
      <xdr:colOff>127000</xdr:colOff>
      <xdr:row>57</xdr:row>
      <xdr:rowOff>92094</xdr:rowOff>
    </xdr:to>
    <xdr:cxnSp macro="">
      <xdr:nvCxnSpPr>
        <xdr:cNvPr id="571" name="直線コネクタ 570"/>
        <xdr:cNvCxnSpPr/>
      </xdr:nvCxnSpPr>
      <xdr:spPr>
        <a:xfrm flipV="1">
          <a:off x="15481300" y="9856076"/>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2"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92094</xdr:rowOff>
    </xdr:from>
    <xdr:to>
      <xdr:col>81</xdr:col>
      <xdr:colOff>50800</xdr:colOff>
      <xdr:row>57</xdr:row>
      <xdr:rowOff>92970</xdr:rowOff>
    </xdr:to>
    <xdr:cxnSp macro="">
      <xdr:nvCxnSpPr>
        <xdr:cNvPr id="574" name="直線コネクタ 573"/>
        <xdr:cNvCxnSpPr/>
      </xdr:nvCxnSpPr>
      <xdr:spPr>
        <a:xfrm flipV="1">
          <a:off x="14592300" y="986474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92970</xdr:rowOff>
    </xdr:from>
    <xdr:to>
      <xdr:col>76</xdr:col>
      <xdr:colOff>114300</xdr:colOff>
      <xdr:row>57</xdr:row>
      <xdr:rowOff>103562</xdr:rowOff>
    </xdr:to>
    <xdr:cxnSp macro="">
      <xdr:nvCxnSpPr>
        <xdr:cNvPr id="577" name="直線コネクタ 576"/>
        <xdr:cNvCxnSpPr/>
      </xdr:nvCxnSpPr>
      <xdr:spPr>
        <a:xfrm flipV="1">
          <a:off x="13703300" y="986562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9" name="テキスト ボックス 578"/>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103562</xdr:rowOff>
    </xdr:from>
    <xdr:to>
      <xdr:col>71</xdr:col>
      <xdr:colOff>177800</xdr:colOff>
      <xdr:row>58</xdr:row>
      <xdr:rowOff>5912</xdr:rowOff>
    </xdr:to>
    <xdr:cxnSp macro="">
      <xdr:nvCxnSpPr>
        <xdr:cNvPr id="580" name="直線コネクタ 579"/>
        <xdr:cNvCxnSpPr/>
      </xdr:nvCxnSpPr>
      <xdr:spPr>
        <a:xfrm flipV="1">
          <a:off x="12814300" y="9876212"/>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114865</xdr:rowOff>
    </xdr:from>
    <xdr:to>
      <xdr:col>72</xdr:col>
      <xdr:colOff>38100</xdr:colOff>
      <xdr:row>57</xdr:row>
      <xdr:rowOff>45015</xdr:rowOff>
    </xdr:to>
    <xdr:sp macro="" textlink="">
      <xdr:nvSpPr>
        <xdr:cNvPr id="581" name="フローチャート: 判断 580"/>
        <xdr:cNvSpPr/>
      </xdr:nvSpPr>
      <xdr:spPr>
        <a:xfrm>
          <a:off x="13652500" y="97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61542</xdr:rowOff>
    </xdr:from>
    <xdr:ext cx="534377" cy="259045"/>
    <xdr:sp macro="" textlink="">
      <xdr:nvSpPr>
        <xdr:cNvPr id="582" name="テキスト ボックス 581"/>
        <xdr:cNvSpPr txBox="1"/>
      </xdr:nvSpPr>
      <xdr:spPr>
        <a:xfrm>
          <a:off x="13436111" y="94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53677</xdr:rowOff>
    </xdr:from>
    <xdr:to>
      <xdr:col>67</xdr:col>
      <xdr:colOff>101600</xdr:colOff>
      <xdr:row>56</xdr:row>
      <xdr:rowOff>155277</xdr:rowOff>
    </xdr:to>
    <xdr:sp macro="" textlink="">
      <xdr:nvSpPr>
        <xdr:cNvPr id="583" name="フローチャート: 判断 582"/>
        <xdr:cNvSpPr/>
      </xdr:nvSpPr>
      <xdr:spPr>
        <a:xfrm>
          <a:off x="12763500" y="96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354</xdr:rowOff>
    </xdr:from>
    <xdr:ext cx="534377" cy="259045"/>
    <xdr:sp macro="" textlink="">
      <xdr:nvSpPr>
        <xdr:cNvPr id="584" name="テキスト ボックス 583"/>
        <xdr:cNvSpPr txBox="1"/>
      </xdr:nvSpPr>
      <xdr:spPr>
        <a:xfrm>
          <a:off x="12547111" y="94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32626</xdr:rowOff>
    </xdr:from>
    <xdr:to>
      <xdr:col>85</xdr:col>
      <xdr:colOff>177800</xdr:colOff>
      <xdr:row>57</xdr:row>
      <xdr:rowOff>134226</xdr:rowOff>
    </xdr:to>
    <xdr:sp macro="" textlink="">
      <xdr:nvSpPr>
        <xdr:cNvPr id="590" name="楕円 589"/>
        <xdr:cNvSpPr/>
      </xdr:nvSpPr>
      <xdr:spPr>
        <a:xfrm>
          <a:off x="16268700" y="98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11053</xdr:rowOff>
    </xdr:from>
    <xdr:ext cx="534377" cy="259045"/>
    <xdr:sp macro="" textlink="">
      <xdr:nvSpPr>
        <xdr:cNvPr id="591" name="教育費該当値テキスト"/>
        <xdr:cNvSpPr txBox="1"/>
      </xdr:nvSpPr>
      <xdr:spPr>
        <a:xfrm>
          <a:off x="16370300" y="97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41294</xdr:rowOff>
    </xdr:from>
    <xdr:to>
      <xdr:col>81</xdr:col>
      <xdr:colOff>101600</xdr:colOff>
      <xdr:row>57</xdr:row>
      <xdr:rowOff>142894</xdr:rowOff>
    </xdr:to>
    <xdr:sp macro="" textlink="">
      <xdr:nvSpPr>
        <xdr:cNvPr id="592" name="楕円 591"/>
        <xdr:cNvSpPr/>
      </xdr:nvSpPr>
      <xdr:spPr>
        <a:xfrm>
          <a:off x="15430500" y="9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134021</xdr:rowOff>
    </xdr:from>
    <xdr:ext cx="534377" cy="259045"/>
    <xdr:sp macro="" textlink="">
      <xdr:nvSpPr>
        <xdr:cNvPr id="593" name="テキスト ボックス 592"/>
        <xdr:cNvSpPr txBox="1"/>
      </xdr:nvSpPr>
      <xdr:spPr>
        <a:xfrm>
          <a:off x="15214111" y="9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42170</xdr:rowOff>
    </xdr:from>
    <xdr:to>
      <xdr:col>76</xdr:col>
      <xdr:colOff>165100</xdr:colOff>
      <xdr:row>57</xdr:row>
      <xdr:rowOff>143770</xdr:rowOff>
    </xdr:to>
    <xdr:sp macro="" textlink="">
      <xdr:nvSpPr>
        <xdr:cNvPr id="594" name="楕円 593"/>
        <xdr:cNvSpPr/>
      </xdr:nvSpPr>
      <xdr:spPr>
        <a:xfrm>
          <a:off x="14541500" y="9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134897</xdr:rowOff>
    </xdr:from>
    <xdr:ext cx="534377" cy="259045"/>
    <xdr:sp macro="" textlink="">
      <xdr:nvSpPr>
        <xdr:cNvPr id="595" name="テキスト ボックス 594"/>
        <xdr:cNvSpPr txBox="1"/>
      </xdr:nvSpPr>
      <xdr:spPr>
        <a:xfrm>
          <a:off x="14325111" y="990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52762</xdr:rowOff>
    </xdr:from>
    <xdr:to>
      <xdr:col>72</xdr:col>
      <xdr:colOff>38100</xdr:colOff>
      <xdr:row>57</xdr:row>
      <xdr:rowOff>154362</xdr:rowOff>
    </xdr:to>
    <xdr:sp macro="" textlink="">
      <xdr:nvSpPr>
        <xdr:cNvPr id="596" name="楕円 595"/>
        <xdr:cNvSpPr/>
      </xdr:nvSpPr>
      <xdr:spPr>
        <a:xfrm>
          <a:off x="13652500" y="98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145489</xdr:rowOff>
    </xdr:from>
    <xdr:ext cx="534377" cy="259045"/>
    <xdr:sp macro="" textlink="">
      <xdr:nvSpPr>
        <xdr:cNvPr id="597" name="テキスト ボックス 596"/>
        <xdr:cNvSpPr txBox="1"/>
      </xdr:nvSpPr>
      <xdr:spPr>
        <a:xfrm>
          <a:off x="13436111" y="99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126562</xdr:rowOff>
    </xdr:from>
    <xdr:to>
      <xdr:col>67</xdr:col>
      <xdr:colOff>101600</xdr:colOff>
      <xdr:row>58</xdr:row>
      <xdr:rowOff>56712</xdr:rowOff>
    </xdr:to>
    <xdr:sp macro="" textlink="">
      <xdr:nvSpPr>
        <xdr:cNvPr id="598" name="楕円 597"/>
        <xdr:cNvSpPr/>
      </xdr:nvSpPr>
      <xdr:spPr>
        <a:xfrm>
          <a:off x="12763500" y="98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47839</xdr:rowOff>
    </xdr:from>
    <xdr:ext cx="534377" cy="259045"/>
    <xdr:sp macro="" textlink="">
      <xdr:nvSpPr>
        <xdr:cNvPr id="599" name="テキスト ボックス 598"/>
        <xdr:cNvSpPr txBox="1"/>
      </xdr:nvSpPr>
      <xdr:spPr>
        <a:xfrm>
          <a:off x="12547111" y="99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41650</xdr:rowOff>
    </xdr:from>
    <xdr:to>
      <xdr:col>85</xdr:col>
      <xdr:colOff>127000</xdr:colOff>
      <xdr:row>79</xdr:row>
      <xdr:rowOff>44450</xdr:rowOff>
    </xdr:to>
    <xdr:cxnSp macro="">
      <xdr:nvCxnSpPr>
        <xdr:cNvPr id="628" name="直線コネクタ 627"/>
        <xdr:cNvCxnSpPr/>
      </xdr:nvCxnSpPr>
      <xdr:spPr>
        <a:xfrm flipV="1">
          <a:off x="15481300" y="13586200"/>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37325</xdr:rowOff>
    </xdr:from>
    <xdr:to>
      <xdr:col>81</xdr:col>
      <xdr:colOff>50800</xdr:colOff>
      <xdr:row>79</xdr:row>
      <xdr:rowOff>44450</xdr:rowOff>
    </xdr:to>
    <xdr:cxnSp macro="">
      <xdr:nvCxnSpPr>
        <xdr:cNvPr id="631" name="直線コネクタ 630"/>
        <xdr:cNvCxnSpPr/>
      </xdr:nvCxnSpPr>
      <xdr:spPr>
        <a:xfrm>
          <a:off x="14592300" y="1358187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37325</xdr:rowOff>
    </xdr:from>
    <xdr:to>
      <xdr:col>76</xdr:col>
      <xdr:colOff>114300</xdr:colOff>
      <xdr:row>79</xdr:row>
      <xdr:rowOff>37458</xdr:rowOff>
    </xdr:to>
    <xdr:cxnSp macro="">
      <xdr:nvCxnSpPr>
        <xdr:cNvPr id="634" name="直線コネクタ 633"/>
        <xdr:cNvCxnSpPr/>
      </xdr:nvCxnSpPr>
      <xdr:spPr>
        <a:xfrm flipV="1">
          <a:off x="13703300" y="1358187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37458</xdr:rowOff>
    </xdr:from>
    <xdr:to>
      <xdr:col>71</xdr:col>
      <xdr:colOff>177800</xdr:colOff>
      <xdr:row>79</xdr:row>
      <xdr:rowOff>43993</xdr:rowOff>
    </xdr:to>
    <xdr:cxnSp macro="">
      <xdr:nvCxnSpPr>
        <xdr:cNvPr id="637" name="直線コネクタ 636"/>
        <xdr:cNvCxnSpPr/>
      </xdr:nvCxnSpPr>
      <xdr:spPr>
        <a:xfrm flipV="1">
          <a:off x="12814300" y="1358200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159728</xdr:rowOff>
    </xdr:from>
    <xdr:to>
      <xdr:col>72</xdr:col>
      <xdr:colOff>38100</xdr:colOff>
      <xdr:row>79</xdr:row>
      <xdr:rowOff>89878</xdr:rowOff>
    </xdr:to>
    <xdr:sp macro="" textlink="">
      <xdr:nvSpPr>
        <xdr:cNvPr id="638" name="フローチャート: 判断 637"/>
        <xdr:cNvSpPr/>
      </xdr:nvSpPr>
      <xdr:spPr>
        <a:xfrm>
          <a:off x="13652500" y="1353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81005</xdr:rowOff>
    </xdr:from>
    <xdr:ext cx="378565" cy="259045"/>
    <xdr:sp macro="" textlink="">
      <xdr:nvSpPr>
        <xdr:cNvPr id="639" name="テキスト ボックス 638"/>
        <xdr:cNvSpPr txBox="1"/>
      </xdr:nvSpPr>
      <xdr:spPr>
        <a:xfrm>
          <a:off x="13514017" y="1362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132201</xdr:rowOff>
    </xdr:from>
    <xdr:to>
      <xdr:col>67</xdr:col>
      <xdr:colOff>101600</xdr:colOff>
      <xdr:row>79</xdr:row>
      <xdr:rowOff>62351</xdr:rowOff>
    </xdr:to>
    <xdr:sp macro="" textlink="">
      <xdr:nvSpPr>
        <xdr:cNvPr id="640" name="フローチャート: 判断 639"/>
        <xdr:cNvSpPr/>
      </xdr:nvSpPr>
      <xdr:spPr>
        <a:xfrm>
          <a:off x="12763500" y="135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78878</xdr:rowOff>
    </xdr:from>
    <xdr:ext cx="469744" cy="259045"/>
    <xdr:sp macro="" textlink="">
      <xdr:nvSpPr>
        <xdr:cNvPr id="641" name="テキスト ボックス 640"/>
        <xdr:cNvSpPr txBox="1"/>
      </xdr:nvSpPr>
      <xdr:spPr>
        <a:xfrm>
          <a:off x="12579428" y="132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162300</xdr:rowOff>
    </xdr:from>
    <xdr:to>
      <xdr:col>85</xdr:col>
      <xdr:colOff>177800</xdr:colOff>
      <xdr:row>79</xdr:row>
      <xdr:rowOff>92450</xdr:rowOff>
    </xdr:to>
    <xdr:sp macro="" textlink="">
      <xdr:nvSpPr>
        <xdr:cNvPr id="647" name="楕円 646"/>
        <xdr:cNvSpPr/>
      </xdr:nvSpPr>
      <xdr:spPr>
        <a:xfrm>
          <a:off x="162687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378565" cy="259045"/>
    <xdr:sp macro="" textlink="">
      <xdr:nvSpPr>
        <xdr:cNvPr id="648" name="災害復旧費該当値テキスト"/>
        <xdr:cNvSpPr txBox="1"/>
      </xdr:nvSpPr>
      <xdr:spPr>
        <a:xfrm>
          <a:off x="16370300" y="135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157975</xdr:rowOff>
    </xdr:from>
    <xdr:to>
      <xdr:col>76</xdr:col>
      <xdr:colOff>165100</xdr:colOff>
      <xdr:row>79</xdr:row>
      <xdr:rowOff>88125</xdr:rowOff>
    </xdr:to>
    <xdr:sp macro="" textlink="">
      <xdr:nvSpPr>
        <xdr:cNvPr id="651" name="楕円 650"/>
        <xdr:cNvSpPr/>
      </xdr:nvSpPr>
      <xdr:spPr>
        <a:xfrm>
          <a:off x="145415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79252</xdr:rowOff>
    </xdr:from>
    <xdr:ext cx="378565" cy="259045"/>
    <xdr:sp macro="" textlink="">
      <xdr:nvSpPr>
        <xdr:cNvPr id="652" name="テキスト ボックス 651"/>
        <xdr:cNvSpPr txBox="1"/>
      </xdr:nvSpPr>
      <xdr:spPr>
        <a:xfrm>
          <a:off x="14403017" y="1362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158108</xdr:rowOff>
    </xdr:from>
    <xdr:to>
      <xdr:col>72</xdr:col>
      <xdr:colOff>38100</xdr:colOff>
      <xdr:row>79</xdr:row>
      <xdr:rowOff>88258</xdr:rowOff>
    </xdr:to>
    <xdr:sp macro="" textlink="">
      <xdr:nvSpPr>
        <xdr:cNvPr id="653" name="楕円 652"/>
        <xdr:cNvSpPr/>
      </xdr:nvSpPr>
      <xdr:spPr>
        <a:xfrm>
          <a:off x="13652500" y="135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104785</xdr:rowOff>
    </xdr:from>
    <xdr:ext cx="378565" cy="259045"/>
    <xdr:sp macro="" textlink="">
      <xdr:nvSpPr>
        <xdr:cNvPr id="654" name="テキスト ボックス 653"/>
        <xdr:cNvSpPr txBox="1"/>
      </xdr:nvSpPr>
      <xdr:spPr>
        <a:xfrm>
          <a:off x="13514017" y="1330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164643</xdr:rowOff>
    </xdr:from>
    <xdr:to>
      <xdr:col>67</xdr:col>
      <xdr:colOff>101600</xdr:colOff>
      <xdr:row>79</xdr:row>
      <xdr:rowOff>94793</xdr:rowOff>
    </xdr:to>
    <xdr:sp macro="" textlink="">
      <xdr:nvSpPr>
        <xdr:cNvPr id="655" name="楕円 654"/>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85920</xdr:rowOff>
    </xdr:from>
    <xdr:ext cx="313932" cy="259045"/>
    <xdr:sp macro="" textlink="">
      <xdr:nvSpPr>
        <xdr:cNvPr id="656" name="テキスト ボックス 655"/>
        <xdr:cNvSpPr txBox="1"/>
      </xdr:nvSpPr>
      <xdr:spPr>
        <a:xfrm>
          <a:off x="12657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75715</xdr:rowOff>
    </xdr:from>
    <xdr:to>
      <xdr:col>85</xdr:col>
      <xdr:colOff>127000</xdr:colOff>
      <xdr:row>94</xdr:row>
      <xdr:rowOff>86756</xdr:rowOff>
    </xdr:to>
    <xdr:cxnSp macro="">
      <xdr:nvCxnSpPr>
        <xdr:cNvPr id="683" name="直線コネクタ 682"/>
        <xdr:cNvCxnSpPr/>
      </xdr:nvCxnSpPr>
      <xdr:spPr>
        <a:xfrm flipV="1">
          <a:off x="15481300" y="16192015"/>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86756</xdr:rowOff>
    </xdr:from>
    <xdr:to>
      <xdr:col>81</xdr:col>
      <xdr:colOff>50800</xdr:colOff>
      <xdr:row>94</xdr:row>
      <xdr:rowOff>128795</xdr:rowOff>
    </xdr:to>
    <xdr:cxnSp macro="">
      <xdr:nvCxnSpPr>
        <xdr:cNvPr id="686" name="直線コネクタ 685"/>
        <xdr:cNvCxnSpPr/>
      </xdr:nvCxnSpPr>
      <xdr:spPr>
        <a:xfrm flipV="1">
          <a:off x="14592300" y="16203056"/>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128795</xdr:rowOff>
    </xdr:from>
    <xdr:to>
      <xdr:col>76</xdr:col>
      <xdr:colOff>114300</xdr:colOff>
      <xdr:row>94</xdr:row>
      <xdr:rowOff>159017</xdr:rowOff>
    </xdr:to>
    <xdr:cxnSp macro="">
      <xdr:nvCxnSpPr>
        <xdr:cNvPr id="689" name="直線コネクタ 688"/>
        <xdr:cNvCxnSpPr/>
      </xdr:nvCxnSpPr>
      <xdr:spPr>
        <a:xfrm flipV="1">
          <a:off x="13703300" y="16245095"/>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104062</xdr:rowOff>
    </xdr:from>
    <xdr:to>
      <xdr:col>71</xdr:col>
      <xdr:colOff>177800</xdr:colOff>
      <xdr:row>94</xdr:row>
      <xdr:rowOff>159017</xdr:rowOff>
    </xdr:to>
    <xdr:cxnSp macro="">
      <xdr:nvCxnSpPr>
        <xdr:cNvPr id="692" name="直線コネクタ 691"/>
        <xdr:cNvCxnSpPr/>
      </xdr:nvCxnSpPr>
      <xdr:spPr>
        <a:xfrm>
          <a:off x="12814300" y="16220362"/>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60644</xdr:rowOff>
    </xdr:from>
    <xdr:to>
      <xdr:col>72</xdr:col>
      <xdr:colOff>38100</xdr:colOff>
      <xdr:row>94</xdr:row>
      <xdr:rowOff>162244</xdr:rowOff>
    </xdr:to>
    <xdr:sp macro="" textlink="">
      <xdr:nvSpPr>
        <xdr:cNvPr id="693" name="フローチャート: 判断 692"/>
        <xdr:cNvSpPr/>
      </xdr:nvSpPr>
      <xdr:spPr>
        <a:xfrm>
          <a:off x="13652500" y="1617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7321</xdr:rowOff>
    </xdr:from>
    <xdr:ext cx="534377" cy="259045"/>
    <xdr:sp macro="" textlink="">
      <xdr:nvSpPr>
        <xdr:cNvPr id="694" name="テキスト ボックス 693"/>
        <xdr:cNvSpPr txBox="1"/>
      </xdr:nvSpPr>
      <xdr:spPr>
        <a:xfrm>
          <a:off x="13436111" y="15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22698</xdr:rowOff>
    </xdr:from>
    <xdr:to>
      <xdr:col>67</xdr:col>
      <xdr:colOff>101600</xdr:colOff>
      <xdr:row>94</xdr:row>
      <xdr:rowOff>124298</xdr:rowOff>
    </xdr:to>
    <xdr:sp macro="" textlink="">
      <xdr:nvSpPr>
        <xdr:cNvPr id="695" name="フローチャート: 判断 694"/>
        <xdr:cNvSpPr/>
      </xdr:nvSpPr>
      <xdr:spPr>
        <a:xfrm>
          <a:off x="12763500" y="1613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140825</xdr:rowOff>
    </xdr:from>
    <xdr:ext cx="534377" cy="259045"/>
    <xdr:sp macro="" textlink="">
      <xdr:nvSpPr>
        <xdr:cNvPr id="696" name="テキスト ボックス 695"/>
        <xdr:cNvSpPr txBox="1"/>
      </xdr:nvSpPr>
      <xdr:spPr>
        <a:xfrm>
          <a:off x="12547111" y="159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24915</xdr:rowOff>
    </xdr:from>
    <xdr:to>
      <xdr:col>85</xdr:col>
      <xdr:colOff>177800</xdr:colOff>
      <xdr:row>94</xdr:row>
      <xdr:rowOff>126515</xdr:rowOff>
    </xdr:to>
    <xdr:sp macro="" textlink="">
      <xdr:nvSpPr>
        <xdr:cNvPr id="702" name="楕円 701"/>
        <xdr:cNvSpPr/>
      </xdr:nvSpPr>
      <xdr:spPr>
        <a:xfrm>
          <a:off x="162687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3342</xdr:rowOff>
    </xdr:from>
    <xdr:ext cx="534377" cy="259045"/>
    <xdr:sp macro="" textlink="">
      <xdr:nvSpPr>
        <xdr:cNvPr id="703" name="公債費該当値テキスト"/>
        <xdr:cNvSpPr txBox="1"/>
      </xdr:nvSpPr>
      <xdr:spPr>
        <a:xfrm>
          <a:off x="16370300" y="161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35956</xdr:rowOff>
    </xdr:from>
    <xdr:to>
      <xdr:col>81</xdr:col>
      <xdr:colOff>101600</xdr:colOff>
      <xdr:row>94</xdr:row>
      <xdr:rowOff>137556</xdr:rowOff>
    </xdr:to>
    <xdr:sp macro="" textlink="">
      <xdr:nvSpPr>
        <xdr:cNvPr id="704" name="楕円 703"/>
        <xdr:cNvSpPr/>
      </xdr:nvSpPr>
      <xdr:spPr>
        <a:xfrm>
          <a:off x="15430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128683</xdr:rowOff>
    </xdr:from>
    <xdr:ext cx="534377" cy="259045"/>
    <xdr:sp macro="" textlink="">
      <xdr:nvSpPr>
        <xdr:cNvPr id="705" name="テキスト ボックス 704"/>
        <xdr:cNvSpPr txBox="1"/>
      </xdr:nvSpPr>
      <xdr:spPr>
        <a:xfrm>
          <a:off x="15214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77995</xdr:rowOff>
    </xdr:from>
    <xdr:to>
      <xdr:col>76</xdr:col>
      <xdr:colOff>165100</xdr:colOff>
      <xdr:row>95</xdr:row>
      <xdr:rowOff>8145</xdr:rowOff>
    </xdr:to>
    <xdr:sp macro="" textlink="">
      <xdr:nvSpPr>
        <xdr:cNvPr id="706" name="楕円 705"/>
        <xdr:cNvSpPr/>
      </xdr:nvSpPr>
      <xdr:spPr>
        <a:xfrm>
          <a:off x="145415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170722</xdr:rowOff>
    </xdr:from>
    <xdr:ext cx="534377" cy="259045"/>
    <xdr:sp macro="" textlink="">
      <xdr:nvSpPr>
        <xdr:cNvPr id="707" name="テキスト ボックス 706"/>
        <xdr:cNvSpPr txBox="1"/>
      </xdr:nvSpPr>
      <xdr:spPr>
        <a:xfrm>
          <a:off x="14325111" y="16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108217</xdr:rowOff>
    </xdr:from>
    <xdr:to>
      <xdr:col>72</xdr:col>
      <xdr:colOff>38100</xdr:colOff>
      <xdr:row>95</xdr:row>
      <xdr:rowOff>38367</xdr:rowOff>
    </xdr:to>
    <xdr:sp macro="" textlink="">
      <xdr:nvSpPr>
        <xdr:cNvPr id="708" name="楕円 707"/>
        <xdr:cNvSpPr/>
      </xdr:nvSpPr>
      <xdr:spPr>
        <a:xfrm>
          <a:off x="13652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29494</xdr:rowOff>
    </xdr:from>
    <xdr:ext cx="534377" cy="259045"/>
    <xdr:sp macro="" textlink="">
      <xdr:nvSpPr>
        <xdr:cNvPr id="709" name="テキスト ボックス 708"/>
        <xdr:cNvSpPr txBox="1"/>
      </xdr:nvSpPr>
      <xdr:spPr>
        <a:xfrm>
          <a:off x="13436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53262</xdr:rowOff>
    </xdr:from>
    <xdr:to>
      <xdr:col>67</xdr:col>
      <xdr:colOff>101600</xdr:colOff>
      <xdr:row>94</xdr:row>
      <xdr:rowOff>154862</xdr:rowOff>
    </xdr:to>
    <xdr:sp macro="" textlink="">
      <xdr:nvSpPr>
        <xdr:cNvPr id="710" name="楕円 709"/>
        <xdr:cNvSpPr/>
      </xdr:nvSpPr>
      <xdr:spPr>
        <a:xfrm>
          <a:off x="12763500" y="161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145989</xdr:rowOff>
    </xdr:from>
    <xdr:ext cx="534377" cy="259045"/>
    <xdr:sp macro="" textlink="">
      <xdr:nvSpPr>
        <xdr:cNvPr id="711" name="テキスト ボックス 710"/>
        <xdr:cNvSpPr txBox="1"/>
      </xdr:nvSpPr>
      <xdr:spPr>
        <a:xfrm>
          <a:off x="12547111" y="162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0" name="フローチャート: 判断 749"/>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フローチャート: 判断 75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66" name="テキスト ボックス 765"/>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68" name="テキスト ボックス 767"/>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衛生費や教育費などは類似団体内平均を下回っているものの、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29,719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内</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平均に比べ</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高止まりしている。これは、融資預託金の決算額が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3,200,000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）と多額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また、標準財政規模に占める財政調整基金残高は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が減となったことに加え、</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千万円を</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財政調整基金から足利市公共施設等整備基金に積替えを行ったことによって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12.67</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決算から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％の減とな</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安定し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行政サービスを継続できるよう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年度間の財源調整について適正な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規模</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赤字が発生している会計はないが、特別会計の歳入は一般会計からの繰入金に頼らざるを得ない状況が続いており、財政状況は依然として厳しい。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今後も歳入の確保、歳出の見直しを続け、健全な財政運営を行っていく。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opLeftCell="AQ1" workbookViewId="0">
      <selection activeCell="BG38" sqref="BG38:BU3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53740563</v>
      </c>
      <c r="BO4" s="410"/>
      <c r="BP4" s="410"/>
      <c r="BQ4" s="410"/>
      <c r="BR4" s="410"/>
      <c r="BS4" s="410"/>
      <c r="BT4" s="410"/>
      <c r="BU4" s="411"/>
      <c r="BV4" s="409">
        <v>52981899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4.0999999999999996</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52195222</v>
      </c>
      <c r="BO5" s="447"/>
      <c r="BP5" s="447"/>
      <c r="BQ5" s="447"/>
      <c r="BR5" s="447"/>
      <c r="BS5" s="447"/>
      <c r="BT5" s="447"/>
      <c r="BU5" s="448"/>
      <c r="BV5" s="446">
        <v>51463978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1545341</v>
      </c>
      <c r="BO6" s="447"/>
      <c r="BP6" s="447"/>
      <c r="BQ6" s="447"/>
      <c r="BR6" s="447"/>
      <c r="BS6" s="447"/>
      <c r="BT6" s="447"/>
      <c r="BU6" s="448"/>
      <c r="BV6" s="446">
        <v>1517921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99.8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337788</v>
      </c>
      <c r="BO7" s="447"/>
      <c r="BP7" s="447"/>
      <c r="BQ7" s="447"/>
      <c r="BR7" s="447"/>
      <c r="BS7" s="447"/>
      <c r="BT7" s="447"/>
      <c r="BU7" s="448"/>
      <c r="BV7" s="446">
        <v>254237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29266679</v>
      </c>
      <c r="CU7" s="447"/>
      <c r="CV7" s="447"/>
      <c r="CW7" s="447"/>
      <c r="CX7" s="447"/>
      <c r="CY7" s="447"/>
      <c r="CZ7" s="447"/>
      <c r="DA7" s="448"/>
      <c r="DB7" s="446">
        <v>29377905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1207553</v>
      </c>
      <c r="BO8" s="447"/>
      <c r="BP8" s="447"/>
      <c r="BQ8" s="447"/>
      <c r="BR8" s="447"/>
      <c r="BS8" s="447"/>
      <c r="BT8" s="447"/>
      <c r="BU8" s="448"/>
      <c r="BV8" s="446">
        <v>1263684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149452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-56131</v>
      </c>
      <c r="BO9" s="447"/>
      <c r="BP9" s="447"/>
      <c r="BQ9" s="447"/>
      <c r="BR9" s="447"/>
      <c r="BS9" s="447"/>
      <c r="BT9" s="447"/>
      <c r="BU9" s="448"/>
      <c r="BV9" s="446">
        <v>-91016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14.1</v>
      </c>
      <c r="CU9" s="444"/>
      <c r="CV9" s="444"/>
      <c r="CW9" s="444"/>
      <c r="CX9" s="444"/>
      <c r="CY9" s="444"/>
      <c r="CZ9" s="444"/>
      <c r="DA9" s="445"/>
      <c r="DB9" s="443">
        <v>14.2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154530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1639</v>
      </c>
      <c r="BO10" s="447"/>
      <c r="BP10" s="447"/>
      <c r="BQ10" s="447"/>
      <c r="BR10" s="447"/>
      <c r="BS10" s="447"/>
      <c r="BT10" s="447"/>
      <c r="BU10" s="448"/>
      <c r="BV10" s="446">
        <v>1865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150408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1150000</v>
      </c>
      <c r="BO12" s="447"/>
      <c r="BP12" s="447"/>
      <c r="BQ12" s="447"/>
      <c r="BR12" s="447"/>
      <c r="BS12" s="447"/>
      <c r="BT12" s="447"/>
      <c r="BU12" s="448"/>
      <c r="BV12" s="446">
        <v>700000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145960</v>
      </c>
      <c r="S13" s="528"/>
      <c r="T13" s="528"/>
      <c r="U13" s="528"/>
      <c r="V13" s="529"/>
      <c r="W13" s="462" t="s">
        <v>130</v>
      </c>
      <c r="X13" s="463"/>
      <c r="Y13" s="463"/>
      <c r="Z13" s="463"/>
      <c r="AA13" s="463"/>
      <c r="AB13" s="453"/>
      <c r="AC13" s="497">
        <v>1292</v>
      </c>
      <c r="AD13" s="498"/>
      <c r="AE13" s="498"/>
      <c r="AF13" s="498"/>
      <c r="AG13" s="537"/>
      <c r="AH13" s="497">
        <v>1466</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-1204492</v>
      </c>
      <c r="BO13" s="447"/>
      <c r="BP13" s="447"/>
      <c r="BQ13" s="447"/>
      <c r="BR13" s="447"/>
      <c r="BS13" s="447"/>
      <c r="BT13" s="447"/>
      <c r="BU13" s="448"/>
      <c r="BV13" s="446">
        <v>-789151</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151248</v>
      </c>
      <c r="S14" s="528"/>
      <c r="T14" s="528"/>
      <c r="U14" s="528"/>
      <c r="V14" s="529"/>
      <c r="W14" s="436"/>
      <c r="X14" s="437"/>
      <c r="Y14" s="437"/>
      <c r="Z14" s="437"/>
      <c r="AA14" s="437"/>
      <c r="AB14" s="426"/>
      <c r="AC14" s="530">
        <v>1.8</v>
      </c>
      <c r="AD14" s="531"/>
      <c r="AE14" s="531"/>
      <c r="AF14" s="531"/>
      <c r="AG14" s="532"/>
      <c r="AH14" s="530">
        <v>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147317</v>
      </c>
      <c r="S15" s="528"/>
      <c r="T15" s="528"/>
      <c r="U15" s="528"/>
      <c r="V15" s="529"/>
      <c r="W15" s="462" t="s">
        <v>138</v>
      </c>
      <c r="X15" s="463"/>
      <c r="Y15" s="463"/>
      <c r="Z15" s="463"/>
      <c r="AA15" s="463"/>
      <c r="AB15" s="453"/>
      <c r="AC15" s="497">
        <v>25931</v>
      </c>
      <c r="AD15" s="498"/>
      <c r="AE15" s="498"/>
      <c r="AF15" s="498"/>
      <c r="AG15" s="537"/>
      <c r="AH15" s="497">
        <v>26960</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16958169</v>
      </c>
      <c r="BO15" s="410"/>
      <c r="BP15" s="410"/>
      <c r="BQ15" s="410"/>
      <c r="BR15" s="410"/>
      <c r="BS15" s="410"/>
      <c r="BT15" s="410"/>
      <c r="BU15" s="411"/>
      <c r="BV15" s="409">
        <v>16879243</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36.9</v>
      </c>
      <c r="AD16" s="531"/>
      <c r="AE16" s="531"/>
      <c r="AF16" s="531"/>
      <c r="AG16" s="532"/>
      <c r="AH16" s="530">
        <v>37.1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22669932</v>
      </c>
      <c r="BO16" s="447"/>
      <c r="BP16" s="447"/>
      <c r="BQ16" s="447"/>
      <c r="BR16" s="447"/>
      <c r="BS16" s="447"/>
      <c r="BT16" s="447"/>
      <c r="BU16" s="448"/>
      <c r="BV16" s="446">
        <v>22799094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42981</v>
      </c>
      <c r="AD17" s="498"/>
      <c r="AE17" s="498"/>
      <c r="AF17" s="498"/>
      <c r="AG17" s="537"/>
      <c r="AH17" s="497">
        <v>44262</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21621348</v>
      </c>
      <c r="BO17" s="447"/>
      <c r="BP17" s="447"/>
      <c r="BQ17" s="447"/>
      <c r="BR17" s="447"/>
      <c r="BS17" s="447"/>
      <c r="BT17" s="447"/>
      <c r="BU17" s="448"/>
      <c r="BV17" s="446">
        <v>21510417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177.76</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60.9</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27848918</v>
      </c>
      <c r="BO18" s="447"/>
      <c r="BP18" s="447"/>
      <c r="BQ18" s="447"/>
      <c r="BR18" s="447"/>
      <c r="BS18" s="447"/>
      <c r="BT18" s="447"/>
      <c r="BU18" s="448"/>
      <c r="BV18" s="446">
        <v>27587282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841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34091665</v>
      </c>
      <c r="BO19" s="447"/>
      <c r="BP19" s="447"/>
      <c r="BQ19" s="447"/>
      <c r="BR19" s="447"/>
      <c r="BS19" s="447"/>
      <c r="BT19" s="447"/>
      <c r="BU19" s="448"/>
      <c r="BV19" s="446">
        <v>33678842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60186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40132169</v>
      </c>
      <c r="BO23" s="447"/>
      <c r="BP23" s="447"/>
      <c r="BQ23" s="447"/>
      <c r="BR23" s="447"/>
      <c r="BS23" s="447"/>
      <c r="BT23" s="447"/>
      <c r="BU23" s="448"/>
      <c r="BV23" s="446">
        <v>40436301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10150</v>
      </c>
      <c r="R24" s="498"/>
      <c r="S24" s="498"/>
      <c r="T24" s="498"/>
      <c r="U24" s="498"/>
      <c r="V24" s="537"/>
      <c r="W24" s="596"/>
      <c r="X24" s="584"/>
      <c r="Y24" s="585"/>
      <c r="Z24" s="496" t="s">
        <v>162</v>
      </c>
      <c r="AA24" s="476"/>
      <c r="AB24" s="476"/>
      <c r="AC24" s="476"/>
      <c r="AD24" s="476"/>
      <c r="AE24" s="476"/>
      <c r="AF24" s="476"/>
      <c r="AG24" s="477"/>
      <c r="AH24" s="497">
        <v>1003</v>
      </c>
      <c r="AI24" s="498"/>
      <c r="AJ24" s="498"/>
      <c r="AK24" s="498"/>
      <c r="AL24" s="537"/>
      <c r="AM24" s="497">
        <v>3139390</v>
      </c>
      <c r="AN24" s="498"/>
      <c r="AO24" s="498"/>
      <c r="AP24" s="498"/>
      <c r="AQ24" s="498"/>
      <c r="AR24" s="537"/>
      <c r="AS24" s="497">
        <v>3130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20084900</v>
      </c>
      <c r="BO24" s="447"/>
      <c r="BP24" s="447"/>
      <c r="BQ24" s="447"/>
      <c r="BR24" s="447"/>
      <c r="BS24" s="447"/>
      <c r="BT24" s="447"/>
      <c r="BU24" s="448"/>
      <c r="BV24" s="446">
        <v>22907228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8360</v>
      </c>
      <c r="R25" s="498"/>
      <c r="S25" s="498"/>
      <c r="T25" s="498"/>
      <c r="U25" s="498"/>
      <c r="V25" s="537"/>
      <c r="W25" s="596"/>
      <c r="X25" s="584"/>
      <c r="Y25" s="585"/>
      <c r="Z25" s="496" t="s">
        <v>165</v>
      </c>
      <c r="AA25" s="476"/>
      <c r="AB25" s="476"/>
      <c r="AC25" s="476"/>
      <c r="AD25" s="476"/>
      <c r="AE25" s="476"/>
      <c r="AF25" s="476"/>
      <c r="AG25" s="477"/>
      <c r="AH25" s="497">
        <v>176</v>
      </c>
      <c r="AI25" s="498"/>
      <c r="AJ25" s="498"/>
      <c r="AK25" s="498"/>
      <c r="AL25" s="537"/>
      <c r="AM25" s="497">
        <v>518496</v>
      </c>
      <c r="AN25" s="498"/>
      <c r="AO25" s="498"/>
      <c r="AP25" s="498"/>
      <c r="AQ25" s="498"/>
      <c r="AR25" s="537"/>
      <c r="AS25" s="497">
        <v>2946</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9976610</v>
      </c>
      <c r="BO25" s="410"/>
      <c r="BP25" s="410"/>
      <c r="BQ25" s="410"/>
      <c r="BR25" s="410"/>
      <c r="BS25" s="410"/>
      <c r="BT25" s="410"/>
      <c r="BU25" s="411"/>
      <c r="BV25" s="409">
        <v>10894723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6770</v>
      </c>
      <c r="R26" s="498"/>
      <c r="S26" s="498"/>
      <c r="T26" s="498"/>
      <c r="U26" s="498"/>
      <c r="V26" s="537"/>
      <c r="W26" s="596"/>
      <c r="X26" s="584"/>
      <c r="Y26" s="585"/>
      <c r="Z26" s="496" t="s">
        <v>168</v>
      </c>
      <c r="AA26" s="606"/>
      <c r="AB26" s="606"/>
      <c r="AC26" s="606"/>
      <c r="AD26" s="606"/>
      <c r="AE26" s="606"/>
      <c r="AF26" s="606"/>
      <c r="AG26" s="607"/>
      <c r="AH26" s="497">
        <v>88</v>
      </c>
      <c r="AI26" s="498"/>
      <c r="AJ26" s="498"/>
      <c r="AK26" s="498"/>
      <c r="AL26" s="537"/>
      <c r="AM26" s="497">
        <v>285032</v>
      </c>
      <c r="AN26" s="498"/>
      <c r="AO26" s="498"/>
      <c r="AP26" s="498"/>
      <c r="AQ26" s="498"/>
      <c r="AR26" s="537"/>
      <c r="AS26" s="497">
        <v>3239</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5870</v>
      </c>
      <c r="R27" s="498"/>
      <c r="S27" s="498"/>
      <c r="T27" s="498"/>
      <c r="U27" s="498"/>
      <c r="V27" s="537"/>
      <c r="W27" s="596"/>
      <c r="X27" s="584"/>
      <c r="Y27" s="585"/>
      <c r="Z27" s="496" t="s">
        <v>171</v>
      </c>
      <c r="AA27" s="476"/>
      <c r="AB27" s="476"/>
      <c r="AC27" s="476"/>
      <c r="AD27" s="476"/>
      <c r="AE27" s="476"/>
      <c r="AF27" s="476"/>
      <c r="AG27" s="477"/>
      <c r="AH27" s="497">
        <v>17</v>
      </c>
      <c r="AI27" s="498"/>
      <c r="AJ27" s="498"/>
      <c r="AK27" s="498"/>
      <c r="AL27" s="537"/>
      <c r="AM27" s="497">
        <v>61744</v>
      </c>
      <c r="AN27" s="498"/>
      <c r="AO27" s="498"/>
      <c r="AP27" s="498"/>
      <c r="AQ27" s="498"/>
      <c r="AR27" s="537"/>
      <c r="AS27" s="497">
        <v>3632</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t="s">
        <v>120</v>
      </c>
      <c r="BO27" s="620"/>
      <c r="BP27" s="620"/>
      <c r="BQ27" s="620"/>
      <c r="BR27" s="620"/>
      <c r="BS27" s="620"/>
      <c r="BT27" s="620"/>
      <c r="BU27" s="621"/>
      <c r="BV27" s="619" t="s">
        <v>137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5370</v>
      </c>
      <c r="R28" s="498"/>
      <c r="S28" s="498"/>
      <c r="T28" s="498"/>
      <c r="U28" s="498"/>
      <c r="V28" s="537"/>
      <c r="W28" s="596"/>
      <c r="X28" s="584"/>
      <c r="Y28" s="585"/>
      <c r="Z28" s="496" t="s">
        <v>174</v>
      </c>
      <c r="AA28" s="476"/>
      <c r="AB28" s="476"/>
      <c r="AC28" s="476"/>
      <c r="AD28" s="476"/>
      <c r="AE28" s="476"/>
      <c r="AF28" s="476"/>
      <c r="AG28" s="477"/>
      <c r="AH28" s="497" t="s">
        <v>137</v>
      </c>
      <c r="AI28" s="498"/>
      <c r="AJ28" s="498"/>
      <c r="AK28" s="498"/>
      <c r="AL28" s="537"/>
      <c r="AM28" s="497" t="s">
        <v>137</v>
      </c>
      <c r="AN28" s="498"/>
      <c r="AO28" s="498"/>
      <c r="AP28" s="498"/>
      <c r="AQ28" s="498"/>
      <c r="AR28" s="537"/>
      <c r="AS28" s="497" t="s">
        <v>137</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3708647</v>
      </c>
      <c r="BO28" s="410"/>
      <c r="BP28" s="410"/>
      <c r="BQ28" s="410"/>
      <c r="BR28" s="410"/>
      <c r="BS28" s="410"/>
      <c r="BT28" s="410"/>
      <c r="BU28" s="411"/>
      <c r="BV28" s="409">
        <v>4207008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22</v>
      </c>
      <c r="M29" s="498"/>
      <c r="N29" s="498"/>
      <c r="O29" s="498"/>
      <c r="P29" s="537"/>
      <c r="Q29" s="497">
        <v>4980</v>
      </c>
      <c r="R29" s="498"/>
      <c r="S29" s="498"/>
      <c r="T29" s="498"/>
      <c r="U29" s="498"/>
      <c r="V29" s="537"/>
      <c r="W29" s="597"/>
      <c r="X29" s="598"/>
      <c r="Y29" s="599"/>
      <c r="Z29" s="496" t="s">
        <v>177</v>
      </c>
      <c r="AA29" s="476"/>
      <c r="AB29" s="476"/>
      <c r="AC29" s="476"/>
      <c r="AD29" s="476"/>
      <c r="AE29" s="476"/>
      <c r="AF29" s="476"/>
      <c r="AG29" s="477"/>
      <c r="AH29" s="497">
        <v>1020</v>
      </c>
      <c r="AI29" s="498"/>
      <c r="AJ29" s="498"/>
      <c r="AK29" s="498"/>
      <c r="AL29" s="537"/>
      <c r="AM29" s="497">
        <v>3201134</v>
      </c>
      <c r="AN29" s="498"/>
      <c r="AO29" s="498"/>
      <c r="AP29" s="498"/>
      <c r="AQ29" s="498"/>
      <c r="AR29" s="537"/>
      <c r="AS29" s="497">
        <v>3138</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1458002</v>
      </c>
      <c r="BO29" s="447"/>
      <c r="BP29" s="447"/>
      <c r="BQ29" s="447"/>
      <c r="BR29" s="447"/>
      <c r="BS29" s="447"/>
      <c r="BT29" s="447"/>
      <c r="BU29" s="448"/>
      <c r="BV29" s="446">
        <v>1457278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9904873</v>
      </c>
      <c r="BO30" s="620"/>
      <c r="BP30" s="620"/>
      <c r="BQ30" s="620"/>
      <c r="BR30" s="620"/>
      <c r="BS30" s="620"/>
      <c r="BT30" s="620"/>
      <c r="BU30" s="621"/>
      <c r="BV30" s="619">
        <v>8823275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186</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介護保険特別会計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太陽光発電事業特別会計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栃木県市町村総合事務組合（一般会計）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栃木県南地域地場産業振興センター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堀里ニュータウン下水処理事業特別会計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公設地方卸売市場事業特別会計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栃木県市町村総合事務組合（特別会計）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足利市民文化財団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栃木県後期高齢者医療広域連合（一般会計）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足利市土地開発公社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〇</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IF('各会計、関係団体の財政状況及び健全化判断比率'!B36="","",'各会計、関係団体の財政状況及び健全化判断比率'!B36)</f>
        <v>公共下水道事業特別会計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栃木県後期高齢者医療広域連合（特別会計）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足利市みどりと文化・スポーツ財団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〇</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20</v>
      </c>
      <c r="CP38" s="632"/>
      <c r="CQ38" s="633" t="str">
        <f>IF('各会計、関係団体の財政状況及び健全化判断比率'!BS11="","",'各会計、関係団体の財政状況及び健全化判断比率'!BS11)</f>
        <v>両毛地区勤労者福祉共済会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〇</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e0RprooGy1CLGP3tPrhKsN5hLavPlgvpW5ghPTWKuSee46ZJxgPqZt0msvpcL/ul61vxDdtPiv4upGHh0wrFpQ==" saltValue="SOuUFOOp1EPTuVKkk27t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G25"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5" t="s">
        <v>549</v>
      </c>
      <c r="D34" s="1225"/>
      <c r="E34" s="1226"/>
      <c r="F34" s="32">
        <v>9.09</v>
      </c>
      <c r="G34" s="33">
        <v>10.18</v>
      </c>
      <c r="H34" s="33">
        <v>9.42</v>
      </c>
      <c r="I34" s="33">
        <v>9.93</v>
      </c>
      <c r="J34" s="34">
        <v>10.35</v>
      </c>
      <c r="K34" s="22"/>
      <c r="L34" s="22"/>
      <c r="M34" s="22"/>
      <c r="N34" s="22"/>
      <c r="O34" s="22"/>
      <c r="P34" s="22"/>
    </row>
    <row r="35" spans="1:16" ht="39" customHeight="1">
      <c r="A35" s="22"/>
      <c r="B35" s="35"/>
      <c r="C35" s="1219" t="s">
        <v>550</v>
      </c>
      <c r="D35" s="1220"/>
      <c r="E35" s="1221"/>
      <c r="F35" s="36">
        <v>5.28</v>
      </c>
      <c r="G35" s="37">
        <v>6.41</v>
      </c>
      <c r="H35" s="37">
        <v>4.62</v>
      </c>
      <c r="I35" s="37">
        <v>4.29</v>
      </c>
      <c r="J35" s="38">
        <v>4.1100000000000003</v>
      </c>
      <c r="K35" s="22"/>
      <c r="L35" s="22"/>
      <c r="M35" s="22"/>
      <c r="N35" s="22"/>
      <c r="O35" s="22"/>
      <c r="P35" s="22"/>
    </row>
    <row r="36" spans="1:16" ht="39" customHeight="1">
      <c r="A36" s="22"/>
      <c r="B36" s="35"/>
      <c r="C36" s="1219" t="s">
        <v>551</v>
      </c>
      <c r="D36" s="1220"/>
      <c r="E36" s="1221"/>
      <c r="F36" s="36">
        <v>2.76</v>
      </c>
      <c r="G36" s="37">
        <v>2.88</v>
      </c>
      <c r="H36" s="37">
        <v>2.99</v>
      </c>
      <c r="I36" s="37">
        <v>3.16</v>
      </c>
      <c r="J36" s="38">
        <v>3.34</v>
      </c>
      <c r="K36" s="22"/>
      <c r="L36" s="22"/>
      <c r="M36" s="22"/>
      <c r="N36" s="22"/>
      <c r="O36" s="22"/>
      <c r="P36" s="22"/>
    </row>
    <row r="37" spans="1:16" ht="39" customHeight="1">
      <c r="A37" s="22"/>
      <c r="B37" s="35"/>
      <c r="C37" s="1219" t="s">
        <v>552</v>
      </c>
      <c r="D37" s="1220"/>
      <c r="E37" s="1221"/>
      <c r="F37" s="36">
        <v>2.85</v>
      </c>
      <c r="G37" s="37">
        <v>2.27</v>
      </c>
      <c r="H37" s="37">
        <v>2.0499999999999998</v>
      </c>
      <c r="I37" s="37">
        <v>2.89</v>
      </c>
      <c r="J37" s="38">
        <v>2.02</v>
      </c>
      <c r="K37" s="22"/>
      <c r="L37" s="22"/>
      <c r="M37" s="22"/>
      <c r="N37" s="22"/>
      <c r="O37" s="22"/>
      <c r="P37" s="22"/>
    </row>
    <row r="38" spans="1:16" ht="39" customHeight="1">
      <c r="A38" s="22"/>
      <c r="B38" s="35"/>
      <c r="C38" s="1219" t="s">
        <v>553</v>
      </c>
      <c r="D38" s="1220"/>
      <c r="E38" s="1221"/>
      <c r="F38" s="36">
        <v>0.44</v>
      </c>
      <c r="G38" s="37">
        <v>0.6</v>
      </c>
      <c r="H38" s="37">
        <v>0.53</v>
      </c>
      <c r="I38" s="37">
        <v>0.96</v>
      </c>
      <c r="J38" s="38">
        <v>1.28</v>
      </c>
      <c r="K38" s="22"/>
      <c r="L38" s="22"/>
      <c r="M38" s="22"/>
      <c r="N38" s="22"/>
      <c r="O38" s="22"/>
      <c r="P38" s="22"/>
    </row>
    <row r="39" spans="1:16" ht="39" customHeight="1">
      <c r="A39" s="22"/>
      <c r="B39" s="35"/>
      <c r="C39" s="1219" t="s">
        <v>554</v>
      </c>
      <c r="D39" s="1220"/>
      <c r="E39" s="1221"/>
      <c r="F39" s="36">
        <v>0</v>
      </c>
      <c r="G39" s="37">
        <v>0</v>
      </c>
      <c r="H39" s="37">
        <v>0</v>
      </c>
      <c r="I39" s="37">
        <v>0</v>
      </c>
      <c r="J39" s="38">
        <v>0.27</v>
      </c>
      <c r="K39" s="22"/>
      <c r="L39" s="22"/>
      <c r="M39" s="22"/>
      <c r="N39" s="22"/>
      <c r="O39" s="22"/>
      <c r="P39" s="22"/>
    </row>
    <row r="40" spans="1:16" ht="39" customHeight="1">
      <c r="A40" s="22"/>
      <c r="B40" s="35"/>
      <c r="C40" s="1219" t="s">
        <v>555</v>
      </c>
      <c r="D40" s="1220"/>
      <c r="E40" s="1221"/>
      <c r="F40" s="36" t="s">
        <v>498</v>
      </c>
      <c r="G40" s="37">
        <v>0.02</v>
      </c>
      <c r="H40" s="37">
        <v>0.01</v>
      </c>
      <c r="I40" s="37">
        <v>0.01</v>
      </c>
      <c r="J40" s="38">
        <v>0.01</v>
      </c>
      <c r="K40" s="22"/>
      <c r="L40" s="22"/>
      <c r="M40" s="22"/>
      <c r="N40" s="22"/>
      <c r="O40" s="22"/>
      <c r="P40" s="22"/>
    </row>
    <row r="41" spans="1:16" ht="39" customHeight="1">
      <c r="A41" s="22"/>
      <c r="B41" s="35"/>
      <c r="C41" s="1219" t="s">
        <v>556</v>
      </c>
      <c r="D41" s="1220"/>
      <c r="E41" s="1221"/>
      <c r="F41" s="36">
        <v>0.01</v>
      </c>
      <c r="G41" s="37">
        <v>0.01</v>
      </c>
      <c r="H41" s="37">
        <v>0.01</v>
      </c>
      <c r="I41" s="37">
        <v>0.01</v>
      </c>
      <c r="J41" s="38">
        <v>0.01</v>
      </c>
      <c r="K41" s="22"/>
      <c r="L41" s="22"/>
      <c r="M41" s="22"/>
      <c r="N41" s="22"/>
      <c r="O41" s="22"/>
      <c r="P41" s="22"/>
    </row>
    <row r="42" spans="1:16" ht="39" customHeight="1">
      <c r="A42" s="22"/>
      <c r="B42" s="39"/>
      <c r="C42" s="1219" t="s">
        <v>557</v>
      </c>
      <c r="D42" s="1220"/>
      <c r="E42" s="1221"/>
      <c r="F42" s="36" t="s">
        <v>498</v>
      </c>
      <c r="G42" s="37" t="s">
        <v>498</v>
      </c>
      <c r="H42" s="37" t="s">
        <v>498</v>
      </c>
      <c r="I42" s="37" t="s">
        <v>498</v>
      </c>
      <c r="J42" s="38" t="s">
        <v>498</v>
      </c>
      <c r="K42" s="22"/>
      <c r="L42" s="22"/>
      <c r="M42" s="22"/>
      <c r="N42" s="22"/>
      <c r="O42" s="22"/>
      <c r="P42" s="22"/>
    </row>
    <row r="43" spans="1:16" ht="39" customHeight="1" thickBot="1">
      <c r="A43" s="22"/>
      <c r="B43" s="40"/>
      <c r="C43" s="1222" t="s">
        <v>558</v>
      </c>
      <c r="D43" s="1223"/>
      <c r="E43" s="122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ymuYjprUv080agWHB6eKLxxWvEY+LtMZ6LK8IwyXp0kRF/yxJoU6OSqv603HUTMrAyyWD4+sk3Hk/oUzce9+Q==" saltValue="X1kuLmkopKjIBdoni9F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I40" zoomScaleSheetLayoutView="55" workbookViewId="0">
      <selection activeCell="Q56" sqref="Q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5" t="s">
        <v>10</v>
      </c>
      <c r="C45" s="1236"/>
      <c r="D45" s="58"/>
      <c r="E45" s="1241" t="s">
        <v>11</v>
      </c>
      <c r="F45" s="1241"/>
      <c r="G45" s="1241"/>
      <c r="H45" s="1241"/>
      <c r="I45" s="1241"/>
      <c r="J45" s="1242"/>
      <c r="K45" s="59">
        <v>4854</v>
      </c>
      <c r="L45" s="60">
        <v>4466</v>
      </c>
      <c r="M45" s="60">
        <v>4639</v>
      </c>
      <c r="N45" s="60">
        <v>4888</v>
      </c>
      <c r="O45" s="61">
        <v>4933</v>
      </c>
      <c r="P45" s="48"/>
      <c r="Q45" s="48"/>
      <c r="R45" s="48"/>
      <c r="S45" s="48"/>
      <c r="T45" s="48"/>
      <c r="U45" s="48"/>
    </row>
    <row r="46" spans="1:21" ht="30.75" customHeight="1">
      <c r="A46" s="48"/>
      <c r="B46" s="1237"/>
      <c r="C46" s="1238"/>
      <c r="D46" s="62"/>
      <c r="E46" s="1229" t="s">
        <v>12</v>
      </c>
      <c r="F46" s="1229"/>
      <c r="G46" s="1229"/>
      <c r="H46" s="1229"/>
      <c r="I46" s="1229"/>
      <c r="J46" s="1230"/>
      <c r="K46" s="63" t="s">
        <v>498</v>
      </c>
      <c r="L46" s="64" t="s">
        <v>498</v>
      </c>
      <c r="M46" s="64" t="s">
        <v>498</v>
      </c>
      <c r="N46" s="64" t="s">
        <v>498</v>
      </c>
      <c r="O46" s="65" t="s">
        <v>498</v>
      </c>
      <c r="P46" s="48"/>
      <c r="Q46" s="48"/>
      <c r="R46" s="48"/>
      <c r="S46" s="48"/>
      <c r="T46" s="48"/>
      <c r="U46" s="48"/>
    </row>
    <row r="47" spans="1:21" ht="30.75" customHeight="1">
      <c r="A47" s="48"/>
      <c r="B47" s="1237"/>
      <c r="C47" s="1238"/>
      <c r="D47" s="62"/>
      <c r="E47" s="1229" t="s">
        <v>13</v>
      </c>
      <c r="F47" s="1229"/>
      <c r="G47" s="1229"/>
      <c r="H47" s="1229"/>
      <c r="I47" s="1229"/>
      <c r="J47" s="1230"/>
      <c r="K47" s="63" t="s">
        <v>498</v>
      </c>
      <c r="L47" s="64" t="s">
        <v>498</v>
      </c>
      <c r="M47" s="64" t="s">
        <v>498</v>
      </c>
      <c r="N47" s="64" t="s">
        <v>498</v>
      </c>
      <c r="O47" s="65" t="s">
        <v>498</v>
      </c>
      <c r="P47" s="48"/>
      <c r="Q47" s="48"/>
      <c r="R47" s="48"/>
      <c r="S47" s="48"/>
      <c r="T47" s="48"/>
      <c r="U47" s="48"/>
    </row>
    <row r="48" spans="1:21" ht="30.75" customHeight="1">
      <c r="A48" s="48"/>
      <c r="B48" s="1237"/>
      <c r="C48" s="1238"/>
      <c r="D48" s="62"/>
      <c r="E48" s="1229" t="s">
        <v>14</v>
      </c>
      <c r="F48" s="1229"/>
      <c r="G48" s="1229"/>
      <c r="H48" s="1229"/>
      <c r="I48" s="1229"/>
      <c r="J48" s="1230"/>
      <c r="K48" s="63">
        <v>2404</v>
      </c>
      <c r="L48" s="64">
        <v>2422</v>
      </c>
      <c r="M48" s="64">
        <v>2492</v>
      </c>
      <c r="N48" s="64">
        <v>2458</v>
      </c>
      <c r="O48" s="65">
        <v>2514</v>
      </c>
      <c r="P48" s="48"/>
      <c r="Q48" s="48"/>
      <c r="R48" s="48"/>
      <c r="S48" s="48"/>
      <c r="T48" s="48"/>
      <c r="U48" s="48"/>
    </row>
    <row r="49" spans="1:21" ht="30.75" customHeight="1">
      <c r="A49" s="48"/>
      <c r="B49" s="1237"/>
      <c r="C49" s="1238"/>
      <c r="D49" s="62"/>
      <c r="E49" s="1229" t="s">
        <v>15</v>
      </c>
      <c r="F49" s="1229"/>
      <c r="G49" s="1229"/>
      <c r="H49" s="1229"/>
      <c r="I49" s="1229"/>
      <c r="J49" s="1230"/>
      <c r="K49" s="63" t="s">
        <v>498</v>
      </c>
      <c r="L49" s="64" t="s">
        <v>498</v>
      </c>
      <c r="M49" s="64" t="s">
        <v>498</v>
      </c>
      <c r="N49" s="64" t="s">
        <v>498</v>
      </c>
      <c r="O49" s="65" t="s">
        <v>498</v>
      </c>
      <c r="P49" s="48"/>
      <c r="Q49" s="48"/>
      <c r="R49" s="48"/>
      <c r="S49" s="48"/>
      <c r="T49" s="48"/>
      <c r="U49" s="48"/>
    </row>
    <row r="50" spans="1:21" ht="30.75" customHeight="1">
      <c r="A50" s="48"/>
      <c r="B50" s="1237"/>
      <c r="C50" s="1238"/>
      <c r="D50" s="62"/>
      <c r="E50" s="1229" t="s">
        <v>16</v>
      </c>
      <c r="F50" s="1229"/>
      <c r="G50" s="1229"/>
      <c r="H50" s="1229"/>
      <c r="I50" s="1229"/>
      <c r="J50" s="1230"/>
      <c r="K50" s="63">
        <v>92</v>
      </c>
      <c r="L50" s="64">
        <v>171</v>
      </c>
      <c r="M50" s="64">
        <v>176</v>
      </c>
      <c r="N50" s="64">
        <v>179</v>
      </c>
      <c r="O50" s="65">
        <v>185</v>
      </c>
      <c r="P50" s="48"/>
      <c r="Q50" s="48"/>
      <c r="R50" s="48"/>
      <c r="S50" s="48"/>
      <c r="T50" s="48"/>
      <c r="U50" s="48"/>
    </row>
    <row r="51" spans="1:21" ht="30.75" customHeight="1">
      <c r="A51" s="48"/>
      <c r="B51" s="1239"/>
      <c r="C51" s="1240"/>
      <c r="D51" s="66"/>
      <c r="E51" s="1229" t="s">
        <v>17</v>
      </c>
      <c r="F51" s="1229"/>
      <c r="G51" s="1229"/>
      <c r="H51" s="1229"/>
      <c r="I51" s="1229"/>
      <c r="J51" s="1230"/>
      <c r="K51" s="63" t="s">
        <v>498</v>
      </c>
      <c r="L51" s="64" t="s">
        <v>498</v>
      </c>
      <c r="M51" s="64" t="s">
        <v>498</v>
      </c>
      <c r="N51" s="64">
        <v>0</v>
      </c>
      <c r="O51" s="65" t="s">
        <v>498</v>
      </c>
      <c r="P51" s="48"/>
      <c r="Q51" s="48"/>
      <c r="R51" s="48"/>
      <c r="S51" s="48"/>
      <c r="T51" s="48"/>
      <c r="U51" s="48"/>
    </row>
    <row r="52" spans="1:21" ht="30.75" customHeight="1">
      <c r="A52" s="48"/>
      <c r="B52" s="1227" t="s">
        <v>18</v>
      </c>
      <c r="C52" s="1228"/>
      <c r="D52" s="66"/>
      <c r="E52" s="1229" t="s">
        <v>19</v>
      </c>
      <c r="F52" s="1229"/>
      <c r="G52" s="1229"/>
      <c r="H52" s="1229"/>
      <c r="I52" s="1229"/>
      <c r="J52" s="1230"/>
      <c r="K52" s="63">
        <v>5802</v>
      </c>
      <c r="L52" s="64">
        <v>5823</v>
      </c>
      <c r="M52" s="64">
        <v>5617</v>
      </c>
      <c r="N52" s="64">
        <v>5680</v>
      </c>
      <c r="O52" s="65">
        <v>5722</v>
      </c>
      <c r="P52" s="48"/>
      <c r="Q52" s="48"/>
      <c r="R52" s="48"/>
      <c r="S52" s="48"/>
      <c r="T52" s="48"/>
      <c r="U52" s="48"/>
    </row>
    <row r="53" spans="1:21" ht="30.75" customHeight="1" thickBot="1">
      <c r="A53" s="48"/>
      <c r="B53" s="1231" t="s">
        <v>20</v>
      </c>
      <c r="C53" s="1232"/>
      <c r="D53" s="67"/>
      <c r="E53" s="1233" t="s">
        <v>21</v>
      </c>
      <c r="F53" s="1233"/>
      <c r="G53" s="1233"/>
      <c r="H53" s="1233"/>
      <c r="I53" s="1233"/>
      <c r="J53" s="1234"/>
      <c r="K53" s="68">
        <v>1548</v>
      </c>
      <c r="L53" s="69">
        <v>1236</v>
      </c>
      <c r="M53" s="69">
        <v>1690</v>
      </c>
      <c r="N53" s="69">
        <v>1845</v>
      </c>
      <c r="O53" s="70">
        <v>1910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cizmnOzcgLcg09ocrW019pX4h4bCWvHnugecXzSuzaD4UFCYT4yZq4JHtO1RJqFWcqZQMrLbKTPzkClSvlcNQ==" saltValue="eKM6BrsyUVXfzEhNHIiu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I37"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43" t="s">
        <v>23</v>
      </c>
      <c r="C41" s="1244"/>
      <c r="D41" s="81"/>
      <c r="E41" s="1249" t="s">
        <v>24</v>
      </c>
      <c r="F41" s="1249"/>
      <c r="G41" s="1249"/>
      <c r="H41" s="1250"/>
      <c r="I41" s="82">
        <v>42507</v>
      </c>
      <c r="J41" s="83">
        <v>42585</v>
      </c>
      <c r="K41" s="83">
        <v>41890</v>
      </c>
      <c r="L41" s="83">
        <v>40436</v>
      </c>
      <c r="M41" s="84">
        <v>40132</v>
      </c>
    </row>
    <row r="42" spans="2:13" ht="27.75" customHeight="1">
      <c r="B42" s="1245"/>
      <c r="C42" s="1246"/>
      <c r="D42" s="85"/>
      <c r="E42" s="1251" t="s">
        <v>25</v>
      </c>
      <c r="F42" s="1251"/>
      <c r="G42" s="1251"/>
      <c r="H42" s="1252"/>
      <c r="I42" s="86">
        <v>2342</v>
      </c>
      <c r="J42" s="87">
        <v>2159</v>
      </c>
      <c r="K42" s="87">
        <v>1956</v>
      </c>
      <c r="L42" s="87">
        <v>1755</v>
      </c>
      <c r="M42" s="88">
        <v>1552</v>
      </c>
    </row>
    <row r="43" spans="2:13" ht="27.75" customHeight="1">
      <c r="B43" s="1245"/>
      <c r="C43" s="1246"/>
      <c r="D43" s="85"/>
      <c r="E43" s="1251" t="s">
        <v>26</v>
      </c>
      <c r="F43" s="1251"/>
      <c r="G43" s="1251"/>
      <c r="H43" s="1252"/>
      <c r="I43" s="86">
        <v>31760</v>
      </c>
      <c r="J43" s="87">
        <v>30108</v>
      </c>
      <c r="K43" s="87">
        <v>28877</v>
      </c>
      <c r="L43" s="87">
        <v>27287</v>
      </c>
      <c r="M43" s="88">
        <v>26273</v>
      </c>
    </row>
    <row r="44" spans="2:13" ht="27.75" customHeight="1">
      <c r="B44" s="1245"/>
      <c r="C44" s="1246"/>
      <c r="D44" s="85"/>
      <c r="E44" s="1251" t="s">
        <v>27</v>
      </c>
      <c r="F44" s="1251"/>
      <c r="G44" s="1251"/>
      <c r="H44" s="1252"/>
      <c r="I44" s="86" t="s">
        <v>498</v>
      </c>
      <c r="J44" s="87" t="s">
        <v>498</v>
      </c>
      <c r="K44" s="87" t="s">
        <v>498</v>
      </c>
      <c r="L44" s="87" t="s">
        <v>498</v>
      </c>
      <c r="M44" s="88" t="s">
        <v>498</v>
      </c>
    </row>
    <row r="45" spans="2:13" ht="27.75" customHeight="1">
      <c r="B45" s="1245"/>
      <c r="C45" s="1246"/>
      <c r="D45" s="85"/>
      <c r="E45" s="1251" t="s">
        <v>28</v>
      </c>
      <c r="F45" s="1251"/>
      <c r="G45" s="1251"/>
      <c r="H45" s="1252"/>
      <c r="I45" s="86">
        <v>9316</v>
      </c>
      <c r="J45" s="87">
        <v>8875</v>
      </c>
      <c r="K45" s="87">
        <v>8556</v>
      </c>
      <c r="L45" s="87">
        <v>8400</v>
      </c>
      <c r="M45" s="88">
        <v>8477</v>
      </c>
    </row>
    <row r="46" spans="2:13" ht="27.75" customHeight="1">
      <c r="B46" s="1245"/>
      <c r="C46" s="1246"/>
      <c r="D46" s="89"/>
      <c r="E46" s="1251" t="s">
        <v>29</v>
      </c>
      <c r="F46" s="1251"/>
      <c r="G46" s="1251"/>
      <c r="H46" s="1252"/>
      <c r="I46" s="86">
        <v>9</v>
      </c>
      <c r="J46" s="87">
        <v>6</v>
      </c>
      <c r="K46" s="87" t="s">
        <v>498</v>
      </c>
      <c r="L46" s="87">
        <v>4</v>
      </c>
      <c r="M46" s="88">
        <v>6</v>
      </c>
    </row>
    <row r="47" spans="2:13" ht="27.75" customHeight="1">
      <c r="B47" s="1245"/>
      <c r="C47" s="1246"/>
      <c r="D47" s="90"/>
      <c r="E47" s="1253" t="s">
        <v>30</v>
      </c>
      <c r="F47" s="1254"/>
      <c r="G47" s="1254"/>
      <c r="H47" s="1255"/>
      <c r="I47" s="86" t="s">
        <v>498</v>
      </c>
      <c r="J47" s="87" t="s">
        <v>498</v>
      </c>
      <c r="K47" s="87" t="s">
        <v>498</v>
      </c>
      <c r="L47" s="87" t="s">
        <v>498</v>
      </c>
      <c r="M47" s="88" t="s">
        <v>498</v>
      </c>
    </row>
    <row r="48" spans="2:13" ht="27.75" customHeight="1">
      <c r="B48" s="1245"/>
      <c r="C48" s="1246"/>
      <c r="D48" s="85"/>
      <c r="E48" s="1251" t="s">
        <v>31</v>
      </c>
      <c r="F48" s="1251"/>
      <c r="G48" s="1251"/>
      <c r="H48" s="1252"/>
      <c r="I48" s="86" t="s">
        <v>498</v>
      </c>
      <c r="J48" s="87" t="s">
        <v>498</v>
      </c>
      <c r="K48" s="87" t="s">
        <v>498</v>
      </c>
      <c r="L48" s="87" t="s">
        <v>498</v>
      </c>
      <c r="M48" s="88" t="s">
        <v>498</v>
      </c>
    </row>
    <row r="49" spans="2:13" ht="27.75" customHeight="1">
      <c r="B49" s="1247"/>
      <c r="C49" s="1248"/>
      <c r="D49" s="85"/>
      <c r="E49" s="1251" t="s">
        <v>32</v>
      </c>
      <c r="F49" s="1251"/>
      <c r="G49" s="1251"/>
      <c r="H49" s="1252"/>
      <c r="I49" s="86" t="s">
        <v>498</v>
      </c>
      <c r="J49" s="87" t="s">
        <v>498</v>
      </c>
      <c r="K49" s="87" t="s">
        <v>498</v>
      </c>
      <c r="L49" s="87" t="s">
        <v>498</v>
      </c>
      <c r="M49" s="88" t="s">
        <v>498</v>
      </c>
    </row>
    <row r="50" spans="2:13" ht="27.75" customHeight="1">
      <c r="B50" s="1256" t="s">
        <v>33</v>
      </c>
      <c r="C50" s="1257"/>
      <c r="D50" s="91"/>
      <c r="E50" s="1251" t="s">
        <v>34</v>
      </c>
      <c r="F50" s="1251"/>
      <c r="G50" s="1251"/>
      <c r="H50" s="1252"/>
      <c r="I50" s="86">
        <v>14161</v>
      </c>
      <c r="J50" s="87">
        <v>15398</v>
      </c>
      <c r="K50" s="87">
        <v>16207</v>
      </c>
      <c r="L50" s="87">
        <v>17257</v>
      </c>
      <c r="M50" s="88">
        <v>18292</v>
      </c>
    </row>
    <row r="51" spans="2:13" ht="27.75" customHeight="1">
      <c r="B51" s="1245"/>
      <c r="C51" s="1246"/>
      <c r="D51" s="85"/>
      <c r="E51" s="1251" t="s">
        <v>35</v>
      </c>
      <c r="F51" s="1251"/>
      <c r="G51" s="1251"/>
      <c r="H51" s="1252"/>
      <c r="I51" s="86">
        <v>15870</v>
      </c>
      <c r="J51" s="87">
        <v>14727</v>
      </c>
      <c r="K51" s="87">
        <v>13803</v>
      </c>
      <c r="L51" s="87">
        <v>12800</v>
      </c>
      <c r="M51" s="88">
        <v>12307</v>
      </c>
    </row>
    <row r="52" spans="2:13" ht="27.75" customHeight="1">
      <c r="B52" s="1247"/>
      <c r="C52" s="1248"/>
      <c r="D52" s="85"/>
      <c r="E52" s="1251" t="s">
        <v>36</v>
      </c>
      <c r="F52" s="1251"/>
      <c r="G52" s="1251"/>
      <c r="H52" s="1252"/>
      <c r="I52" s="86">
        <v>52939</v>
      </c>
      <c r="J52" s="87">
        <v>52431</v>
      </c>
      <c r="K52" s="87">
        <v>51767</v>
      </c>
      <c r="L52" s="87">
        <v>50409</v>
      </c>
      <c r="M52" s="88">
        <v>49135</v>
      </c>
    </row>
    <row r="53" spans="2:13" ht="27.75" customHeight="1" thickBot="1">
      <c r="B53" s="1258" t="s">
        <v>37</v>
      </c>
      <c r="C53" s="1259"/>
      <c r="D53" s="92"/>
      <c r="E53" s="1260" t="s">
        <v>38</v>
      </c>
      <c r="F53" s="1260"/>
      <c r="G53" s="1260"/>
      <c r="H53" s="1261"/>
      <c r="I53" s="93">
        <v>2963</v>
      </c>
      <c r="J53" s="94">
        <v>1178</v>
      </c>
      <c r="K53" s="94">
        <v>-500</v>
      </c>
      <c r="L53" s="94">
        <v>-2585</v>
      </c>
      <c r="M53" s="95">
        <v>-3294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STfOf6arpz6Ft/Ai61odUs8HYfj0vRlWqhh63Ra7os812HqRv0rpiOBbDbwaS5uFrglm6n+ed/2jNrT1U/nOg==" saltValue="qu9iHvLkFUYaxE7jz98t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37"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70" t="s">
        <v>41</v>
      </c>
      <c r="D55" s="1270"/>
      <c r="E55" s="1271"/>
      <c r="F55" s="107">
        <v>4205</v>
      </c>
      <c r="G55" s="107">
        <v>4207</v>
      </c>
      <c r="H55" s="108">
        <v>3709</v>
      </c>
    </row>
    <row r="56" spans="2:8" ht="52.5" customHeight="1">
      <c r="B56" s="109"/>
      <c r="C56" s="1272" t="s">
        <v>42</v>
      </c>
      <c r="D56" s="1272"/>
      <c r="E56" s="1273"/>
      <c r="F56" s="110">
        <v>1856</v>
      </c>
      <c r="G56" s="110">
        <v>1457</v>
      </c>
      <c r="H56" s="111">
        <v>1458</v>
      </c>
    </row>
    <row r="57" spans="2:8" ht="53.25" customHeight="1">
      <c r="B57" s="109"/>
      <c r="C57" s="1274" t="s">
        <v>43</v>
      </c>
      <c r="D57" s="1274"/>
      <c r="E57" s="1275"/>
      <c r="F57" s="112">
        <v>7458</v>
      </c>
      <c r="G57" s="112">
        <v>8823</v>
      </c>
      <c r="H57" s="113">
        <v>9905</v>
      </c>
    </row>
    <row r="58" spans="2:8" ht="45.75" customHeight="1">
      <c r="B58" s="114"/>
      <c r="C58" s="1262" t="s">
        <v>591</v>
      </c>
      <c r="D58" s="1263"/>
      <c r="E58" s="1264"/>
      <c r="F58" s="115">
        <v>3646</v>
      </c>
      <c r="G58" s="115">
        <v>4647</v>
      </c>
      <c r="H58" s="116">
        <v>5699</v>
      </c>
    </row>
    <row r="59" spans="2:8" ht="45.75" customHeight="1">
      <c r="B59" s="114"/>
      <c r="C59" s="1262" t="s">
        <v>592</v>
      </c>
      <c r="D59" s="1263"/>
      <c r="E59" s="1264"/>
      <c r="F59" s="115">
        <v>1872</v>
      </c>
      <c r="G59" s="115">
        <v>1766</v>
      </c>
      <c r="H59" s="116">
        <v>1767</v>
      </c>
    </row>
    <row r="60" spans="2:8" ht="45.75" customHeight="1">
      <c r="B60" s="114"/>
      <c r="C60" s="1262" t="s">
        <v>593</v>
      </c>
      <c r="D60" s="1263"/>
      <c r="E60" s="1264"/>
      <c r="F60" s="115">
        <v>598</v>
      </c>
      <c r="G60" s="115">
        <v>598</v>
      </c>
      <c r="H60" s="116">
        <v>598</v>
      </c>
    </row>
    <row r="61" spans="2:8" ht="45.75" customHeight="1">
      <c r="B61" s="114"/>
      <c r="C61" s="1262" t="s">
        <v>594</v>
      </c>
      <c r="D61" s="1263"/>
      <c r="E61" s="1264"/>
      <c r="F61" s="115" t="s">
        <v>590</v>
      </c>
      <c r="G61" s="115">
        <v>455</v>
      </c>
      <c r="H61" s="116">
        <v>455</v>
      </c>
    </row>
    <row r="62" spans="2:8" ht="45.75" customHeight="1" thickBot="1">
      <c r="B62" s="117"/>
      <c r="C62" s="1265" t="s">
        <v>595</v>
      </c>
      <c r="D62" s="1266"/>
      <c r="E62" s="1267"/>
      <c r="F62" s="118">
        <v>370</v>
      </c>
      <c r="G62" s="118">
        <v>354</v>
      </c>
      <c r="H62" s="119">
        <v>337</v>
      </c>
    </row>
    <row r="63" spans="2:8" ht="52.5" customHeight="1" thickBot="1">
      <c r="B63" s="120"/>
      <c r="C63" s="1268" t="s">
        <v>44</v>
      </c>
      <c r="D63" s="1268"/>
      <c r="E63" s="1269"/>
      <c r="F63" s="121">
        <v>13520</v>
      </c>
      <c r="G63" s="121">
        <v>14488</v>
      </c>
      <c r="H63" s="122">
        <v>15072</v>
      </c>
    </row>
    <row r="64" spans="2:8" ht="15" customHeight="1"/>
    <row r="65" ht="0" hidden="1" customHeight="1"/>
    <row r="66" ht="0" hidden="1" customHeight="1"/>
  </sheetData>
  <sheetProtection algorithmName="SHA-512" hashValue="bbKqPo8O1DOSac1/FOq8/B1tYo6T7oydpCPrzWKVlJbNH+FYKCkoKdNwHGCMIEOa5AaYJO/rHGX1dUpQNJTuQw==" saltValue="v+TJFcsZ/k2fAvJaM6w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K40" zoomScale="85" zoomScaleNormal="85" zoomScaleSheetLayoutView="55" workbookViewId="0">
      <selection activeCell="CS48" sqref="CS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613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541</v>
      </c>
      <c r="BQ50" s="1282"/>
      <c r="BR50" s="1282"/>
      <c r="BS50" s="1282"/>
      <c r="BT50" s="1282"/>
      <c r="BU50" s="1282"/>
      <c r="BV50" s="1282"/>
      <c r="BW50" s="1282"/>
      <c r="BX50" s="1282" t="s">
        <v>542</v>
      </c>
      <c r="BY50" s="1282"/>
      <c r="BZ50" s="1282"/>
      <c r="CA50" s="1282"/>
      <c r="CB50" s="1282"/>
      <c r="CC50" s="1282"/>
      <c r="CD50" s="1282"/>
      <c r="CE50" s="1282"/>
      <c r="CF50" s="1282" t="s">
        <v>543</v>
      </c>
      <c r="CG50" s="1282"/>
      <c r="CH50" s="1282"/>
      <c r="CI50" s="1282"/>
      <c r="CJ50" s="1282"/>
      <c r="CK50" s="1282"/>
      <c r="CL50" s="1282"/>
      <c r="CM50" s="1282"/>
      <c r="CN50" s="1282" t="s">
        <v>544</v>
      </c>
      <c r="CO50" s="1282"/>
      <c r="CP50" s="1282"/>
      <c r="CQ50" s="1282"/>
      <c r="CR50" s="1282"/>
      <c r="CS50" s="1282"/>
      <c r="CT50" s="1282"/>
      <c r="CU50" s="1282"/>
      <c r="CV50" s="1282" t="s">
        <v>545</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600</v>
      </c>
      <c r="AO51" s="1281"/>
      <c r="AP51" s="1281"/>
      <c r="AQ51" s="1281"/>
      <c r="AR51" s="1281"/>
      <c r="AS51" s="1281"/>
      <c r="AT51" s="1281"/>
      <c r="AU51" s="1281"/>
      <c r="AV51" s="1281"/>
      <c r="AW51" s="1281"/>
      <c r="AX51" s="1281"/>
      <c r="AY51" s="1281"/>
      <c r="AZ51" s="1281"/>
      <c r="BA51" s="1281"/>
      <c r="BB51" s="1281" t="s">
        <v>601</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602</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60.5</v>
      </c>
      <c r="CO53" s="1278"/>
      <c r="CP53" s="1278"/>
      <c r="CQ53" s="1278"/>
      <c r="CR53" s="1278"/>
      <c r="CS53" s="1278"/>
      <c r="CT53" s="1278"/>
      <c r="CU53" s="1278"/>
      <c r="CV53" s="1278">
        <v>61.8</v>
      </c>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603</v>
      </c>
      <c r="AO55" s="1282"/>
      <c r="AP55" s="1282"/>
      <c r="AQ55" s="1282"/>
      <c r="AR55" s="1282"/>
      <c r="AS55" s="1282"/>
      <c r="AT55" s="1282"/>
      <c r="AU55" s="1282"/>
      <c r="AV55" s="1282"/>
      <c r="AW55" s="1282"/>
      <c r="AX55" s="1282"/>
      <c r="AY55" s="1282"/>
      <c r="AZ55" s="1282"/>
      <c r="BA55" s="1282"/>
      <c r="BB55" s="1281" t="s">
        <v>601</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6.5</v>
      </c>
      <c r="CO55" s="1278"/>
      <c r="CP55" s="1278"/>
      <c r="CQ55" s="1278"/>
      <c r="CR55" s="1278"/>
      <c r="CS55" s="1278"/>
      <c r="CT55" s="1278"/>
      <c r="CU55" s="1278"/>
      <c r="CV55" s="1278">
        <v>5.8</v>
      </c>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604</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57.2</v>
      </c>
      <c r="CO57" s="1278"/>
      <c r="CP57" s="1278"/>
      <c r="CQ57" s="1278"/>
      <c r="CR57" s="1278"/>
      <c r="CS57" s="1278"/>
      <c r="CT57" s="1278"/>
      <c r="CU57" s="1278"/>
      <c r="CV57" s="1278">
        <v>58.5</v>
      </c>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612</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541</v>
      </c>
      <c r="BQ72" s="1282"/>
      <c r="BR72" s="1282"/>
      <c r="BS72" s="1282"/>
      <c r="BT72" s="1282"/>
      <c r="BU72" s="1282"/>
      <c r="BV72" s="1282"/>
      <c r="BW72" s="1282"/>
      <c r="BX72" s="1282" t="s">
        <v>542</v>
      </c>
      <c r="BY72" s="1282"/>
      <c r="BZ72" s="1282"/>
      <c r="CA72" s="1282"/>
      <c r="CB72" s="1282"/>
      <c r="CC72" s="1282"/>
      <c r="CD72" s="1282"/>
      <c r="CE72" s="1282"/>
      <c r="CF72" s="1282" t="s">
        <v>543</v>
      </c>
      <c r="CG72" s="1282"/>
      <c r="CH72" s="1282"/>
      <c r="CI72" s="1282"/>
      <c r="CJ72" s="1282"/>
      <c r="CK72" s="1282"/>
      <c r="CL72" s="1282"/>
      <c r="CM72" s="1282"/>
      <c r="CN72" s="1282" t="s">
        <v>544</v>
      </c>
      <c r="CO72" s="1282"/>
      <c r="CP72" s="1282"/>
      <c r="CQ72" s="1282"/>
      <c r="CR72" s="1282"/>
      <c r="CS72" s="1282"/>
      <c r="CT72" s="1282"/>
      <c r="CU72" s="1282"/>
      <c r="CV72" s="1282" t="s">
        <v>545</v>
      </c>
      <c r="CW72" s="1282"/>
      <c r="CX72" s="1282"/>
      <c r="CY72" s="1282"/>
      <c r="CZ72" s="1282"/>
      <c r="DA72" s="1282"/>
      <c r="DB72" s="1282"/>
      <c r="DC72" s="1282"/>
    </row>
    <row r="73" spans="2:107">
      <c r="B73" s="374"/>
      <c r="G73" s="1294"/>
      <c r="H73" s="1294"/>
      <c r="I73" s="1294"/>
      <c r="J73" s="1294"/>
      <c r="K73" s="1277"/>
      <c r="L73" s="1277"/>
      <c r="M73" s="1277"/>
      <c r="N73" s="1277"/>
      <c r="AM73" s="383"/>
      <c r="AN73" s="1281" t="s">
        <v>600</v>
      </c>
      <c r="AO73" s="1281"/>
      <c r="AP73" s="1281"/>
      <c r="AQ73" s="1281"/>
      <c r="AR73" s="1281"/>
      <c r="AS73" s="1281"/>
      <c r="AT73" s="1281"/>
      <c r="AU73" s="1281"/>
      <c r="AV73" s="1281"/>
      <c r="AW73" s="1281"/>
      <c r="AX73" s="1281"/>
      <c r="AY73" s="1281"/>
      <c r="AZ73" s="1281"/>
      <c r="BA73" s="1281"/>
      <c r="BB73" s="1281" t="s">
        <v>606</v>
      </c>
      <c r="BC73" s="1281"/>
      <c r="BD73" s="1281"/>
      <c r="BE73" s="1281"/>
      <c r="BF73" s="1281"/>
      <c r="BG73" s="1281"/>
      <c r="BH73" s="1281"/>
      <c r="BI73" s="1281"/>
      <c r="BJ73" s="1281"/>
      <c r="BK73" s="1281"/>
      <c r="BL73" s="1281"/>
      <c r="BM73" s="1281"/>
      <c r="BN73" s="1281"/>
      <c r="BO73" s="1281"/>
      <c r="BP73" s="1278">
        <v>11.8</v>
      </c>
      <c r="BQ73" s="1278"/>
      <c r="BR73" s="1278"/>
      <c r="BS73" s="1278"/>
      <c r="BT73" s="1278"/>
      <c r="BU73" s="1278"/>
      <c r="BV73" s="1278"/>
      <c r="BW73" s="1278"/>
      <c r="BX73" s="1278">
        <v>4.7</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607</v>
      </c>
      <c r="BC75" s="1281"/>
      <c r="BD75" s="1281"/>
      <c r="BE75" s="1281"/>
      <c r="BF75" s="1281"/>
      <c r="BG75" s="1281"/>
      <c r="BH75" s="1281"/>
      <c r="BI75" s="1281"/>
      <c r="BJ75" s="1281"/>
      <c r="BK75" s="1281"/>
      <c r="BL75" s="1281"/>
      <c r="BM75" s="1281"/>
      <c r="BN75" s="1281"/>
      <c r="BO75" s="1281"/>
      <c r="BP75" s="1278">
        <v>6.9</v>
      </c>
      <c r="BQ75" s="1278"/>
      <c r="BR75" s="1278"/>
      <c r="BS75" s="1278"/>
      <c r="BT75" s="1278"/>
      <c r="BU75" s="1278"/>
      <c r="BV75" s="1278"/>
      <c r="BW75" s="1278"/>
      <c r="BX75" s="1278">
        <v>6.1</v>
      </c>
      <c r="BY75" s="1278"/>
      <c r="BZ75" s="1278"/>
      <c r="CA75" s="1278"/>
      <c r="CB75" s="1278"/>
      <c r="CC75" s="1278"/>
      <c r="CD75" s="1278"/>
      <c r="CE75" s="1278"/>
      <c r="CF75" s="1278">
        <v>6</v>
      </c>
      <c r="CG75" s="1278"/>
      <c r="CH75" s="1278"/>
      <c r="CI75" s="1278"/>
      <c r="CJ75" s="1278"/>
      <c r="CK75" s="1278"/>
      <c r="CL75" s="1278"/>
      <c r="CM75" s="1278"/>
      <c r="CN75" s="1278">
        <v>6.3</v>
      </c>
      <c r="CO75" s="1278"/>
      <c r="CP75" s="1278"/>
      <c r="CQ75" s="1278"/>
      <c r="CR75" s="1278"/>
      <c r="CS75" s="1278"/>
      <c r="CT75" s="1278"/>
      <c r="CU75" s="1278"/>
      <c r="CV75" s="1278">
        <v>7.2</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608</v>
      </c>
      <c r="AO77" s="1282"/>
      <c r="AP77" s="1282"/>
      <c r="AQ77" s="1282"/>
      <c r="AR77" s="1282"/>
      <c r="AS77" s="1282"/>
      <c r="AT77" s="1282"/>
      <c r="AU77" s="1282"/>
      <c r="AV77" s="1282"/>
      <c r="AW77" s="1282"/>
      <c r="AX77" s="1282"/>
      <c r="AY77" s="1282"/>
      <c r="AZ77" s="1282"/>
      <c r="BA77" s="1282"/>
      <c r="BB77" s="1281" t="s">
        <v>609</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15.8</v>
      </c>
      <c r="CG77" s="1278"/>
      <c r="CH77" s="1278"/>
      <c r="CI77" s="1278"/>
      <c r="CJ77" s="1278"/>
      <c r="CK77" s="1278"/>
      <c r="CL77" s="1278"/>
      <c r="CM77" s="1278"/>
      <c r="CN77" s="1278">
        <v>6.5</v>
      </c>
      <c r="CO77" s="1278"/>
      <c r="CP77" s="1278"/>
      <c r="CQ77" s="1278"/>
      <c r="CR77" s="1278"/>
      <c r="CS77" s="1278"/>
      <c r="CT77" s="1278"/>
      <c r="CU77" s="1278"/>
      <c r="CV77" s="1278">
        <v>5.8</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610</v>
      </c>
      <c r="BC79" s="1281"/>
      <c r="BD79" s="1281"/>
      <c r="BE79" s="1281"/>
      <c r="BF79" s="1281"/>
      <c r="BG79" s="1281"/>
      <c r="BH79" s="1281"/>
      <c r="BI79" s="1281"/>
      <c r="BJ79" s="1281"/>
      <c r="BK79" s="1281"/>
      <c r="BL79" s="1281"/>
      <c r="BM79" s="1281"/>
      <c r="BN79" s="1281"/>
      <c r="BO79" s="1281"/>
      <c r="BP79" s="1278">
        <v>4.5</v>
      </c>
      <c r="BQ79" s="1278"/>
      <c r="BR79" s="1278"/>
      <c r="BS79" s="1278"/>
      <c r="BT79" s="1278"/>
      <c r="BU79" s="1278"/>
      <c r="BV79" s="1278"/>
      <c r="BW79" s="1278"/>
      <c r="BX79" s="1278">
        <v>3.3</v>
      </c>
      <c r="BY79" s="1278"/>
      <c r="BZ79" s="1278"/>
      <c r="CA79" s="1278"/>
      <c r="CB79" s="1278"/>
      <c r="CC79" s="1278"/>
      <c r="CD79" s="1278"/>
      <c r="CE79" s="1278"/>
      <c r="CF79" s="1278">
        <v>6.2</v>
      </c>
      <c r="CG79" s="1278"/>
      <c r="CH79" s="1278"/>
      <c r="CI79" s="1278"/>
      <c r="CJ79" s="1278"/>
      <c r="CK79" s="1278"/>
      <c r="CL79" s="1278"/>
      <c r="CM79" s="1278"/>
      <c r="CN79" s="1278">
        <v>5.9</v>
      </c>
      <c r="CO79" s="1278"/>
      <c r="CP79" s="1278"/>
      <c r="CQ79" s="1278"/>
      <c r="CR79" s="1278"/>
      <c r="CS79" s="1278"/>
      <c r="CT79" s="1278"/>
      <c r="CU79" s="1278"/>
      <c r="CV79" s="1278">
        <v>5.3</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tNejFRyIEg477y91duniwPuvOp0cOimBPSvC+G7MZuNpioe8rRV0WIWglF1oTTzr/Sv2HkC86Oqfq5robUjfw==" saltValue="QepVBsCYO7h3F3obUZl4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m2Ty/5pu09EbqntN8/7M1X7TwaPW9rSpuYbBXpVz/9Y63/EoBPXT20CxVXuSzMdP9esFXorO6JaiCP69JmBxQ==" saltValue="JP2+6w/rkmPUHiC78x/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9p8qyjcSoAMHIkhpA+KGMpQc4cQJ0eC1+e+zQ1uD6eVKRTcz4QXB7gr+xhq6ESXkaib7+djl+UUnHUXarW2/A==" saltValue="eS9YWtrVaKrpXWosVES5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35456</v>
      </c>
      <c r="E3" s="141"/>
      <c r="F3" s="142">
        <v>54874</v>
      </c>
      <c r="G3" s="143"/>
      <c r="H3" s="144"/>
    </row>
    <row r="4" spans="1:8">
      <c r="A4" s="145"/>
      <c r="B4" s="146"/>
      <c r="C4" s="147"/>
      <c r="D4" s="148">
        <v>17562</v>
      </c>
      <c r="E4" s="149"/>
      <c r="F4" s="150">
        <v>25571</v>
      </c>
      <c r="G4" s="151"/>
      <c r="H4" s="152"/>
    </row>
    <row r="5" spans="1:8">
      <c r="A5" s="133" t="s">
        <v>533</v>
      </c>
      <c r="B5" s="138"/>
      <c r="C5" s="139"/>
      <c r="D5" s="140">
        <v>31272</v>
      </c>
      <c r="E5" s="141"/>
      <c r="F5" s="142">
        <v>46504</v>
      </c>
      <c r="G5" s="143"/>
      <c r="H5" s="144"/>
    </row>
    <row r="6" spans="1:8">
      <c r="A6" s="145"/>
      <c r="B6" s="146"/>
      <c r="C6" s="147"/>
      <c r="D6" s="148">
        <v>14847</v>
      </c>
      <c r="E6" s="149"/>
      <c r="F6" s="150">
        <v>19984</v>
      </c>
      <c r="G6" s="151"/>
      <c r="H6" s="152"/>
    </row>
    <row r="7" spans="1:8">
      <c r="A7" s="133" t="s">
        <v>534</v>
      </c>
      <c r="B7" s="138"/>
      <c r="C7" s="139"/>
      <c r="D7" s="140">
        <v>30196</v>
      </c>
      <c r="E7" s="141"/>
      <c r="F7" s="142">
        <v>46440</v>
      </c>
      <c r="G7" s="143"/>
      <c r="H7" s="144"/>
    </row>
    <row r="8" spans="1:8">
      <c r="A8" s="145"/>
      <c r="B8" s="146"/>
      <c r="C8" s="147"/>
      <c r="D8" s="148">
        <v>14999</v>
      </c>
      <c r="E8" s="149"/>
      <c r="F8" s="150">
        <v>27658</v>
      </c>
      <c r="G8" s="151"/>
      <c r="H8" s="152"/>
    </row>
    <row r="9" spans="1:8">
      <c r="A9" s="133" t="s">
        <v>535</v>
      </c>
      <c r="B9" s="138"/>
      <c r="C9" s="139"/>
      <c r="D9" s="140">
        <v>24438</v>
      </c>
      <c r="E9" s="141"/>
      <c r="F9" s="142">
        <v>63257</v>
      </c>
      <c r="G9" s="143"/>
      <c r="H9" s="144"/>
    </row>
    <row r="10" spans="1:8">
      <c r="A10" s="145"/>
      <c r="B10" s="146"/>
      <c r="C10" s="147"/>
      <c r="D10" s="148">
        <v>12598</v>
      </c>
      <c r="E10" s="149"/>
      <c r="F10" s="150">
        <v>27259</v>
      </c>
      <c r="G10" s="151"/>
      <c r="H10" s="152"/>
    </row>
    <row r="11" spans="1:8">
      <c r="A11" s="133" t="s">
        <v>536</v>
      </c>
      <c r="B11" s="138"/>
      <c r="C11" s="139"/>
      <c r="D11" s="140">
        <v>33034</v>
      </c>
      <c r="E11" s="141"/>
      <c r="F11" s="142">
        <v>52308</v>
      </c>
      <c r="G11" s="143"/>
      <c r="H11" s="144"/>
    </row>
    <row r="12" spans="1:8">
      <c r="A12" s="145"/>
      <c r="B12" s="146"/>
      <c r="C12" s="153"/>
      <c r="D12" s="148">
        <v>23698</v>
      </c>
      <c r="E12" s="149"/>
      <c r="F12" s="150">
        <v>28695</v>
      </c>
      <c r="G12" s="151"/>
      <c r="H12" s="152"/>
    </row>
    <row r="13" spans="1:8">
      <c r="A13" s="133"/>
      <c r="B13" s="138"/>
      <c r="C13" s="154"/>
      <c r="D13" s="155">
        <v>30879</v>
      </c>
      <c r="E13" s="156"/>
      <c r="F13" s="157">
        <v>52677</v>
      </c>
      <c r="G13" s="158"/>
      <c r="H13" s="144"/>
    </row>
    <row r="14" spans="1:8">
      <c r="A14" s="145"/>
      <c r="B14" s="146"/>
      <c r="C14" s="147"/>
      <c r="D14" s="148">
        <v>16741</v>
      </c>
      <c r="E14" s="149"/>
      <c r="F14" s="150">
        <v>25833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5.3</v>
      </c>
      <c r="C19" s="159">
        <f>ROUND(VALUE(SUBSTITUTE(実質収支比率等に係る経年分析!G$48,"▲","-")),2)</f>
        <v>6.42</v>
      </c>
      <c r="D19" s="159">
        <f>ROUND(VALUE(SUBSTITUTE(実質収支比率等に係る経年分析!H$48,"▲","-")),2)</f>
        <v>4.63</v>
      </c>
      <c r="E19" s="159">
        <f>ROUND(VALUE(SUBSTITUTE(実質収支比率等に係る経年分析!I$48,"▲","-")),2)</f>
        <v>4.3</v>
      </c>
      <c r="F19" s="159">
        <f>ROUND(VALUE(SUBSTITUTE(実質収支比率等に係る経年分析!J$48,"▲","-")),2)</f>
        <v>4.13</v>
      </c>
    </row>
    <row r="20" spans="1:11">
      <c r="A20" s="159" t="s">
        <v>48</v>
      </c>
      <c r="B20" s="159">
        <f>ROUND(VALUE(SUBSTITUTE(実質収支比率等に係る経年分析!F$47,"▲","-")),2)</f>
        <v>13.29</v>
      </c>
      <c r="C20" s="159">
        <f>ROUND(VALUE(SUBSTITUTE(実質収支比率等に係る経年分析!G$47,"▲","-")),2)</f>
        <v>14.48</v>
      </c>
      <c r="D20" s="159">
        <f>ROUND(VALUE(SUBSTITUTE(実質収支比率等に係る経年分析!H$47,"▲","-")),2)</f>
        <v>14.38</v>
      </c>
      <c r="E20" s="159">
        <f>ROUND(VALUE(SUBSTITUTE(実質収支比率等に係る経年分析!I$47,"▲","-")),2)</f>
        <v>14.32</v>
      </c>
      <c r="F20" s="159">
        <f>ROUND(VALUE(SUBSTITUTE(実質収支比率等に係る経年分析!J$47,"▲","-")),2)</f>
        <v>12.67</v>
      </c>
    </row>
    <row r="21" spans="1:11">
      <c r="A21" s="159" t="s">
        <v>49</v>
      </c>
      <c r="B21" s="159">
        <f>IF(ISNUMBER(VALUE(SUBSTITUTE(実質収支比率等に係る経年分析!F$49,"▲","-"))),ROUND(VALUE(SUBSTITUTE(実質収支比率等に係る経年分析!F$49,"▲","-")),2),NA())</f>
        <v>0.6</v>
      </c>
      <c r="C21" s="159">
        <f>IF(ISNUMBER(VALUE(SUBSTITUTE(実質収支比率等に係る経年分析!G$49,"▲","-"))),ROUND(VALUE(SUBSTITUTE(実質収支比率等に係る経年分析!G$49,"▲","-")),2),NA())</f>
        <v>0.05</v>
      </c>
      <c r="D21" s="159">
        <f>IF(ISNUMBER(VALUE(SUBSTITUTE(実質収支比率等に係る経年分析!H$49,"▲","-"))),ROUND(VALUE(SUBSTITUTE(実質収支比率等に係る経年分析!H$49,"▲","-")),2),NA())</f>
        <v>-4.47</v>
      </c>
      <c r="E21" s="159">
        <f>IF(ISNUMBER(VALUE(SUBSTITUTE(実質収支比率等に係る経年分析!I$49,"▲","-"))),ROUND(VALUE(SUBSTITUTE(実質収支比率等に係る経年分析!I$49,"▲","-")),2),NA())</f>
        <v>-2.69</v>
      </c>
      <c r="F21" s="159">
        <f>IF(ISNUMBER(VALUE(SUBSTITUTE(実質収支比率等に係る経年分析!J$49,"▲","-"))),ROUND(VALUE(SUBSTITUTE(実質収支比率等に係る経年分析!J$49,"▲","-")),2),NA())</f>
        <v>-4.12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太陽光発電事業特別会計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2.0499999999999998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2.02</v>
      </c>
    </row>
    <row r="34" spans="1:16">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4.1100000000000003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5802</v>
      </c>
      <c r="E42" s="161"/>
      <c r="F42" s="161"/>
      <c r="G42" s="161">
        <f>'実質公債費比率（分子）の構造'!L$52</f>
        <v>5823</v>
      </c>
      <c r="H42" s="161"/>
      <c r="I42" s="161"/>
      <c r="J42" s="161">
        <f>'実質公債費比率（分子）の構造'!M$52</f>
        <v>5617</v>
      </c>
      <c r="K42" s="161"/>
      <c r="L42" s="161"/>
      <c r="M42" s="161">
        <f>'実質公債費比率（分子）の構造'!N$52</f>
        <v>5680</v>
      </c>
      <c r="N42" s="161"/>
      <c r="O42" s="161"/>
      <c r="P42" s="161">
        <f>'実質公債費比率（分子）の構造'!O$52</f>
        <v>5722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92</v>
      </c>
      <c r="C44" s="161"/>
      <c r="D44" s="161"/>
      <c r="E44" s="161">
        <f>'実質公債費比率（分子）の構造'!L$50</f>
        <v>171</v>
      </c>
      <c r="F44" s="161"/>
      <c r="G44" s="161"/>
      <c r="H44" s="161">
        <f>'実質公債費比率（分子）の構造'!M$50</f>
        <v>176</v>
      </c>
      <c r="I44" s="161"/>
      <c r="J44" s="161"/>
      <c r="K44" s="161">
        <f>'実質公債費比率（分子）の構造'!N$50</f>
        <v>179</v>
      </c>
      <c r="L44" s="161"/>
      <c r="M44" s="161"/>
      <c r="N44" s="161">
        <f>'実質公債費比率（分子）の構造'!O$50</f>
        <v>185</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2404</v>
      </c>
      <c r="C46" s="161"/>
      <c r="D46" s="161"/>
      <c r="E46" s="161">
        <f>'実質公債費比率（分子）の構造'!L$48</f>
        <v>2422</v>
      </c>
      <c r="F46" s="161"/>
      <c r="G46" s="161"/>
      <c r="H46" s="161">
        <f>'実質公債費比率（分子）の構造'!M$48</f>
        <v>2492</v>
      </c>
      <c r="I46" s="161"/>
      <c r="J46" s="161"/>
      <c r="K46" s="161">
        <f>'実質公債費比率（分子）の構造'!N$48</f>
        <v>2458</v>
      </c>
      <c r="L46" s="161"/>
      <c r="M46" s="161"/>
      <c r="N46" s="161">
        <f>'実質公債費比率（分子）の構造'!O$48</f>
        <v>2514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4854</v>
      </c>
      <c r="C49" s="161"/>
      <c r="D49" s="161"/>
      <c r="E49" s="161">
        <f>'実質公債費比率（分子）の構造'!L$45</f>
        <v>4466</v>
      </c>
      <c r="F49" s="161"/>
      <c r="G49" s="161"/>
      <c r="H49" s="161">
        <f>'実質公債費比率（分子）の構造'!M$45</f>
        <v>4639</v>
      </c>
      <c r="I49" s="161"/>
      <c r="J49" s="161"/>
      <c r="K49" s="161">
        <f>'実質公債費比率（分子）の構造'!N$45</f>
        <v>4888</v>
      </c>
      <c r="L49" s="161"/>
      <c r="M49" s="161"/>
      <c r="N49" s="161">
        <f>'実質公債費比率（分子）の構造'!O$45</f>
        <v>4933</v>
      </c>
      <c r="O49" s="161"/>
      <c r="P49" s="161"/>
    </row>
    <row r="50" spans="1:16">
      <c r="A50" s="161" t="s">
        <v>64</v>
      </c>
      <c r="B50" s="161" t="e">
        <f>NA()</f>
        <v>#N/A</v>
      </c>
      <c r="C50" s="161">
        <f>IF(ISNUMBER('実質公債費比率（分子）の構造'!K$53),'実質公債費比率（分子）の構造'!K$53,NA())</f>
        <v>1548</v>
      </c>
      <c r="D50" s="161" t="e">
        <f>NA()</f>
        <v>#N/A</v>
      </c>
      <c r="E50" s="161" t="e">
        <f>NA()</f>
        <v>#N/A</v>
      </c>
      <c r="F50" s="161">
        <f>IF(ISNUMBER('実質公債費比率（分子）の構造'!L$53),'実質公債費比率（分子）の構造'!L$53,NA())</f>
        <v>1236</v>
      </c>
      <c r="G50" s="161" t="e">
        <f>NA()</f>
        <v>#N/A</v>
      </c>
      <c r="H50" s="161" t="e">
        <f>NA()</f>
        <v>#N/A</v>
      </c>
      <c r="I50" s="161">
        <f>IF(ISNUMBER('実質公債費比率（分子）の構造'!M$53),'実質公債費比率（分子）の構造'!M$53,NA())</f>
        <v>1690</v>
      </c>
      <c r="J50" s="161" t="e">
        <f>NA()</f>
        <v>#N/A</v>
      </c>
      <c r="K50" s="161" t="e">
        <f>NA()</f>
        <v>#N/A</v>
      </c>
      <c r="L50" s="161">
        <f>IF(ISNUMBER('実質公債費比率（分子）の構造'!N$53),'実質公債費比率（分子）の構造'!N$53,NA())</f>
        <v>1845</v>
      </c>
      <c r="M50" s="161" t="e">
        <f>NA()</f>
        <v>#N/A</v>
      </c>
      <c r="N50" s="161" t="e">
        <f>NA()</f>
        <v>#N/A</v>
      </c>
      <c r="O50" s="161">
        <f>IF(ISNUMBER('実質公債費比率（分子）の構造'!O$53),'実質公債費比率（分子）の構造'!O$53,NA())</f>
        <v>1910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52939</v>
      </c>
      <c r="E56" s="160"/>
      <c r="F56" s="160"/>
      <c r="G56" s="160">
        <f>'将来負担比率（分子）の構造'!J$52</f>
        <v>52431</v>
      </c>
      <c r="H56" s="160"/>
      <c r="I56" s="160"/>
      <c r="J56" s="160">
        <f>'将来負担比率（分子）の構造'!K$52</f>
        <v>51767</v>
      </c>
      <c r="K56" s="160"/>
      <c r="L56" s="160"/>
      <c r="M56" s="160">
        <f>'将来負担比率（分子）の構造'!L$52</f>
        <v>50409</v>
      </c>
      <c r="N56" s="160"/>
      <c r="O56" s="160"/>
      <c r="P56" s="160">
        <f>'将来負担比率（分子）の構造'!M$52</f>
        <v>49135</v>
      </c>
    </row>
    <row r="57" spans="1:16">
      <c r="A57" s="160" t="s">
        <v>35</v>
      </c>
      <c r="B57" s="160"/>
      <c r="C57" s="160"/>
      <c r="D57" s="160">
        <f>'将来負担比率（分子）の構造'!I$51</f>
        <v>15870</v>
      </c>
      <c r="E57" s="160"/>
      <c r="F57" s="160"/>
      <c r="G57" s="160">
        <f>'将来負担比率（分子）の構造'!J$51</f>
        <v>14727</v>
      </c>
      <c r="H57" s="160"/>
      <c r="I57" s="160"/>
      <c r="J57" s="160">
        <f>'将来負担比率（分子）の構造'!K$51</f>
        <v>13803</v>
      </c>
      <c r="K57" s="160"/>
      <c r="L57" s="160"/>
      <c r="M57" s="160">
        <f>'将来負担比率（分子）の構造'!L$51</f>
        <v>12800</v>
      </c>
      <c r="N57" s="160"/>
      <c r="O57" s="160"/>
      <c r="P57" s="160">
        <f>'将来負担比率（分子）の構造'!M$51</f>
        <v>12307</v>
      </c>
    </row>
    <row r="58" spans="1:16">
      <c r="A58" s="160" t="s">
        <v>34</v>
      </c>
      <c r="B58" s="160"/>
      <c r="C58" s="160"/>
      <c r="D58" s="160">
        <f>'将来負担比率（分子）の構造'!I$50</f>
        <v>14161</v>
      </c>
      <c r="E58" s="160"/>
      <c r="F58" s="160"/>
      <c r="G58" s="160">
        <f>'将来負担比率（分子）の構造'!J$50</f>
        <v>15398</v>
      </c>
      <c r="H58" s="160"/>
      <c r="I58" s="160"/>
      <c r="J58" s="160">
        <f>'将来負担比率（分子）の構造'!K$50</f>
        <v>16207</v>
      </c>
      <c r="K58" s="160"/>
      <c r="L58" s="160"/>
      <c r="M58" s="160">
        <f>'将来負担比率（分子）の構造'!L$50</f>
        <v>17257</v>
      </c>
      <c r="N58" s="160"/>
      <c r="O58" s="160"/>
      <c r="P58" s="160">
        <f>'将来負担比率（分子）の構造'!M$50</f>
        <v>18292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v>
      </c>
      <c r="C61" s="160"/>
      <c r="D61" s="160"/>
      <c r="E61" s="160">
        <f>'将来負担比率（分子）の構造'!J$46</f>
        <v>6</v>
      </c>
      <c r="F61" s="160"/>
      <c r="G61" s="160"/>
      <c r="H61" s="160" t="str">
        <f>'将来負担比率（分子）の構造'!K$46</f>
        <v>-</v>
      </c>
      <c r="I61" s="160"/>
      <c r="J61" s="160"/>
      <c r="K61" s="160">
        <f>'将来負担比率（分子）の構造'!L$46</f>
        <v>4</v>
      </c>
      <c r="L61" s="160"/>
      <c r="M61" s="160"/>
      <c r="N61" s="160">
        <f>'将来負担比率（分子）の構造'!M$46</f>
        <v>6</v>
      </c>
      <c r="O61" s="160"/>
      <c r="P61" s="160"/>
    </row>
    <row r="62" spans="1:16">
      <c r="A62" s="160" t="s">
        <v>28</v>
      </c>
      <c r="B62" s="160">
        <f>'将来負担比率（分子）の構造'!I$45</f>
        <v>9316</v>
      </c>
      <c r="C62" s="160"/>
      <c r="D62" s="160"/>
      <c r="E62" s="160">
        <f>'将来負担比率（分子）の構造'!J$45</f>
        <v>8875</v>
      </c>
      <c r="F62" s="160"/>
      <c r="G62" s="160"/>
      <c r="H62" s="160">
        <f>'将来負担比率（分子）の構造'!K$45</f>
        <v>8556</v>
      </c>
      <c r="I62" s="160"/>
      <c r="J62" s="160"/>
      <c r="K62" s="160">
        <f>'将来負担比率（分子）の構造'!L$45</f>
        <v>8400</v>
      </c>
      <c r="L62" s="160"/>
      <c r="M62" s="160"/>
      <c r="N62" s="160">
        <f>'将来負担比率（分子）の構造'!M$45</f>
        <v>8477</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31760</v>
      </c>
      <c r="C64" s="160"/>
      <c r="D64" s="160"/>
      <c r="E64" s="160">
        <f>'将来負担比率（分子）の構造'!J$43</f>
        <v>30108</v>
      </c>
      <c r="F64" s="160"/>
      <c r="G64" s="160"/>
      <c r="H64" s="160">
        <f>'将来負担比率（分子）の構造'!K$43</f>
        <v>28877</v>
      </c>
      <c r="I64" s="160"/>
      <c r="J64" s="160"/>
      <c r="K64" s="160">
        <f>'将来負担比率（分子）の構造'!L$43</f>
        <v>27287</v>
      </c>
      <c r="L64" s="160"/>
      <c r="M64" s="160"/>
      <c r="N64" s="160">
        <f>'将来負担比率（分子）の構造'!M$43</f>
        <v>26273</v>
      </c>
      <c r="O64" s="160"/>
      <c r="P64" s="160"/>
    </row>
    <row r="65" spans="1:16">
      <c r="A65" s="160" t="s">
        <v>25</v>
      </c>
      <c r="B65" s="160">
        <f>'将来負担比率（分子）の構造'!I$42</f>
        <v>2342</v>
      </c>
      <c r="C65" s="160"/>
      <c r="D65" s="160"/>
      <c r="E65" s="160">
        <f>'将来負担比率（分子）の構造'!J$42</f>
        <v>2159</v>
      </c>
      <c r="F65" s="160"/>
      <c r="G65" s="160"/>
      <c r="H65" s="160">
        <f>'将来負担比率（分子）の構造'!K$42</f>
        <v>1956</v>
      </c>
      <c r="I65" s="160"/>
      <c r="J65" s="160"/>
      <c r="K65" s="160">
        <f>'将来負担比率（分子）の構造'!L$42</f>
        <v>1755</v>
      </c>
      <c r="L65" s="160"/>
      <c r="M65" s="160"/>
      <c r="N65" s="160">
        <f>'将来負担比率（分子）の構造'!M$42</f>
        <v>1552</v>
      </c>
      <c r="O65" s="160"/>
      <c r="P65" s="160"/>
    </row>
    <row r="66" spans="1:16">
      <c r="A66" s="160" t="s">
        <v>24</v>
      </c>
      <c r="B66" s="160">
        <f>'将来負担比率（分子）の構造'!I$41</f>
        <v>42507</v>
      </c>
      <c r="C66" s="160"/>
      <c r="D66" s="160"/>
      <c r="E66" s="160">
        <f>'将来負担比率（分子）の構造'!J$41</f>
        <v>42585</v>
      </c>
      <c r="F66" s="160"/>
      <c r="G66" s="160"/>
      <c r="H66" s="160">
        <f>'将来負担比率（分子）の構造'!K$41</f>
        <v>41890</v>
      </c>
      <c r="I66" s="160"/>
      <c r="J66" s="160"/>
      <c r="K66" s="160">
        <f>'将来負担比率（分子）の構造'!L$41</f>
        <v>40436</v>
      </c>
      <c r="L66" s="160"/>
      <c r="M66" s="160"/>
      <c r="N66" s="160">
        <f>'将来負担比率（分子）の構造'!M$41</f>
        <v>40132</v>
      </c>
      <c r="O66" s="160"/>
      <c r="P66" s="160"/>
    </row>
    <row r="67" spans="1:16">
      <c r="A67" s="160" t="s">
        <v>68</v>
      </c>
      <c r="B67" s="160" t="e">
        <f>NA()</f>
        <v>#N/A</v>
      </c>
      <c r="C67" s="160">
        <f>IF(ISNUMBER('将来負担比率（分子）の構造'!I$53), IF('将来負担比率（分子）の構造'!I$53 &lt; 0, 0, '将来負担比率（分子）の構造'!I$53), NA())</f>
        <v>2963</v>
      </c>
      <c r="D67" s="160" t="e">
        <f>NA()</f>
        <v>#N/A</v>
      </c>
      <c r="E67" s="160" t="e">
        <f>NA()</f>
        <v>#N/A</v>
      </c>
      <c r="F67" s="160">
        <f>IF(ISNUMBER('将来負担比率（分子）の構造'!J$53), IF('将来負担比率（分子）の構造'!J$53 &lt; 0, 0, '将来負担比率（分子）の構造'!J$53), NA())</f>
        <v>1178</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4205</v>
      </c>
      <c r="C72" s="164">
        <f>基金残高に係る経年分析!G55</f>
        <v>4207</v>
      </c>
      <c r="D72" s="164">
        <f>基金残高に係る経年分析!H55</f>
        <v>3709</v>
      </c>
    </row>
    <row r="73" spans="1:16">
      <c r="A73" s="163" t="s">
        <v>71</v>
      </c>
      <c r="B73" s="164">
        <f>基金残高に係る経年分析!F56</f>
        <v>1856</v>
      </c>
      <c r="C73" s="164">
        <f>基金残高に係る経年分析!G56</f>
        <v>1457</v>
      </c>
      <c r="D73" s="164">
        <f>基金残高に係る経年分析!H56</f>
        <v>1458</v>
      </c>
    </row>
    <row r="74" spans="1:16">
      <c r="A74" s="163" t="s">
        <v>72</v>
      </c>
      <c r="B74" s="164">
        <f>基金残高に係る経年分析!F57</f>
        <v>7458</v>
      </c>
      <c r="C74" s="164">
        <f>基金残高に係る経年分析!G57</f>
        <v>8823</v>
      </c>
      <c r="D74" s="164">
        <f>基金残高に係る経年分析!H57</f>
        <v>9905</v>
      </c>
    </row>
  </sheetData>
  <sheetProtection algorithmName="SHA-512" hashValue="zyYkZPOzzfzW1aqxy/K+nisovhqtH1VRlmcMtJHASq77dZzfW4sUikz99FZkp7SQ7kngWKR22sBrNkhiOPJ8Fg==" saltValue="XcJgfZIQVz4KaIAWBFAE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topLeftCell="AR1" workbookViewId="0">
      <selection activeCell="BT45" sqref="BT4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19875253</v>
      </c>
      <c r="S5" s="649"/>
      <c r="T5" s="649"/>
      <c r="U5" s="649"/>
      <c r="V5" s="649"/>
      <c r="W5" s="649"/>
      <c r="X5" s="649"/>
      <c r="Y5" s="650"/>
      <c r="Z5" s="651">
        <v>37</v>
      </c>
      <c r="AA5" s="651"/>
      <c r="AB5" s="651"/>
      <c r="AC5" s="651"/>
      <c r="AD5" s="652">
        <v>18521247</v>
      </c>
      <c r="AE5" s="652"/>
      <c r="AF5" s="652"/>
      <c r="AG5" s="652"/>
      <c r="AH5" s="652"/>
      <c r="AI5" s="652"/>
      <c r="AJ5" s="652"/>
      <c r="AK5" s="652"/>
      <c r="AL5" s="653">
        <v>66.3</v>
      </c>
      <c r="AM5" s="654"/>
      <c r="AN5" s="654"/>
      <c r="AO5" s="655"/>
      <c r="AP5" s="645" t="s">
        <v>217</v>
      </c>
      <c r="AQ5" s="646"/>
      <c r="AR5" s="646"/>
      <c r="AS5" s="646"/>
      <c r="AT5" s="646"/>
      <c r="AU5" s="646"/>
      <c r="AV5" s="646"/>
      <c r="AW5" s="646"/>
      <c r="AX5" s="646"/>
      <c r="AY5" s="646"/>
      <c r="AZ5" s="646"/>
      <c r="BA5" s="646"/>
      <c r="BB5" s="646"/>
      <c r="BC5" s="646"/>
      <c r="BD5" s="646"/>
      <c r="BE5" s="646"/>
      <c r="BF5" s="647"/>
      <c r="BG5" s="659">
        <v>18521247</v>
      </c>
      <c r="BH5" s="660"/>
      <c r="BI5" s="660"/>
      <c r="BJ5" s="660"/>
      <c r="BK5" s="660"/>
      <c r="BL5" s="660"/>
      <c r="BM5" s="660"/>
      <c r="BN5" s="661"/>
      <c r="BO5" s="662">
        <v>93.2</v>
      </c>
      <c r="BP5" s="662"/>
      <c r="BQ5" s="662"/>
      <c r="BR5" s="662"/>
      <c r="BS5" s="663">
        <v>268888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475971</v>
      </c>
      <c r="S6" s="660"/>
      <c r="T6" s="660"/>
      <c r="U6" s="660"/>
      <c r="V6" s="660"/>
      <c r="W6" s="660"/>
      <c r="X6" s="660"/>
      <c r="Y6" s="661"/>
      <c r="Z6" s="662">
        <v>0.9</v>
      </c>
      <c r="AA6" s="662"/>
      <c r="AB6" s="662"/>
      <c r="AC6" s="662"/>
      <c r="AD6" s="663">
        <v>475971</v>
      </c>
      <c r="AE6" s="663"/>
      <c r="AF6" s="663"/>
      <c r="AG6" s="663"/>
      <c r="AH6" s="663"/>
      <c r="AI6" s="663"/>
      <c r="AJ6" s="663"/>
      <c r="AK6" s="663"/>
      <c r="AL6" s="664">
        <v>1.7</v>
      </c>
      <c r="AM6" s="665"/>
      <c r="AN6" s="665"/>
      <c r="AO6" s="666"/>
      <c r="AP6" s="656" t="s">
        <v>222</v>
      </c>
      <c r="AQ6" s="657"/>
      <c r="AR6" s="657"/>
      <c r="AS6" s="657"/>
      <c r="AT6" s="657"/>
      <c r="AU6" s="657"/>
      <c r="AV6" s="657"/>
      <c r="AW6" s="657"/>
      <c r="AX6" s="657"/>
      <c r="AY6" s="657"/>
      <c r="AZ6" s="657"/>
      <c r="BA6" s="657"/>
      <c r="BB6" s="657"/>
      <c r="BC6" s="657"/>
      <c r="BD6" s="657"/>
      <c r="BE6" s="657"/>
      <c r="BF6" s="658"/>
      <c r="BG6" s="659">
        <v>18521247</v>
      </c>
      <c r="BH6" s="660"/>
      <c r="BI6" s="660"/>
      <c r="BJ6" s="660"/>
      <c r="BK6" s="660"/>
      <c r="BL6" s="660"/>
      <c r="BM6" s="660"/>
      <c r="BN6" s="661"/>
      <c r="BO6" s="662">
        <v>93.2</v>
      </c>
      <c r="BP6" s="662"/>
      <c r="BQ6" s="662"/>
      <c r="BR6" s="662"/>
      <c r="BS6" s="663">
        <v>268888</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361433</v>
      </c>
      <c r="CS6" s="660"/>
      <c r="CT6" s="660"/>
      <c r="CU6" s="660"/>
      <c r="CV6" s="660"/>
      <c r="CW6" s="660"/>
      <c r="CX6" s="660"/>
      <c r="CY6" s="661"/>
      <c r="CZ6" s="653">
        <v>0.7</v>
      </c>
      <c r="DA6" s="654"/>
      <c r="DB6" s="654"/>
      <c r="DC6" s="673"/>
      <c r="DD6" s="668">
        <v>12841</v>
      </c>
      <c r="DE6" s="660"/>
      <c r="DF6" s="660"/>
      <c r="DG6" s="660"/>
      <c r="DH6" s="660"/>
      <c r="DI6" s="660"/>
      <c r="DJ6" s="660"/>
      <c r="DK6" s="660"/>
      <c r="DL6" s="660"/>
      <c r="DM6" s="660"/>
      <c r="DN6" s="660"/>
      <c r="DO6" s="660"/>
      <c r="DP6" s="661"/>
      <c r="DQ6" s="668">
        <v>361396</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26641</v>
      </c>
      <c r="S7" s="660"/>
      <c r="T7" s="660"/>
      <c r="U7" s="660"/>
      <c r="V7" s="660"/>
      <c r="W7" s="660"/>
      <c r="X7" s="660"/>
      <c r="Y7" s="661"/>
      <c r="Z7" s="662">
        <v>0</v>
      </c>
      <c r="AA7" s="662"/>
      <c r="AB7" s="662"/>
      <c r="AC7" s="662"/>
      <c r="AD7" s="663">
        <v>26641</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8662282</v>
      </c>
      <c r="BH7" s="660"/>
      <c r="BI7" s="660"/>
      <c r="BJ7" s="660"/>
      <c r="BK7" s="660"/>
      <c r="BL7" s="660"/>
      <c r="BM7" s="660"/>
      <c r="BN7" s="661"/>
      <c r="BO7" s="662">
        <v>43.6</v>
      </c>
      <c r="BP7" s="662"/>
      <c r="BQ7" s="662"/>
      <c r="BR7" s="662"/>
      <c r="BS7" s="663">
        <v>268888</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5165791</v>
      </c>
      <c r="CS7" s="660"/>
      <c r="CT7" s="660"/>
      <c r="CU7" s="660"/>
      <c r="CV7" s="660"/>
      <c r="CW7" s="660"/>
      <c r="CX7" s="660"/>
      <c r="CY7" s="661"/>
      <c r="CZ7" s="662">
        <v>9.9</v>
      </c>
      <c r="DA7" s="662"/>
      <c r="DB7" s="662"/>
      <c r="DC7" s="662"/>
      <c r="DD7" s="668">
        <v>395363</v>
      </c>
      <c r="DE7" s="660"/>
      <c r="DF7" s="660"/>
      <c r="DG7" s="660"/>
      <c r="DH7" s="660"/>
      <c r="DI7" s="660"/>
      <c r="DJ7" s="660"/>
      <c r="DK7" s="660"/>
      <c r="DL7" s="660"/>
      <c r="DM7" s="660"/>
      <c r="DN7" s="660"/>
      <c r="DO7" s="660"/>
      <c r="DP7" s="661"/>
      <c r="DQ7" s="668">
        <v>4307751</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81257</v>
      </c>
      <c r="S8" s="660"/>
      <c r="T8" s="660"/>
      <c r="U8" s="660"/>
      <c r="V8" s="660"/>
      <c r="W8" s="660"/>
      <c r="X8" s="660"/>
      <c r="Y8" s="661"/>
      <c r="Z8" s="662">
        <v>0.2</v>
      </c>
      <c r="AA8" s="662"/>
      <c r="AB8" s="662"/>
      <c r="AC8" s="662"/>
      <c r="AD8" s="663">
        <v>81257</v>
      </c>
      <c r="AE8" s="663"/>
      <c r="AF8" s="663"/>
      <c r="AG8" s="663"/>
      <c r="AH8" s="663"/>
      <c r="AI8" s="663"/>
      <c r="AJ8" s="663"/>
      <c r="AK8" s="663"/>
      <c r="AL8" s="664">
        <v>0.3</v>
      </c>
      <c r="AM8" s="665"/>
      <c r="AN8" s="665"/>
      <c r="AO8" s="666"/>
      <c r="AP8" s="656" t="s">
        <v>228</v>
      </c>
      <c r="AQ8" s="657"/>
      <c r="AR8" s="657"/>
      <c r="AS8" s="657"/>
      <c r="AT8" s="657"/>
      <c r="AU8" s="657"/>
      <c r="AV8" s="657"/>
      <c r="AW8" s="657"/>
      <c r="AX8" s="657"/>
      <c r="AY8" s="657"/>
      <c r="AZ8" s="657"/>
      <c r="BA8" s="657"/>
      <c r="BB8" s="657"/>
      <c r="BC8" s="657"/>
      <c r="BD8" s="657"/>
      <c r="BE8" s="657"/>
      <c r="BF8" s="658"/>
      <c r="BG8" s="659">
        <v>250388</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19729864</v>
      </c>
      <c r="CS8" s="660"/>
      <c r="CT8" s="660"/>
      <c r="CU8" s="660"/>
      <c r="CV8" s="660"/>
      <c r="CW8" s="660"/>
      <c r="CX8" s="660"/>
      <c r="CY8" s="661"/>
      <c r="CZ8" s="662">
        <v>37.799999999999997</v>
      </c>
      <c r="DA8" s="662"/>
      <c r="DB8" s="662"/>
      <c r="DC8" s="662"/>
      <c r="DD8" s="668">
        <v>79954</v>
      </c>
      <c r="DE8" s="660"/>
      <c r="DF8" s="660"/>
      <c r="DG8" s="660"/>
      <c r="DH8" s="660"/>
      <c r="DI8" s="660"/>
      <c r="DJ8" s="660"/>
      <c r="DK8" s="660"/>
      <c r="DL8" s="660"/>
      <c r="DM8" s="660"/>
      <c r="DN8" s="660"/>
      <c r="DO8" s="660"/>
      <c r="DP8" s="661"/>
      <c r="DQ8" s="668">
        <v>9551697</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86325</v>
      </c>
      <c r="S9" s="660"/>
      <c r="T9" s="660"/>
      <c r="U9" s="660"/>
      <c r="V9" s="660"/>
      <c r="W9" s="660"/>
      <c r="X9" s="660"/>
      <c r="Y9" s="661"/>
      <c r="Z9" s="662">
        <v>0.2</v>
      </c>
      <c r="AA9" s="662"/>
      <c r="AB9" s="662"/>
      <c r="AC9" s="662"/>
      <c r="AD9" s="663">
        <v>86325</v>
      </c>
      <c r="AE9" s="663"/>
      <c r="AF9" s="663"/>
      <c r="AG9" s="663"/>
      <c r="AH9" s="663"/>
      <c r="AI9" s="663"/>
      <c r="AJ9" s="663"/>
      <c r="AK9" s="663"/>
      <c r="AL9" s="664">
        <v>0.3</v>
      </c>
      <c r="AM9" s="665"/>
      <c r="AN9" s="665"/>
      <c r="AO9" s="666"/>
      <c r="AP9" s="656" t="s">
        <v>231</v>
      </c>
      <c r="AQ9" s="657"/>
      <c r="AR9" s="657"/>
      <c r="AS9" s="657"/>
      <c r="AT9" s="657"/>
      <c r="AU9" s="657"/>
      <c r="AV9" s="657"/>
      <c r="AW9" s="657"/>
      <c r="AX9" s="657"/>
      <c r="AY9" s="657"/>
      <c r="AZ9" s="657"/>
      <c r="BA9" s="657"/>
      <c r="BB9" s="657"/>
      <c r="BC9" s="657"/>
      <c r="BD9" s="657"/>
      <c r="BE9" s="657"/>
      <c r="BF9" s="658"/>
      <c r="BG9" s="659">
        <v>6968284</v>
      </c>
      <c r="BH9" s="660"/>
      <c r="BI9" s="660"/>
      <c r="BJ9" s="660"/>
      <c r="BK9" s="660"/>
      <c r="BL9" s="660"/>
      <c r="BM9" s="660"/>
      <c r="BN9" s="661"/>
      <c r="BO9" s="662">
        <v>35.1</v>
      </c>
      <c r="BP9" s="662"/>
      <c r="BQ9" s="662"/>
      <c r="BR9" s="662"/>
      <c r="BS9" s="668" t="s">
        <v>232</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3453122</v>
      </c>
      <c r="CS9" s="660"/>
      <c r="CT9" s="660"/>
      <c r="CU9" s="660"/>
      <c r="CV9" s="660"/>
      <c r="CW9" s="660"/>
      <c r="CX9" s="660"/>
      <c r="CY9" s="661"/>
      <c r="CZ9" s="662">
        <v>6.6</v>
      </c>
      <c r="DA9" s="662"/>
      <c r="DB9" s="662"/>
      <c r="DC9" s="662"/>
      <c r="DD9" s="668">
        <v>251732</v>
      </c>
      <c r="DE9" s="660"/>
      <c r="DF9" s="660"/>
      <c r="DG9" s="660"/>
      <c r="DH9" s="660"/>
      <c r="DI9" s="660"/>
      <c r="DJ9" s="660"/>
      <c r="DK9" s="660"/>
      <c r="DL9" s="660"/>
      <c r="DM9" s="660"/>
      <c r="DN9" s="660"/>
      <c r="DO9" s="660"/>
      <c r="DP9" s="661"/>
      <c r="DQ9" s="668">
        <v>2611754</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232</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511693</v>
      </c>
      <c r="BH10" s="660"/>
      <c r="BI10" s="660"/>
      <c r="BJ10" s="660"/>
      <c r="BK10" s="660"/>
      <c r="BL10" s="660"/>
      <c r="BM10" s="660"/>
      <c r="BN10" s="661"/>
      <c r="BO10" s="662">
        <v>2.6</v>
      </c>
      <c r="BP10" s="662"/>
      <c r="BQ10" s="662"/>
      <c r="BR10" s="662"/>
      <c r="BS10" s="668">
        <v>84840</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51592</v>
      </c>
      <c r="CS10" s="660"/>
      <c r="CT10" s="660"/>
      <c r="CU10" s="660"/>
      <c r="CV10" s="660"/>
      <c r="CW10" s="660"/>
      <c r="CX10" s="660"/>
      <c r="CY10" s="661"/>
      <c r="CZ10" s="662">
        <v>0.1</v>
      </c>
      <c r="DA10" s="662"/>
      <c r="DB10" s="662"/>
      <c r="DC10" s="662"/>
      <c r="DD10" s="668" t="s">
        <v>120</v>
      </c>
      <c r="DE10" s="660"/>
      <c r="DF10" s="660"/>
      <c r="DG10" s="660"/>
      <c r="DH10" s="660"/>
      <c r="DI10" s="660"/>
      <c r="DJ10" s="660"/>
      <c r="DK10" s="660"/>
      <c r="DL10" s="660"/>
      <c r="DM10" s="660"/>
      <c r="DN10" s="660"/>
      <c r="DO10" s="660"/>
      <c r="DP10" s="661"/>
      <c r="DQ10" s="668">
        <v>22455</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931917</v>
      </c>
      <c r="BH11" s="660"/>
      <c r="BI11" s="660"/>
      <c r="BJ11" s="660"/>
      <c r="BK11" s="660"/>
      <c r="BL11" s="660"/>
      <c r="BM11" s="660"/>
      <c r="BN11" s="661"/>
      <c r="BO11" s="662">
        <v>4.7</v>
      </c>
      <c r="BP11" s="662"/>
      <c r="BQ11" s="662"/>
      <c r="BR11" s="662"/>
      <c r="BS11" s="668">
        <v>184048</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463706</v>
      </c>
      <c r="CS11" s="660"/>
      <c r="CT11" s="660"/>
      <c r="CU11" s="660"/>
      <c r="CV11" s="660"/>
      <c r="CW11" s="660"/>
      <c r="CX11" s="660"/>
      <c r="CY11" s="661"/>
      <c r="CZ11" s="662">
        <v>0.9</v>
      </c>
      <c r="DA11" s="662"/>
      <c r="DB11" s="662"/>
      <c r="DC11" s="662"/>
      <c r="DD11" s="668">
        <v>84841</v>
      </c>
      <c r="DE11" s="660"/>
      <c r="DF11" s="660"/>
      <c r="DG11" s="660"/>
      <c r="DH11" s="660"/>
      <c r="DI11" s="660"/>
      <c r="DJ11" s="660"/>
      <c r="DK11" s="660"/>
      <c r="DL11" s="660"/>
      <c r="DM11" s="660"/>
      <c r="DN11" s="660"/>
      <c r="DO11" s="660"/>
      <c r="DP11" s="661"/>
      <c r="DQ11" s="668">
        <v>352892</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2788010</v>
      </c>
      <c r="S12" s="660"/>
      <c r="T12" s="660"/>
      <c r="U12" s="660"/>
      <c r="V12" s="660"/>
      <c r="W12" s="660"/>
      <c r="X12" s="660"/>
      <c r="Y12" s="661"/>
      <c r="Z12" s="662">
        <v>5.2</v>
      </c>
      <c r="AA12" s="662"/>
      <c r="AB12" s="662"/>
      <c r="AC12" s="662"/>
      <c r="AD12" s="663">
        <v>2788010</v>
      </c>
      <c r="AE12" s="663"/>
      <c r="AF12" s="663"/>
      <c r="AG12" s="663"/>
      <c r="AH12" s="663"/>
      <c r="AI12" s="663"/>
      <c r="AJ12" s="663"/>
      <c r="AK12" s="663"/>
      <c r="AL12" s="664">
        <v>10</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8523579</v>
      </c>
      <c r="BH12" s="660"/>
      <c r="BI12" s="660"/>
      <c r="BJ12" s="660"/>
      <c r="BK12" s="660"/>
      <c r="BL12" s="660"/>
      <c r="BM12" s="660"/>
      <c r="BN12" s="661"/>
      <c r="BO12" s="662">
        <v>42.9</v>
      </c>
      <c r="BP12" s="662"/>
      <c r="BQ12" s="662"/>
      <c r="BR12" s="662"/>
      <c r="BS12" s="668" t="s">
        <v>120</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4470025</v>
      </c>
      <c r="CS12" s="660"/>
      <c r="CT12" s="660"/>
      <c r="CU12" s="660"/>
      <c r="CV12" s="660"/>
      <c r="CW12" s="660"/>
      <c r="CX12" s="660"/>
      <c r="CY12" s="661"/>
      <c r="CZ12" s="662">
        <v>8.6</v>
      </c>
      <c r="DA12" s="662"/>
      <c r="DB12" s="662"/>
      <c r="DC12" s="662"/>
      <c r="DD12" s="668">
        <v>531966</v>
      </c>
      <c r="DE12" s="660"/>
      <c r="DF12" s="660"/>
      <c r="DG12" s="660"/>
      <c r="DH12" s="660"/>
      <c r="DI12" s="660"/>
      <c r="DJ12" s="660"/>
      <c r="DK12" s="660"/>
      <c r="DL12" s="660"/>
      <c r="DM12" s="660"/>
      <c r="DN12" s="660"/>
      <c r="DO12" s="660"/>
      <c r="DP12" s="661"/>
      <c r="DQ12" s="668">
        <v>832199</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67155</v>
      </c>
      <c r="S13" s="660"/>
      <c r="T13" s="660"/>
      <c r="U13" s="660"/>
      <c r="V13" s="660"/>
      <c r="W13" s="660"/>
      <c r="X13" s="660"/>
      <c r="Y13" s="661"/>
      <c r="Z13" s="662">
        <v>0.1</v>
      </c>
      <c r="AA13" s="662"/>
      <c r="AB13" s="662"/>
      <c r="AC13" s="662"/>
      <c r="AD13" s="663">
        <v>67155</v>
      </c>
      <c r="AE13" s="663"/>
      <c r="AF13" s="663"/>
      <c r="AG13" s="663"/>
      <c r="AH13" s="663"/>
      <c r="AI13" s="663"/>
      <c r="AJ13" s="663"/>
      <c r="AK13" s="663"/>
      <c r="AL13" s="664">
        <v>0.2</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8499840</v>
      </c>
      <c r="BH13" s="660"/>
      <c r="BI13" s="660"/>
      <c r="BJ13" s="660"/>
      <c r="BK13" s="660"/>
      <c r="BL13" s="660"/>
      <c r="BM13" s="660"/>
      <c r="BN13" s="661"/>
      <c r="BO13" s="662">
        <v>42.8</v>
      </c>
      <c r="BP13" s="662"/>
      <c r="BQ13" s="662"/>
      <c r="BR13" s="662"/>
      <c r="BS13" s="668" t="s">
        <v>232</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6535400</v>
      </c>
      <c r="CS13" s="660"/>
      <c r="CT13" s="660"/>
      <c r="CU13" s="660"/>
      <c r="CV13" s="660"/>
      <c r="CW13" s="660"/>
      <c r="CX13" s="660"/>
      <c r="CY13" s="661"/>
      <c r="CZ13" s="662">
        <v>12.5</v>
      </c>
      <c r="DA13" s="662"/>
      <c r="DB13" s="662"/>
      <c r="DC13" s="662"/>
      <c r="DD13" s="668">
        <v>2669056</v>
      </c>
      <c r="DE13" s="660"/>
      <c r="DF13" s="660"/>
      <c r="DG13" s="660"/>
      <c r="DH13" s="660"/>
      <c r="DI13" s="660"/>
      <c r="DJ13" s="660"/>
      <c r="DK13" s="660"/>
      <c r="DL13" s="660"/>
      <c r="DM13" s="660"/>
      <c r="DN13" s="660"/>
      <c r="DO13" s="660"/>
      <c r="DP13" s="661"/>
      <c r="DQ13" s="668">
        <v>4156791</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380564</v>
      </c>
      <c r="BH14" s="660"/>
      <c r="BI14" s="660"/>
      <c r="BJ14" s="660"/>
      <c r="BK14" s="660"/>
      <c r="BL14" s="660"/>
      <c r="BM14" s="660"/>
      <c r="BN14" s="661"/>
      <c r="BO14" s="662">
        <v>1.9</v>
      </c>
      <c r="BP14" s="662"/>
      <c r="BQ14" s="662"/>
      <c r="BR14" s="662"/>
      <c r="BS14" s="668" t="s">
        <v>120</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1601352</v>
      </c>
      <c r="CS14" s="660"/>
      <c r="CT14" s="660"/>
      <c r="CU14" s="660"/>
      <c r="CV14" s="660"/>
      <c r="CW14" s="660"/>
      <c r="CX14" s="660"/>
      <c r="CY14" s="661"/>
      <c r="CZ14" s="662">
        <v>3.1</v>
      </c>
      <c r="DA14" s="662"/>
      <c r="DB14" s="662"/>
      <c r="DC14" s="662"/>
      <c r="DD14" s="668">
        <v>103456</v>
      </c>
      <c r="DE14" s="660"/>
      <c r="DF14" s="660"/>
      <c r="DG14" s="660"/>
      <c r="DH14" s="660"/>
      <c r="DI14" s="660"/>
      <c r="DJ14" s="660"/>
      <c r="DK14" s="660"/>
      <c r="DL14" s="660"/>
      <c r="DM14" s="660"/>
      <c r="DN14" s="660"/>
      <c r="DO14" s="660"/>
      <c r="DP14" s="661"/>
      <c r="DQ14" s="668">
        <v>1505791</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131997</v>
      </c>
      <c r="S15" s="660"/>
      <c r="T15" s="660"/>
      <c r="U15" s="660"/>
      <c r="V15" s="660"/>
      <c r="W15" s="660"/>
      <c r="X15" s="660"/>
      <c r="Y15" s="661"/>
      <c r="Z15" s="662">
        <v>0.2</v>
      </c>
      <c r="AA15" s="662"/>
      <c r="AB15" s="662"/>
      <c r="AC15" s="662"/>
      <c r="AD15" s="663">
        <v>131997</v>
      </c>
      <c r="AE15" s="663"/>
      <c r="AF15" s="663"/>
      <c r="AG15" s="663"/>
      <c r="AH15" s="663"/>
      <c r="AI15" s="663"/>
      <c r="AJ15" s="663"/>
      <c r="AK15" s="663"/>
      <c r="AL15" s="664">
        <v>0.5</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954444</v>
      </c>
      <c r="BH15" s="660"/>
      <c r="BI15" s="660"/>
      <c r="BJ15" s="660"/>
      <c r="BK15" s="660"/>
      <c r="BL15" s="660"/>
      <c r="BM15" s="660"/>
      <c r="BN15" s="661"/>
      <c r="BO15" s="662">
        <v>4.8</v>
      </c>
      <c r="BP15" s="662"/>
      <c r="BQ15" s="662"/>
      <c r="BR15" s="662"/>
      <c r="BS15" s="668" t="s">
        <v>232</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5407728</v>
      </c>
      <c r="CS15" s="660"/>
      <c r="CT15" s="660"/>
      <c r="CU15" s="660"/>
      <c r="CV15" s="660"/>
      <c r="CW15" s="660"/>
      <c r="CX15" s="660"/>
      <c r="CY15" s="661"/>
      <c r="CZ15" s="662">
        <v>10.4</v>
      </c>
      <c r="DA15" s="662"/>
      <c r="DB15" s="662"/>
      <c r="DC15" s="662"/>
      <c r="DD15" s="668">
        <v>839358</v>
      </c>
      <c r="DE15" s="660"/>
      <c r="DF15" s="660"/>
      <c r="DG15" s="660"/>
      <c r="DH15" s="660"/>
      <c r="DI15" s="660"/>
      <c r="DJ15" s="660"/>
      <c r="DK15" s="660"/>
      <c r="DL15" s="660"/>
      <c r="DM15" s="660"/>
      <c r="DN15" s="660"/>
      <c r="DO15" s="660"/>
      <c r="DP15" s="661"/>
      <c r="DQ15" s="668">
        <v>4114347</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v>378</v>
      </c>
      <c r="BH16" s="660"/>
      <c r="BI16" s="660"/>
      <c r="BJ16" s="660"/>
      <c r="BK16" s="660"/>
      <c r="BL16" s="660"/>
      <c r="BM16" s="660"/>
      <c r="BN16" s="661"/>
      <c r="BO16" s="662">
        <v>0</v>
      </c>
      <c r="BP16" s="662"/>
      <c r="BQ16" s="662"/>
      <c r="BR16" s="662"/>
      <c r="BS16" s="668" t="s">
        <v>232</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22050</v>
      </c>
      <c r="CS16" s="660"/>
      <c r="CT16" s="660"/>
      <c r="CU16" s="660"/>
      <c r="CV16" s="660"/>
      <c r="CW16" s="660"/>
      <c r="CX16" s="660"/>
      <c r="CY16" s="661"/>
      <c r="CZ16" s="662">
        <v>0</v>
      </c>
      <c r="DA16" s="662"/>
      <c r="DB16" s="662"/>
      <c r="DC16" s="662"/>
      <c r="DD16" s="668" t="s">
        <v>232</v>
      </c>
      <c r="DE16" s="660"/>
      <c r="DF16" s="660"/>
      <c r="DG16" s="660"/>
      <c r="DH16" s="660"/>
      <c r="DI16" s="660"/>
      <c r="DJ16" s="660"/>
      <c r="DK16" s="660"/>
      <c r="DL16" s="660"/>
      <c r="DM16" s="660"/>
      <c r="DN16" s="660"/>
      <c r="DO16" s="660"/>
      <c r="DP16" s="661"/>
      <c r="DQ16" s="668">
        <v>15314</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94308</v>
      </c>
      <c r="S17" s="660"/>
      <c r="T17" s="660"/>
      <c r="U17" s="660"/>
      <c r="V17" s="660"/>
      <c r="W17" s="660"/>
      <c r="X17" s="660"/>
      <c r="Y17" s="661"/>
      <c r="Z17" s="662">
        <v>0.2</v>
      </c>
      <c r="AA17" s="662"/>
      <c r="AB17" s="662"/>
      <c r="AC17" s="662"/>
      <c r="AD17" s="663">
        <v>94308</v>
      </c>
      <c r="AE17" s="663"/>
      <c r="AF17" s="663"/>
      <c r="AG17" s="663"/>
      <c r="AH17" s="663"/>
      <c r="AI17" s="663"/>
      <c r="AJ17" s="663"/>
      <c r="AK17" s="663"/>
      <c r="AL17" s="664">
        <v>0.3</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4933159</v>
      </c>
      <c r="CS17" s="660"/>
      <c r="CT17" s="660"/>
      <c r="CU17" s="660"/>
      <c r="CV17" s="660"/>
      <c r="CW17" s="660"/>
      <c r="CX17" s="660"/>
      <c r="CY17" s="661"/>
      <c r="CZ17" s="662">
        <v>9.5</v>
      </c>
      <c r="DA17" s="662"/>
      <c r="DB17" s="662"/>
      <c r="DC17" s="662"/>
      <c r="DD17" s="668" t="s">
        <v>232</v>
      </c>
      <c r="DE17" s="660"/>
      <c r="DF17" s="660"/>
      <c r="DG17" s="660"/>
      <c r="DH17" s="660"/>
      <c r="DI17" s="660"/>
      <c r="DJ17" s="660"/>
      <c r="DK17" s="660"/>
      <c r="DL17" s="660"/>
      <c r="DM17" s="660"/>
      <c r="DN17" s="660"/>
      <c r="DO17" s="660"/>
      <c r="DP17" s="661"/>
      <c r="DQ17" s="668">
        <v>4815571</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6150898</v>
      </c>
      <c r="S18" s="660"/>
      <c r="T18" s="660"/>
      <c r="U18" s="660"/>
      <c r="V18" s="660"/>
      <c r="W18" s="660"/>
      <c r="X18" s="660"/>
      <c r="Y18" s="661"/>
      <c r="Z18" s="662">
        <v>11.4</v>
      </c>
      <c r="AA18" s="662"/>
      <c r="AB18" s="662"/>
      <c r="AC18" s="662"/>
      <c r="AD18" s="663">
        <v>5568884</v>
      </c>
      <c r="AE18" s="663"/>
      <c r="AF18" s="663"/>
      <c r="AG18" s="663"/>
      <c r="AH18" s="663"/>
      <c r="AI18" s="663"/>
      <c r="AJ18" s="663"/>
      <c r="AK18" s="663"/>
      <c r="AL18" s="664">
        <v>19.899999999999999</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232</v>
      </c>
      <c r="BP18" s="662"/>
      <c r="BQ18" s="662"/>
      <c r="BR18" s="662"/>
      <c r="BS18" s="668" t="s">
        <v>120</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5568884</v>
      </c>
      <c r="S19" s="660"/>
      <c r="T19" s="660"/>
      <c r="U19" s="660"/>
      <c r="V19" s="660"/>
      <c r="W19" s="660"/>
      <c r="X19" s="660"/>
      <c r="Y19" s="661"/>
      <c r="Z19" s="662">
        <v>10.4</v>
      </c>
      <c r="AA19" s="662"/>
      <c r="AB19" s="662"/>
      <c r="AC19" s="662"/>
      <c r="AD19" s="663">
        <v>5568884</v>
      </c>
      <c r="AE19" s="663"/>
      <c r="AF19" s="663"/>
      <c r="AG19" s="663"/>
      <c r="AH19" s="663"/>
      <c r="AI19" s="663"/>
      <c r="AJ19" s="663"/>
      <c r="AK19" s="663"/>
      <c r="AL19" s="664">
        <v>19.899999999999999</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1354006</v>
      </c>
      <c r="BH19" s="660"/>
      <c r="BI19" s="660"/>
      <c r="BJ19" s="660"/>
      <c r="BK19" s="660"/>
      <c r="BL19" s="660"/>
      <c r="BM19" s="660"/>
      <c r="BN19" s="661"/>
      <c r="BO19" s="662">
        <v>6.8</v>
      </c>
      <c r="BP19" s="662"/>
      <c r="BQ19" s="662"/>
      <c r="BR19" s="662"/>
      <c r="BS19" s="668" t="s">
        <v>232</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232</v>
      </c>
      <c r="DA19" s="662"/>
      <c r="DB19" s="662"/>
      <c r="DC19" s="662"/>
      <c r="DD19" s="668" t="s">
        <v>120</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579197</v>
      </c>
      <c r="S20" s="660"/>
      <c r="T20" s="660"/>
      <c r="U20" s="660"/>
      <c r="V20" s="660"/>
      <c r="W20" s="660"/>
      <c r="X20" s="660"/>
      <c r="Y20" s="661"/>
      <c r="Z20" s="662">
        <v>1.1000000000000001</v>
      </c>
      <c r="AA20" s="662"/>
      <c r="AB20" s="662"/>
      <c r="AC20" s="662"/>
      <c r="AD20" s="663" t="s">
        <v>120</v>
      </c>
      <c r="AE20" s="663"/>
      <c r="AF20" s="663"/>
      <c r="AG20" s="663"/>
      <c r="AH20" s="663"/>
      <c r="AI20" s="663"/>
      <c r="AJ20" s="663"/>
      <c r="AK20" s="663"/>
      <c r="AL20" s="664" t="s">
        <v>232</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1354006</v>
      </c>
      <c r="BH20" s="660"/>
      <c r="BI20" s="660"/>
      <c r="BJ20" s="660"/>
      <c r="BK20" s="660"/>
      <c r="BL20" s="660"/>
      <c r="BM20" s="660"/>
      <c r="BN20" s="661"/>
      <c r="BO20" s="662">
        <v>6.8</v>
      </c>
      <c r="BP20" s="662"/>
      <c r="BQ20" s="662"/>
      <c r="BR20" s="662"/>
      <c r="BS20" s="668" t="s">
        <v>120</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52195222</v>
      </c>
      <c r="CS20" s="660"/>
      <c r="CT20" s="660"/>
      <c r="CU20" s="660"/>
      <c r="CV20" s="660"/>
      <c r="CW20" s="660"/>
      <c r="CX20" s="660"/>
      <c r="CY20" s="661"/>
      <c r="CZ20" s="662">
        <v>100</v>
      </c>
      <c r="DA20" s="662"/>
      <c r="DB20" s="662"/>
      <c r="DC20" s="662"/>
      <c r="DD20" s="668">
        <v>4968567</v>
      </c>
      <c r="DE20" s="660"/>
      <c r="DF20" s="660"/>
      <c r="DG20" s="660"/>
      <c r="DH20" s="660"/>
      <c r="DI20" s="660"/>
      <c r="DJ20" s="660"/>
      <c r="DK20" s="660"/>
      <c r="DL20" s="660"/>
      <c r="DM20" s="660"/>
      <c r="DN20" s="660"/>
      <c r="DO20" s="660"/>
      <c r="DP20" s="661"/>
      <c r="DQ20" s="668">
        <v>32647958</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v>2817</v>
      </c>
      <c r="S21" s="660"/>
      <c r="T21" s="660"/>
      <c r="U21" s="660"/>
      <c r="V21" s="660"/>
      <c r="W21" s="660"/>
      <c r="X21" s="660"/>
      <c r="Y21" s="661"/>
      <c r="Z21" s="662">
        <v>0</v>
      </c>
      <c r="AA21" s="662"/>
      <c r="AB21" s="662"/>
      <c r="AC21" s="662"/>
      <c r="AD21" s="663" t="s">
        <v>120</v>
      </c>
      <c r="AE21" s="663"/>
      <c r="AF21" s="663"/>
      <c r="AG21" s="663"/>
      <c r="AH21" s="663"/>
      <c r="AI21" s="663"/>
      <c r="AJ21" s="663"/>
      <c r="AK21" s="663"/>
      <c r="AL21" s="664" t="s">
        <v>232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29777815</v>
      </c>
      <c r="S22" s="660"/>
      <c r="T22" s="660"/>
      <c r="U22" s="660"/>
      <c r="V22" s="660"/>
      <c r="W22" s="660"/>
      <c r="X22" s="660"/>
      <c r="Y22" s="661"/>
      <c r="Z22" s="662">
        <v>55.4</v>
      </c>
      <c r="AA22" s="662"/>
      <c r="AB22" s="662"/>
      <c r="AC22" s="662"/>
      <c r="AD22" s="663">
        <v>27841795</v>
      </c>
      <c r="AE22" s="663"/>
      <c r="AF22" s="663"/>
      <c r="AG22" s="663"/>
      <c r="AH22" s="663"/>
      <c r="AI22" s="663"/>
      <c r="AJ22" s="663"/>
      <c r="AK22" s="663"/>
      <c r="AL22" s="664">
        <v>99.7</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232</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24741</v>
      </c>
      <c r="S23" s="660"/>
      <c r="T23" s="660"/>
      <c r="U23" s="660"/>
      <c r="V23" s="660"/>
      <c r="W23" s="660"/>
      <c r="X23" s="660"/>
      <c r="Y23" s="661"/>
      <c r="Z23" s="662">
        <v>0</v>
      </c>
      <c r="AA23" s="662"/>
      <c r="AB23" s="662"/>
      <c r="AC23" s="662"/>
      <c r="AD23" s="663">
        <v>24741</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1354006</v>
      </c>
      <c r="BH23" s="660"/>
      <c r="BI23" s="660"/>
      <c r="BJ23" s="660"/>
      <c r="BK23" s="660"/>
      <c r="BL23" s="660"/>
      <c r="BM23" s="660"/>
      <c r="BN23" s="661"/>
      <c r="BO23" s="662">
        <v>6.8</v>
      </c>
      <c r="BP23" s="662"/>
      <c r="BQ23" s="662"/>
      <c r="BR23" s="662"/>
      <c r="BS23" s="668" t="s">
        <v>232</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355088</v>
      </c>
      <c r="S24" s="660"/>
      <c r="T24" s="660"/>
      <c r="U24" s="660"/>
      <c r="V24" s="660"/>
      <c r="W24" s="660"/>
      <c r="X24" s="660"/>
      <c r="Y24" s="661"/>
      <c r="Z24" s="662">
        <v>0.7</v>
      </c>
      <c r="AA24" s="662"/>
      <c r="AB24" s="662"/>
      <c r="AC24" s="662"/>
      <c r="AD24" s="663" t="s">
        <v>120</v>
      </c>
      <c r="AE24" s="663"/>
      <c r="AF24" s="663"/>
      <c r="AG24" s="663"/>
      <c r="AH24" s="663"/>
      <c r="AI24" s="663"/>
      <c r="AJ24" s="663"/>
      <c r="AK24" s="663"/>
      <c r="AL24" s="664" t="s">
        <v>120</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232</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26026923</v>
      </c>
      <c r="CS24" s="649"/>
      <c r="CT24" s="649"/>
      <c r="CU24" s="649"/>
      <c r="CV24" s="649"/>
      <c r="CW24" s="649"/>
      <c r="CX24" s="649"/>
      <c r="CY24" s="650"/>
      <c r="CZ24" s="653">
        <v>49.9</v>
      </c>
      <c r="DA24" s="654"/>
      <c r="DB24" s="654"/>
      <c r="DC24" s="673"/>
      <c r="DD24" s="692">
        <v>16318861</v>
      </c>
      <c r="DE24" s="649"/>
      <c r="DF24" s="649"/>
      <c r="DG24" s="649"/>
      <c r="DH24" s="649"/>
      <c r="DI24" s="649"/>
      <c r="DJ24" s="649"/>
      <c r="DK24" s="650"/>
      <c r="DL24" s="692">
        <v>16302016</v>
      </c>
      <c r="DM24" s="649"/>
      <c r="DN24" s="649"/>
      <c r="DO24" s="649"/>
      <c r="DP24" s="649"/>
      <c r="DQ24" s="649"/>
      <c r="DR24" s="649"/>
      <c r="DS24" s="649"/>
      <c r="DT24" s="649"/>
      <c r="DU24" s="649"/>
      <c r="DV24" s="650"/>
      <c r="DW24" s="653">
        <v>54.3</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968930</v>
      </c>
      <c r="S25" s="660"/>
      <c r="T25" s="660"/>
      <c r="U25" s="660"/>
      <c r="V25" s="660"/>
      <c r="W25" s="660"/>
      <c r="X25" s="660"/>
      <c r="Y25" s="661"/>
      <c r="Z25" s="662">
        <v>1.8</v>
      </c>
      <c r="AA25" s="662"/>
      <c r="AB25" s="662"/>
      <c r="AC25" s="662"/>
      <c r="AD25" s="663">
        <v>42104</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8189619</v>
      </c>
      <c r="CS25" s="695"/>
      <c r="CT25" s="695"/>
      <c r="CU25" s="695"/>
      <c r="CV25" s="695"/>
      <c r="CW25" s="695"/>
      <c r="CX25" s="695"/>
      <c r="CY25" s="696"/>
      <c r="CZ25" s="664">
        <v>15.7</v>
      </c>
      <c r="DA25" s="693"/>
      <c r="DB25" s="693"/>
      <c r="DC25" s="697"/>
      <c r="DD25" s="668">
        <v>7548137</v>
      </c>
      <c r="DE25" s="695"/>
      <c r="DF25" s="695"/>
      <c r="DG25" s="695"/>
      <c r="DH25" s="695"/>
      <c r="DI25" s="695"/>
      <c r="DJ25" s="695"/>
      <c r="DK25" s="696"/>
      <c r="DL25" s="668">
        <v>7533043</v>
      </c>
      <c r="DM25" s="695"/>
      <c r="DN25" s="695"/>
      <c r="DO25" s="695"/>
      <c r="DP25" s="695"/>
      <c r="DQ25" s="695"/>
      <c r="DR25" s="695"/>
      <c r="DS25" s="695"/>
      <c r="DT25" s="695"/>
      <c r="DU25" s="695"/>
      <c r="DV25" s="696"/>
      <c r="DW25" s="664">
        <v>25.1</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636876</v>
      </c>
      <c r="S26" s="660"/>
      <c r="T26" s="660"/>
      <c r="U26" s="660"/>
      <c r="V26" s="660"/>
      <c r="W26" s="660"/>
      <c r="X26" s="660"/>
      <c r="Y26" s="661"/>
      <c r="Z26" s="662">
        <v>1.2</v>
      </c>
      <c r="AA26" s="662"/>
      <c r="AB26" s="662"/>
      <c r="AC26" s="662"/>
      <c r="AD26" s="663" t="s">
        <v>232</v>
      </c>
      <c r="AE26" s="663"/>
      <c r="AF26" s="663"/>
      <c r="AG26" s="663"/>
      <c r="AH26" s="663"/>
      <c r="AI26" s="663"/>
      <c r="AJ26" s="663"/>
      <c r="AK26" s="663"/>
      <c r="AL26" s="664" t="s">
        <v>232</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5865762</v>
      </c>
      <c r="CS26" s="660"/>
      <c r="CT26" s="660"/>
      <c r="CU26" s="660"/>
      <c r="CV26" s="660"/>
      <c r="CW26" s="660"/>
      <c r="CX26" s="660"/>
      <c r="CY26" s="661"/>
      <c r="CZ26" s="664">
        <v>11.2</v>
      </c>
      <c r="DA26" s="693"/>
      <c r="DB26" s="693"/>
      <c r="DC26" s="697"/>
      <c r="DD26" s="668">
        <v>5261994</v>
      </c>
      <c r="DE26" s="660"/>
      <c r="DF26" s="660"/>
      <c r="DG26" s="660"/>
      <c r="DH26" s="660"/>
      <c r="DI26" s="660"/>
      <c r="DJ26" s="660"/>
      <c r="DK26" s="661"/>
      <c r="DL26" s="668" t="s">
        <v>120</v>
      </c>
      <c r="DM26" s="660"/>
      <c r="DN26" s="660"/>
      <c r="DO26" s="660"/>
      <c r="DP26" s="660"/>
      <c r="DQ26" s="660"/>
      <c r="DR26" s="660"/>
      <c r="DS26" s="660"/>
      <c r="DT26" s="660"/>
      <c r="DU26" s="660"/>
      <c r="DV26" s="661"/>
      <c r="DW26" s="664" t="s">
        <v>232</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7393741</v>
      </c>
      <c r="S27" s="660"/>
      <c r="T27" s="660"/>
      <c r="U27" s="660"/>
      <c r="V27" s="660"/>
      <c r="W27" s="660"/>
      <c r="X27" s="660"/>
      <c r="Y27" s="661"/>
      <c r="Z27" s="662">
        <v>13.8</v>
      </c>
      <c r="AA27" s="662"/>
      <c r="AB27" s="662"/>
      <c r="AC27" s="662"/>
      <c r="AD27" s="663" t="s">
        <v>120</v>
      </c>
      <c r="AE27" s="663"/>
      <c r="AF27" s="663"/>
      <c r="AG27" s="663"/>
      <c r="AH27" s="663"/>
      <c r="AI27" s="663"/>
      <c r="AJ27" s="663"/>
      <c r="AK27" s="663"/>
      <c r="AL27" s="664" t="s">
        <v>120</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19875253</v>
      </c>
      <c r="BH27" s="660"/>
      <c r="BI27" s="660"/>
      <c r="BJ27" s="660"/>
      <c r="BK27" s="660"/>
      <c r="BL27" s="660"/>
      <c r="BM27" s="660"/>
      <c r="BN27" s="661"/>
      <c r="BO27" s="662">
        <v>100</v>
      </c>
      <c r="BP27" s="662"/>
      <c r="BQ27" s="662"/>
      <c r="BR27" s="662"/>
      <c r="BS27" s="668">
        <v>268888</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12904149</v>
      </c>
      <c r="CS27" s="695"/>
      <c r="CT27" s="695"/>
      <c r="CU27" s="695"/>
      <c r="CV27" s="695"/>
      <c r="CW27" s="695"/>
      <c r="CX27" s="695"/>
      <c r="CY27" s="696"/>
      <c r="CZ27" s="664">
        <v>24.7</v>
      </c>
      <c r="DA27" s="693"/>
      <c r="DB27" s="693"/>
      <c r="DC27" s="697"/>
      <c r="DD27" s="668">
        <v>3955157</v>
      </c>
      <c r="DE27" s="695"/>
      <c r="DF27" s="695"/>
      <c r="DG27" s="695"/>
      <c r="DH27" s="695"/>
      <c r="DI27" s="695"/>
      <c r="DJ27" s="695"/>
      <c r="DK27" s="696"/>
      <c r="DL27" s="668">
        <v>3953406</v>
      </c>
      <c r="DM27" s="695"/>
      <c r="DN27" s="695"/>
      <c r="DO27" s="695"/>
      <c r="DP27" s="695"/>
      <c r="DQ27" s="695"/>
      <c r="DR27" s="695"/>
      <c r="DS27" s="695"/>
      <c r="DT27" s="695"/>
      <c r="DU27" s="695"/>
      <c r="DV27" s="696"/>
      <c r="DW27" s="664">
        <v>13.2</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232</v>
      </c>
      <c r="AA28" s="662"/>
      <c r="AB28" s="662"/>
      <c r="AC28" s="662"/>
      <c r="AD28" s="663" t="s">
        <v>232</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4933155</v>
      </c>
      <c r="CS28" s="660"/>
      <c r="CT28" s="660"/>
      <c r="CU28" s="660"/>
      <c r="CV28" s="660"/>
      <c r="CW28" s="660"/>
      <c r="CX28" s="660"/>
      <c r="CY28" s="661"/>
      <c r="CZ28" s="664">
        <v>9.5</v>
      </c>
      <c r="DA28" s="693"/>
      <c r="DB28" s="693"/>
      <c r="DC28" s="697"/>
      <c r="DD28" s="668">
        <v>4815567</v>
      </c>
      <c r="DE28" s="660"/>
      <c r="DF28" s="660"/>
      <c r="DG28" s="660"/>
      <c r="DH28" s="660"/>
      <c r="DI28" s="660"/>
      <c r="DJ28" s="660"/>
      <c r="DK28" s="661"/>
      <c r="DL28" s="668">
        <v>4815567</v>
      </c>
      <c r="DM28" s="660"/>
      <c r="DN28" s="660"/>
      <c r="DO28" s="660"/>
      <c r="DP28" s="660"/>
      <c r="DQ28" s="660"/>
      <c r="DR28" s="660"/>
      <c r="DS28" s="660"/>
      <c r="DT28" s="660"/>
      <c r="DU28" s="660"/>
      <c r="DV28" s="661"/>
      <c r="DW28" s="664">
        <v>16</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3733565</v>
      </c>
      <c r="S29" s="660"/>
      <c r="T29" s="660"/>
      <c r="U29" s="660"/>
      <c r="V29" s="660"/>
      <c r="W29" s="660"/>
      <c r="X29" s="660"/>
      <c r="Y29" s="661"/>
      <c r="Z29" s="662">
        <v>6.9</v>
      </c>
      <c r="AA29" s="662"/>
      <c r="AB29" s="662"/>
      <c r="AC29" s="662"/>
      <c r="AD29" s="663" t="s">
        <v>120</v>
      </c>
      <c r="AE29" s="663"/>
      <c r="AF29" s="663"/>
      <c r="AG29" s="663"/>
      <c r="AH29" s="663"/>
      <c r="AI29" s="663"/>
      <c r="AJ29" s="663"/>
      <c r="AK29" s="663"/>
      <c r="AL29" s="664" t="s">
        <v>120</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4933155</v>
      </c>
      <c r="CS29" s="695"/>
      <c r="CT29" s="695"/>
      <c r="CU29" s="695"/>
      <c r="CV29" s="695"/>
      <c r="CW29" s="695"/>
      <c r="CX29" s="695"/>
      <c r="CY29" s="696"/>
      <c r="CZ29" s="664">
        <v>9.5</v>
      </c>
      <c r="DA29" s="693"/>
      <c r="DB29" s="693"/>
      <c r="DC29" s="697"/>
      <c r="DD29" s="668">
        <v>4815567</v>
      </c>
      <c r="DE29" s="695"/>
      <c r="DF29" s="695"/>
      <c r="DG29" s="695"/>
      <c r="DH29" s="695"/>
      <c r="DI29" s="695"/>
      <c r="DJ29" s="695"/>
      <c r="DK29" s="696"/>
      <c r="DL29" s="668">
        <v>4815567</v>
      </c>
      <c r="DM29" s="695"/>
      <c r="DN29" s="695"/>
      <c r="DO29" s="695"/>
      <c r="DP29" s="695"/>
      <c r="DQ29" s="695"/>
      <c r="DR29" s="695"/>
      <c r="DS29" s="695"/>
      <c r="DT29" s="695"/>
      <c r="DU29" s="695"/>
      <c r="DV29" s="696"/>
      <c r="DW29" s="664">
        <v>16</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349129</v>
      </c>
      <c r="S30" s="660"/>
      <c r="T30" s="660"/>
      <c r="U30" s="660"/>
      <c r="V30" s="660"/>
      <c r="W30" s="660"/>
      <c r="X30" s="660"/>
      <c r="Y30" s="661"/>
      <c r="Z30" s="662">
        <v>0.6</v>
      </c>
      <c r="AA30" s="662"/>
      <c r="AB30" s="662"/>
      <c r="AC30" s="662"/>
      <c r="AD30" s="663">
        <v>27265</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177</v>
      </c>
      <c r="AY30" s="646"/>
      <c r="AZ30" s="646"/>
      <c r="BA30" s="646"/>
      <c r="BB30" s="646"/>
      <c r="BC30" s="646"/>
      <c r="BD30" s="646"/>
      <c r="BE30" s="646"/>
      <c r="BF30" s="647"/>
      <c r="BG30" s="719">
        <v>98.4</v>
      </c>
      <c r="BH30" s="720"/>
      <c r="BI30" s="720"/>
      <c r="BJ30" s="720"/>
      <c r="BK30" s="720"/>
      <c r="BL30" s="720"/>
      <c r="BM30" s="654">
        <v>93.2</v>
      </c>
      <c r="BN30" s="720"/>
      <c r="BO30" s="720"/>
      <c r="BP30" s="720"/>
      <c r="BQ30" s="721"/>
      <c r="BR30" s="719">
        <v>98.2</v>
      </c>
      <c r="BS30" s="720"/>
      <c r="BT30" s="720"/>
      <c r="BU30" s="720"/>
      <c r="BV30" s="720"/>
      <c r="BW30" s="720"/>
      <c r="BX30" s="654">
        <v>91.7</v>
      </c>
      <c r="BY30" s="720"/>
      <c r="BZ30" s="720"/>
      <c r="CA30" s="720"/>
      <c r="CB30" s="721"/>
      <c r="CD30" s="724"/>
      <c r="CE30" s="725"/>
      <c r="CF30" s="674" t="s">
        <v>301</v>
      </c>
      <c r="CG30" s="675"/>
      <c r="CH30" s="675"/>
      <c r="CI30" s="675"/>
      <c r="CJ30" s="675"/>
      <c r="CK30" s="675"/>
      <c r="CL30" s="675"/>
      <c r="CM30" s="675"/>
      <c r="CN30" s="675"/>
      <c r="CO30" s="675"/>
      <c r="CP30" s="675"/>
      <c r="CQ30" s="676"/>
      <c r="CR30" s="659">
        <v>4630732</v>
      </c>
      <c r="CS30" s="660"/>
      <c r="CT30" s="660"/>
      <c r="CU30" s="660"/>
      <c r="CV30" s="660"/>
      <c r="CW30" s="660"/>
      <c r="CX30" s="660"/>
      <c r="CY30" s="661"/>
      <c r="CZ30" s="664">
        <v>8.9</v>
      </c>
      <c r="DA30" s="693"/>
      <c r="DB30" s="693"/>
      <c r="DC30" s="697"/>
      <c r="DD30" s="668">
        <v>4523046</v>
      </c>
      <c r="DE30" s="660"/>
      <c r="DF30" s="660"/>
      <c r="DG30" s="660"/>
      <c r="DH30" s="660"/>
      <c r="DI30" s="660"/>
      <c r="DJ30" s="660"/>
      <c r="DK30" s="661"/>
      <c r="DL30" s="668">
        <v>4523046</v>
      </c>
      <c r="DM30" s="660"/>
      <c r="DN30" s="660"/>
      <c r="DO30" s="660"/>
      <c r="DP30" s="660"/>
      <c r="DQ30" s="660"/>
      <c r="DR30" s="660"/>
      <c r="DS30" s="660"/>
      <c r="DT30" s="660"/>
      <c r="DU30" s="660"/>
      <c r="DV30" s="661"/>
      <c r="DW30" s="664">
        <v>15.1</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115062</v>
      </c>
      <c r="S31" s="660"/>
      <c r="T31" s="660"/>
      <c r="U31" s="660"/>
      <c r="V31" s="660"/>
      <c r="W31" s="660"/>
      <c r="X31" s="660"/>
      <c r="Y31" s="661"/>
      <c r="Z31" s="662">
        <v>0.2</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98.6</v>
      </c>
      <c r="BH31" s="695"/>
      <c r="BI31" s="695"/>
      <c r="BJ31" s="695"/>
      <c r="BK31" s="695"/>
      <c r="BL31" s="695"/>
      <c r="BM31" s="665">
        <v>94.1</v>
      </c>
      <c r="BN31" s="717"/>
      <c r="BO31" s="717"/>
      <c r="BP31" s="717"/>
      <c r="BQ31" s="718"/>
      <c r="BR31" s="716">
        <v>98.4</v>
      </c>
      <c r="BS31" s="695"/>
      <c r="BT31" s="695"/>
      <c r="BU31" s="695"/>
      <c r="BV31" s="695"/>
      <c r="BW31" s="695"/>
      <c r="BX31" s="665">
        <v>92.7</v>
      </c>
      <c r="BY31" s="717"/>
      <c r="BZ31" s="717"/>
      <c r="CA31" s="717"/>
      <c r="CB31" s="718"/>
      <c r="CD31" s="724"/>
      <c r="CE31" s="725"/>
      <c r="CF31" s="674" t="s">
        <v>305</v>
      </c>
      <c r="CG31" s="675"/>
      <c r="CH31" s="675"/>
      <c r="CI31" s="675"/>
      <c r="CJ31" s="675"/>
      <c r="CK31" s="675"/>
      <c r="CL31" s="675"/>
      <c r="CM31" s="675"/>
      <c r="CN31" s="675"/>
      <c r="CO31" s="675"/>
      <c r="CP31" s="675"/>
      <c r="CQ31" s="676"/>
      <c r="CR31" s="659">
        <v>302423</v>
      </c>
      <c r="CS31" s="695"/>
      <c r="CT31" s="695"/>
      <c r="CU31" s="695"/>
      <c r="CV31" s="695"/>
      <c r="CW31" s="695"/>
      <c r="CX31" s="695"/>
      <c r="CY31" s="696"/>
      <c r="CZ31" s="664">
        <v>0.6</v>
      </c>
      <c r="DA31" s="693"/>
      <c r="DB31" s="693"/>
      <c r="DC31" s="697"/>
      <c r="DD31" s="668">
        <v>292521</v>
      </c>
      <c r="DE31" s="695"/>
      <c r="DF31" s="695"/>
      <c r="DG31" s="695"/>
      <c r="DH31" s="695"/>
      <c r="DI31" s="695"/>
      <c r="DJ31" s="695"/>
      <c r="DK31" s="696"/>
      <c r="DL31" s="668">
        <v>292521</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1207035</v>
      </c>
      <c r="S32" s="660"/>
      <c r="T32" s="660"/>
      <c r="U32" s="660"/>
      <c r="V32" s="660"/>
      <c r="W32" s="660"/>
      <c r="X32" s="660"/>
      <c r="Y32" s="661"/>
      <c r="Z32" s="662">
        <v>2.2000000000000002</v>
      </c>
      <c r="AA32" s="662"/>
      <c r="AB32" s="662"/>
      <c r="AC32" s="662"/>
      <c r="AD32" s="663" t="s">
        <v>232</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98.3</v>
      </c>
      <c r="BH32" s="729"/>
      <c r="BI32" s="729"/>
      <c r="BJ32" s="729"/>
      <c r="BK32" s="729"/>
      <c r="BL32" s="729"/>
      <c r="BM32" s="730">
        <v>92</v>
      </c>
      <c r="BN32" s="729"/>
      <c r="BO32" s="729"/>
      <c r="BP32" s="729"/>
      <c r="BQ32" s="731"/>
      <c r="BR32" s="728">
        <v>98</v>
      </c>
      <c r="BS32" s="729"/>
      <c r="BT32" s="729"/>
      <c r="BU32" s="729"/>
      <c r="BV32" s="729"/>
      <c r="BW32" s="729"/>
      <c r="BX32" s="730">
        <v>90.2</v>
      </c>
      <c r="BY32" s="729"/>
      <c r="BZ32" s="729"/>
      <c r="CA32" s="729"/>
      <c r="CB32" s="731"/>
      <c r="CD32" s="726"/>
      <c r="CE32" s="727"/>
      <c r="CF32" s="674" t="s">
        <v>308</v>
      </c>
      <c r="CG32" s="675"/>
      <c r="CH32" s="675"/>
      <c r="CI32" s="675"/>
      <c r="CJ32" s="675"/>
      <c r="CK32" s="675"/>
      <c r="CL32" s="675"/>
      <c r="CM32" s="675"/>
      <c r="CN32" s="675"/>
      <c r="CO32" s="675"/>
      <c r="CP32" s="675"/>
      <c r="CQ32" s="676"/>
      <c r="CR32" s="659" t="s">
        <v>120</v>
      </c>
      <c r="CS32" s="660"/>
      <c r="CT32" s="660"/>
      <c r="CU32" s="660"/>
      <c r="CV32" s="660"/>
      <c r="CW32" s="660"/>
      <c r="CX32" s="660"/>
      <c r="CY32" s="661"/>
      <c r="CZ32" s="664" t="s">
        <v>120</v>
      </c>
      <c r="DA32" s="693"/>
      <c r="DB32" s="693"/>
      <c r="DC32" s="697"/>
      <c r="DD32" s="668" t="s">
        <v>232</v>
      </c>
      <c r="DE32" s="660"/>
      <c r="DF32" s="660"/>
      <c r="DG32" s="660"/>
      <c r="DH32" s="660"/>
      <c r="DI32" s="660"/>
      <c r="DJ32" s="660"/>
      <c r="DK32" s="661"/>
      <c r="DL32" s="668" t="s">
        <v>120</v>
      </c>
      <c r="DM32" s="660"/>
      <c r="DN32" s="660"/>
      <c r="DO32" s="660"/>
      <c r="DP32" s="660"/>
      <c r="DQ32" s="660"/>
      <c r="DR32" s="660"/>
      <c r="DS32" s="660"/>
      <c r="DT32" s="660"/>
      <c r="DU32" s="660"/>
      <c r="DV32" s="661"/>
      <c r="DW32" s="664" t="s">
        <v>120</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867921</v>
      </c>
      <c r="S33" s="660"/>
      <c r="T33" s="660"/>
      <c r="U33" s="660"/>
      <c r="V33" s="660"/>
      <c r="W33" s="660"/>
      <c r="X33" s="660"/>
      <c r="Y33" s="661"/>
      <c r="Z33" s="662">
        <v>1.6</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21177682</v>
      </c>
      <c r="CS33" s="695"/>
      <c r="CT33" s="695"/>
      <c r="CU33" s="695"/>
      <c r="CV33" s="695"/>
      <c r="CW33" s="695"/>
      <c r="CX33" s="695"/>
      <c r="CY33" s="696"/>
      <c r="CZ33" s="664">
        <v>40.6</v>
      </c>
      <c r="DA33" s="693"/>
      <c r="DB33" s="693"/>
      <c r="DC33" s="697"/>
      <c r="DD33" s="668">
        <v>14778902</v>
      </c>
      <c r="DE33" s="695"/>
      <c r="DF33" s="695"/>
      <c r="DG33" s="695"/>
      <c r="DH33" s="695"/>
      <c r="DI33" s="695"/>
      <c r="DJ33" s="695"/>
      <c r="DK33" s="696"/>
      <c r="DL33" s="668">
        <v>11546902</v>
      </c>
      <c r="DM33" s="695"/>
      <c r="DN33" s="695"/>
      <c r="DO33" s="695"/>
      <c r="DP33" s="695"/>
      <c r="DQ33" s="695"/>
      <c r="DR33" s="695"/>
      <c r="DS33" s="695"/>
      <c r="DT33" s="695"/>
      <c r="DU33" s="695"/>
      <c r="DV33" s="696"/>
      <c r="DW33" s="664">
        <v>38.5</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3984060</v>
      </c>
      <c r="S34" s="660"/>
      <c r="T34" s="660"/>
      <c r="U34" s="660"/>
      <c r="V34" s="660"/>
      <c r="W34" s="660"/>
      <c r="X34" s="660"/>
      <c r="Y34" s="661"/>
      <c r="Z34" s="662">
        <v>7.4</v>
      </c>
      <c r="AA34" s="662"/>
      <c r="AB34" s="662"/>
      <c r="AC34" s="662"/>
      <c r="AD34" s="663">
        <v>12</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6871210</v>
      </c>
      <c r="CS34" s="660"/>
      <c r="CT34" s="660"/>
      <c r="CU34" s="660"/>
      <c r="CV34" s="660"/>
      <c r="CW34" s="660"/>
      <c r="CX34" s="660"/>
      <c r="CY34" s="661"/>
      <c r="CZ34" s="664">
        <v>13.2</v>
      </c>
      <c r="DA34" s="693"/>
      <c r="DB34" s="693"/>
      <c r="DC34" s="697"/>
      <c r="DD34" s="668">
        <v>5541148</v>
      </c>
      <c r="DE34" s="660"/>
      <c r="DF34" s="660"/>
      <c r="DG34" s="660"/>
      <c r="DH34" s="660"/>
      <c r="DI34" s="660"/>
      <c r="DJ34" s="660"/>
      <c r="DK34" s="661"/>
      <c r="DL34" s="668">
        <v>4296343</v>
      </c>
      <c r="DM34" s="660"/>
      <c r="DN34" s="660"/>
      <c r="DO34" s="660"/>
      <c r="DP34" s="660"/>
      <c r="DQ34" s="660"/>
      <c r="DR34" s="660"/>
      <c r="DS34" s="660"/>
      <c r="DT34" s="660"/>
      <c r="DU34" s="660"/>
      <c r="DV34" s="661"/>
      <c r="DW34" s="664">
        <v>14.3</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4326600</v>
      </c>
      <c r="S35" s="660"/>
      <c r="T35" s="660"/>
      <c r="U35" s="660"/>
      <c r="V35" s="660"/>
      <c r="W35" s="660"/>
      <c r="X35" s="660"/>
      <c r="Y35" s="661"/>
      <c r="Z35" s="662">
        <v>8.1</v>
      </c>
      <c r="AA35" s="662"/>
      <c r="AB35" s="662"/>
      <c r="AC35" s="662"/>
      <c r="AD35" s="663" t="s">
        <v>120</v>
      </c>
      <c r="AE35" s="663"/>
      <c r="AF35" s="663"/>
      <c r="AG35" s="663"/>
      <c r="AH35" s="663"/>
      <c r="AI35" s="663"/>
      <c r="AJ35" s="663"/>
      <c r="AK35" s="663"/>
      <c r="AL35" s="664" t="s">
        <v>232</v>
      </c>
      <c r="AM35" s="665"/>
      <c r="AN35" s="665"/>
      <c r="AO35" s="666"/>
      <c r="AP35" s="214"/>
      <c r="AQ35" s="732" t="s">
        <v>316</v>
      </c>
      <c r="AR35" s="733"/>
      <c r="AS35" s="733"/>
      <c r="AT35" s="733"/>
      <c r="AU35" s="733"/>
      <c r="AV35" s="733"/>
      <c r="AW35" s="733"/>
      <c r="AX35" s="733"/>
      <c r="AY35" s="734"/>
      <c r="AZ35" s="648">
        <v>7675322</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591477</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323530</v>
      </c>
      <c r="CS35" s="695"/>
      <c r="CT35" s="695"/>
      <c r="CU35" s="695"/>
      <c r="CV35" s="695"/>
      <c r="CW35" s="695"/>
      <c r="CX35" s="695"/>
      <c r="CY35" s="696"/>
      <c r="CZ35" s="664">
        <v>0.6</v>
      </c>
      <c r="DA35" s="693"/>
      <c r="DB35" s="693"/>
      <c r="DC35" s="697"/>
      <c r="DD35" s="668">
        <v>280449</v>
      </c>
      <c r="DE35" s="695"/>
      <c r="DF35" s="695"/>
      <c r="DG35" s="695"/>
      <c r="DH35" s="695"/>
      <c r="DI35" s="695"/>
      <c r="DJ35" s="695"/>
      <c r="DK35" s="696"/>
      <c r="DL35" s="668">
        <v>280449</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320</v>
      </c>
      <c r="AR36" s="737"/>
      <c r="AS36" s="737"/>
      <c r="AT36" s="737"/>
      <c r="AU36" s="737"/>
      <c r="AV36" s="737"/>
      <c r="AW36" s="737"/>
      <c r="AX36" s="737"/>
      <c r="AY36" s="738"/>
      <c r="AZ36" s="659">
        <v>2593835</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435056</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1648735</v>
      </c>
      <c r="CS36" s="660"/>
      <c r="CT36" s="660"/>
      <c r="CU36" s="660"/>
      <c r="CV36" s="660"/>
      <c r="CW36" s="660"/>
      <c r="CX36" s="660"/>
      <c r="CY36" s="661"/>
      <c r="CZ36" s="664">
        <v>3.2</v>
      </c>
      <c r="DA36" s="693"/>
      <c r="DB36" s="693"/>
      <c r="DC36" s="697"/>
      <c r="DD36" s="668">
        <v>1400869</v>
      </c>
      <c r="DE36" s="660"/>
      <c r="DF36" s="660"/>
      <c r="DG36" s="660"/>
      <c r="DH36" s="660"/>
      <c r="DI36" s="660"/>
      <c r="DJ36" s="660"/>
      <c r="DK36" s="661"/>
      <c r="DL36" s="668">
        <v>637040</v>
      </c>
      <c r="DM36" s="660"/>
      <c r="DN36" s="660"/>
      <c r="DO36" s="660"/>
      <c r="DP36" s="660"/>
      <c r="DQ36" s="660"/>
      <c r="DR36" s="660"/>
      <c r="DS36" s="660"/>
      <c r="DT36" s="660"/>
      <c r="DU36" s="660"/>
      <c r="DV36" s="661"/>
      <c r="DW36" s="664">
        <v>2.1</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2076400</v>
      </c>
      <c r="S37" s="660"/>
      <c r="T37" s="660"/>
      <c r="U37" s="660"/>
      <c r="V37" s="660"/>
      <c r="W37" s="660"/>
      <c r="X37" s="660"/>
      <c r="Y37" s="661"/>
      <c r="Z37" s="662">
        <v>3.9</v>
      </c>
      <c r="AA37" s="662"/>
      <c r="AB37" s="662"/>
      <c r="AC37" s="662"/>
      <c r="AD37" s="663" t="s">
        <v>232</v>
      </c>
      <c r="AE37" s="663"/>
      <c r="AF37" s="663"/>
      <c r="AG37" s="663"/>
      <c r="AH37" s="663"/>
      <c r="AI37" s="663"/>
      <c r="AJ37" s="663"/>
      <c r="AK37" s="663"/>
      <c r="AL37" s="664" t="s">
        <v>120</v>
      </c>
      <c r="AM37" s="665"/>
      <c r="AN37" s="665"/>
      <c r="AO37" s="666"/>
      <c r="AQ37" s="736" t="s">
        <v>324</v>
      </c>
      <c r="AR37" s="737"/>
      <c r="AS37" s="737"/>
      <c r="AT37" s="737"/>
      <c r="AU37" s="737"/>
      <c r="AV37" s="737"/>
      <c r="AW37" s="737"/>
      <c r="AX37" s="737"/>
      <c r="AY37" s="738"/>
      <c r="AZ37" s="659">
        <v>56398</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23788</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21423</v>
      </c>
      <c r="CS37" s="695"/>
      <c r="CT37" s="695"/>
      <c r="CU37" s="695"/>
      <c r="CV37" s="695"/>
      <c r="CW37" s="695"/>
      <c r="CX37" s="695"/>
      <c r="CY37" s="696"/>
      <c r="CZ37" s="664">
        <v>0</v>
      </c>
      <c r="DA37" s="693"/>
      <c r="DB37" s="693"/>
      <c r="DC37" s="697"/>
      <c r="DD37" s="668">
        <v>21423</v>
      </c>
      <c r="DE37" s="695"/>
      <c r="DF37" s="695"/>
      <c r="DG37" s="695"/>
      <c r="DH37" s="695"/>
      <c r="DI37" s="695"/>
      <c r="DJ37" s="695"/>
      <c r="DK37" s="696"/>
      <c r="DL37" s="668">
        <v>21423</v>
      </c>
      <c r="DM37" s="695"/>
      <c r="DN37" s="695"/>
      <c r="DO37" s="695"/>
      <c r="DP37" s="695"/>
      <c r="DQ37" s="695"/>
      <c r="DR37" s="695"/>
      <c r="DS37" s="695"/>
      <c r="DT37" s="695"/>
      <c r="DU37" s="695"/>
      <c r="DV37" s="696"/>
      <c r="DW37" s="664">
        <v>0.1</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53740563</v>
      </c>
      <c r="S38" s="740"/>
      <c r="T38" s="740"/>
      <c r="U38" s="740"/>
      <c r="V38" s="740"/>
      <c r="W38" s="740"/>
      <c r="X38" s="740"/>
      <c r="Y38" s="741"/>
      <c r="Z38" s="742">
        <v>100</v>
      </c>
      <c r="AA38" s="742"/>
      <c r="AB38" s="742"/>
      <c r="AC38" s="742"/>
      <c r="AD38" s="743">
        <v>27935917</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34245</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38270</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7611298</v>
      </c>
      <c r="CS38" s="660"/>
      <c r="CT38" s="660"/>
      <c r="CU38" s="660"/>
      <c r="CV38" s="660"/>
      <c r="CW38" s="660"/>
      <c r="CX38" s="660"/>
      <c r="CY38" s="661"/>
      <c r="CZ38" s="664">
        <v>14.6</v>
      </c>
      <c r="DA38" s="693"/>
      <c r="DB38" s="693"/>
      <c r="DC38" s="697"/>
      <c r="DD38" s="668">
        <v>6592393</v>
      </c>
      <c r="DE38" s="660"/>
      <c r="DF38" s="660"/>
      <c r="DG38" s="660"/>
      <c r="DH38" s="660"/>
      <c r="DI38" s="660"/>
      <c r="DJ38" s="660"/>
      <c r="DK38" s="661"/>
      <c r="DL38" s="668">
        <v>6333070</v>
      </c>
      <c r="DM38" s="660"/>
      <c r="DN38" s="660"/>
      <c r="DO38" s="660"/>
      <c r="DP38" s="660"/>
      <c r="DQ38" s="660"/>
      <c r="DR38" s="660"/>
      <c r="DS38" s="660"/>
      <c r="DT38" s="660"/>
      <c r="DU38" s="660"/>
      <c r="DV38" s="661"/>
      <c r="DW38" s="664">
        <v>21.1</v>
      </c>
      <c r="DX38" s="693"/>
      <c r="DY38" s="693"/>
      <c r="DZ38" s="693"/>
      <c r="EA38" s="693"/>
      <c r="EB38" s="693"/>
      <c r="EC38" s="694"/>
    </row>
    <row r="39" spans="2:133" ht="11.25" customHeight="1">
      <c r="AQ39" s="736" t="s">
        <v>331</v>
      </c>
      <c r="AR39" s="737"/>
      <c r="AS39" s="737"/>
      <c r="AT39" s="737"/>
      <c r="AU39" s="737"/>
      <c r="AV39" s="737"/>
      <c r="AW39" s="737"/>
      <c r="AX39" s="737"/>
      <c r="AY39" s="738"/>
      <c r="AZ39" s="659">
        <v>7626</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91</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1140996</v>
      </c>
      <c r="CS39" s="695"/>
      <c r="CT39" s="695"/>
      <c r="CU39" s="695"/>
      <c r="CV39" s="695"/>
      <c r="CW39" s="695"/>
      <c r="CX39" s="695"/>
      <c r="CY39" s="696"/>
      <c r="CZ39" s="664">
        <v>2.2000000000000002</v>
      </c>
      <c r="DA39" s="693"/>
      <c r="DB39" s="693"/>
      <c r="DC39" s="697"/>
      <c r="DD39" s="668">
        <v>909321</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335</v>
      </c>
      <c r="AR40" s="737"/>
      <c r="AS40" s="737"/>
      <c r="AT40" s="737"/>
      <c r="AU40" s="737"/>
      <c r="AV40" s="737"/>
      <c r="AW40" s="737"/>
      <c r="AX40" s="737"/>
      <c r="AY40" s="738"/>
      <c r="AZ40" s="659">
        <v>1254571</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109</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3581913</v>
      </c>
      <c r="CS40" s="660"/>
      <c r="CT40" s="660"/>
      <c r="CU40" s="660"/>
      <c r="CV40" s="660"/>
      <c r="CW40" s="660"/>
      <c r="CX40" s="660"/>
      <c r="CY40" s="661"/>
      <c r="CZ40" s="664">
        <v>6.9</v>
      </c>
      <c r="DA40" s="693"/>
      <c r="DB40" s="693"/>
      <c r="DC40" s="697"/>
      <c r="DD40" s="668">
        <v>54722</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338</v>
      </c>
      <c r="AR41" s="747"/>
      <c r="AS41" s="747"/>
      <c r="AT41" s="747"/>
      <c r="AU41" s="747"/>
      <c r="AV41" s="747"/>
      <c r="AW41" s="747"/>
      <c r="AX41" s="747"/>
      <c r="AY41" s="748"/>
      <c r="AZ41" s="739">
        <v>3728647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286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232</v>
      </c>
      <c r="CS41" s="695"/>
      <c r="CT41" s="695"/>
      <c r="CU41" s="695"/>
      <c r="CV41" s="695"/>
      <c r="CW41" s="695"/>
      <c r="CX41" s="695"/>
      <c r="CY41" s="696"/>
      <c r="CZ41" s="664" t="s">
        <v>120</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4990617</v>
      </c>
      <c r="CS42" s="660"/>
      <c r="CT42" s="660"/>
      <c r="CU42" s="660"/>
      <c r="CV42" s="660"/>
      <c r="CW42" s="660"/>
      <c r="CX42" s="660"/>
      <c r="CY42" s="661"/>
      <c r="CZ42" s="664">
        <v>9.6</v>
      </c>
      <c r="DA42" s="665"/>
      <c r="DB42" s="665"/>
      <c r="DC42" s="760"/>
      <c r="DD42" s="668">
        <v>1550195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306672</v>
      </c>
      <c r="CS43" s="695"/>
      <c r="CT43" s="695"/>
      <c r="CU43" s="695"/>
      <c r="CV43" s="695"/>
      <c r="CW43" s="695"/>
      <c r="CX43" s="695"/>
      <c r="CY43" s="696"/>
      <c r="CZ43" s="664">
        <v>0.6</v>
      </c>
      <c r="DA43" s="693"/>
      <c r="DB43" s="693"/>
      <c r="DC43" s="697"/>
      <c r="DD43" s="668">
        <v>298914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296</v>
      </c>
      <c r="CE44" s="772"/>
      <c r="CF44" s="656" t="s">
        <v>346</v>
      </c>
      <c r="CG44" s="657"/>
      <c r="CH44" s="657"/>
      <c r="CI44" s="657"/>
      <c r="CJ44" s="657"/>
      <c r="CK44" s="657"/>
      <c r="CL44" s="657"/>
      <c r="CM44" s="657"/>
      <c r="CN44" s="657"/>
      <c r="CO44" s="657"/>
      <c r="CP44" s="657"/>
      <c r="CQ44" s="658"/>
      <c r="CR44" s="659">
        <v>4968567</v>
      </c>
      <c r="CS44" s="660"/>
      <c r="CT44" s="660"/>
      <c r="CU44" s="660"/>
      <c r="CV44" s="660"/>
      <c r="CW44" s="660"/>
      <c r="CX44" s="660"/>
      <c r="CY44" s="661"/>
      <c r="CZ44" s="664">
        <v>9.5</v>
      </c>
      <c r="DA44" s="665"/>
      <c r="DB44" s="665"/>
      <c r="DC44" s="760"/>
      <c r="DD44" s="668">
        <v>1534881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1326450</v>
      </c>
      <c r="CS45" s="695"/>
      <c r="CT45" s="695"/>
      <c r="CU45" s="695"/>
      <c r="CV45" s="695"/>
      <c r="CW45" s="695"/>
      <c r="CX45" s="695"/>
      <c r="CY45" s="696"/>
      <c r="CZ45" s="664">
        <v>2.5</v>
      </c>
      <c r="DA45" s="693"/>
      <c r="DB45" s="693"/>
      <c r="DC45" s="697"/>
      <c r="DD45" s="668">
        <v>84162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3564348</v>
      </c>
      <c r="CS46" s="660"/>
      <c r="CT46" s="660"/>
      <c r="CU46" s="660"/>
      <c r="CV46" s="660"/>
      <c r="CW46" s="660"/>
      <c r="CX46" s="660"/>
      <c r="CY46" s="661"/>
      <c r="CZ46" s="664">
        <v>6.8</v>
      </c>
      <c r="DA46" s="665"/>
      <c r="DB46" s="665"/>
      <c r="DC46" s="760"/>
      <c r="DD46" s="668">
        <v>1440849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22050</v>
      </c>
      <c r="CS47" s="695"/>
      <c r="CT47" s="695"/>
      <c r="CU47" s="695"/>
      <c r="CV47" s="695"/>
      <c r="CW47" s="695"/>
      <c r="CX47" s="695"/>
      <c r="CY47" s="696"/>
      <c r="CZ47" s="664">
        <v>0</v>
      </c>
      <c r="DA47" s="693"/>
      <c r="DB47" s="693"/>
      <c r="DC47" s="697"/>
      <c r="DD47" s="668">
        <v>15314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232</v>
      </c>
      <c r="CS48" s="660"/>
      <c r="CT48" s="660"/>
      <c r="CU48" s="660"/>
      <c r="CV48" s="660"/>
      <c r="CW48" s="660"/>
      <c r="CX48" s="660"/>
      <c r="CY48" s="661"/>
      <c r="CZ48" s="664" t="s">
        <v>120</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52195222</v>
      </c>
      <c r="CS49" s="729"/>
      <c r="CT49" s="729"/>
      <c r="CU49" s="729"/>
      <c r="CV49" s="729"/>
      <c r="CW49" s="729"/>
      <c r="CX49" s="729"/>
      <c r="CY49" s="761"/>
      <c r="CZ49" s="744">
        <v>100</v>
      </c>
      <c r="DA49" s="762"/>
      <c r="DB49" s="762"/>
      <c r="DC49" s="763"/>
      <c r="DD49" s="764">
        <v>32647958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wWwItAOJK9Z8y2Uo1SjPCOurIoAZ/KgbTvW4zvC9p/wjP3ckk4itj4uCWTU52i5y3kgpopTjamFr6JPVp74iw==" saltValue="1c9YGZoPxCyGI106SbAG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A25" sqref="A25:BI2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53726</v>
      </c>
      <c r="R7" s="795"/>
      <c r="S7" s="795"/>
      <c r="T7" s="795"/>
      <c r="U7" s="795"/>
      <c r="V7" s="795">
        <v>52183</v>
      </c>
      <c r="W7" s="795"/>
      <c r="X7" s="795"/>
      <c r="Y7" s="795"/>
      <c r="Z7" s="795"/>
      <c r="AA7" s="795">
        <v>1543</v>
      </c>
      <c r="AB7" s="795"/>
      <c r="AC7" s="795"/>
      <c r="AD7" s="795"/>
      <c r="AE7" s="796"/>
      <c r="AF7" s="797">
        <v>1206</v>
      </c>
      <c r="AG7" s="798"/>
      <c r="AH7" s="798"/>
      <c r="AI7" s="798"/>
      <c r="AJ7" s="799"/>
      <c r="AK7" s="834">
        <v>1207</v>
      </c>
      <c r="AL7" s="835"/>
      <c r="AM7" s="835"/>
      <c r="AN7" s="835"/>
      <c r="AO7" s="835"/>
      <c r="AP7" s="835">
        <v>40132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559</v>
      </c>
      <c r="BS7" s="838" t="s">
        <v>560</v>
      </c>
      <c r="BT7" s="839"/>
      <c r="BU7" s="839"/>
      <c r="BV7" s="839"/>
      <c r="BW7" s="839"/>
      <c r="BX7" s="839"/>
      <c r="BY7" s="839"/>
      <c r="BZ7" s="839"/>
      <c r="CA7" s="839"/>
      <c r="CB7" s="839"/>
      <c r="CC7" s="839"/>
      <c r="CD7" s="839"/>
      <c r="CE7" s="839"/>
      <c r="CF7" s="839"/>
      <c r="CG7" s="840"/>
      <c r="CH7" s="831">
        <v>1</v>
      </c>
      <c r="CI7" s="832"/>
      <c r="CJ7" s="832"/>
      <c r="CK7" s="832"/>
      <c r="CL7" s="833"/>
      <c r="CM7" s="831">
        <v>1211</v>
      </c>
      <c r="CN7" s="832"/>
      <c r="CO7" s="832"/>
      <c r="CP7" s="832"/>
      <c r="CQ7" s="833"/>
      <c r="CR7" s="831">
        <v>10</v>
      </c>
      <c r="CS7" s="832"/>
      <c r="CT7" s="832"/>
      <c r="CU7" s="832"/>
      <c r="CV7" s="833"/>
      <c r="CW7" s="831">
        <v>55</v>
      </c>
      <c r="CX7" s="832"/>
      <c r="CY7" s="832"/>
      <c r="CZ7" s="832"/>
      <c r="DA7" s="833"/>
      <c r="DB7" s="831" t="s">
        <v>579</v>
      </c>
      <c r="DC7" s="832"/>
      <c r="DD7" s="832"/>
      <c r="DE7" s="832"/>
      <c r="DF7" s="833"/>
      <c r="DG7" s="831" t="s">
        <v>583</v>
      </c>
      <c r="DH7" s="832"/>
      <c r="DI7" s="832"/>
      <c r="DJ7" s="832"/>
      <c r="DK7" s="833"/>
      <c r="DL7" s="831" t="s">
        <v>582</v>
      </c>
      <c r="DM7" s="832"/>
      <c r="DN7" s="832"/>
      <c r="DO7" s="832"/>
      <c r="DP7" s="833"/>
      <c r="DQ7" s="831" t="s">
        <v>587</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14</v>
      </c>
      <c r="R8" s="819"/>
      <c r="S8" s="819"/>
      <c r="T8" s="819"/>
      <c r="U8" s="819"/>
      <c r="V8" s="819">
        <v>12</v>
      </c>
      <c r="W8" s="819"/>
      <c r="X8" s="819"/>
      <c r="Y8" s="819"/>
      <c r="Z8" s="819"/>
      <c r="AA8" s="819">
        <v>2</v>
      </c>
      <c r="AB8" s="819"/>
      <c r="AC8" s="819"/>
      <c r="AD8" s="819"/>
      <c r="AE8" s="820"/>
      <c r="AF8" s="821">
        <v>2</v>
      </c>
      <c r="AG8" s="822"/>
      <c r="AH8" s="822"/>
      <c r="AI8" s="822"/>
      <c r="AJ8" s="823"/>
      <c r="AK8" s="824" t="s">
        <v>566</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561</v>
      </c>
      <c r="BS8" s="828" t="s">
        <v>562</v>
      </c>
      <c r="BT8" s="829"/>
      <c r="BU8" s="829"/>
      <c r="BV8" s="829"/>
      <c r="BW8" s="829"/>
      <c r="BX8" s="829"/>
      <c r="BY8" s="829"/>
      <c r="BZ8" s="829"/>
      <c r="CA8" s="829"/>
      <c r="CB8" s="829"/>
      <c r="CC8" s="829"/>
      <c r="CD8" s="829"/>
      <c r="CE8" s="829"/>
      <c r="CF8" s="829"/>
      <c r="CG8" s="830"/>
      <c r="CH8" s="841">
        <v>0</v>
      </c>
      <c r="CI8" s="842"/>
      <c r="CJ8" s="842"/>
      <c r="CK8" s="842"/>
      <c r="CL8" s="843"/>
      <c r="CM8" s="841">
        <v>1207</v>
      </c>
      <c r="CN8" s="842"/>
      <c r="CO8" s="842"/>
      <c r="CP8" s="842"/>
      <c r="CQ8" s="843"/>
      <c r="CR8" s="841">
        <v>981</v>
      </c>
      <c r="CS8" s="842"/>
      <c r="CT8" s="842"/>
      <c r="CU8" s="842"/>
      <c r="CV8" s="843"/>
      <c r="CW8" s="841">
        <v>0</v>
      </c>
      <c r="CX8" s="842"/>
      <c r="CY8" s="842"/>
      <c r="CZ8" s="842"/>
      <c r="DA8" s="843"/>
      <c r="DB8" s="841" t="s">
        <v>579</v>
      </c>
      <c r="DC8" s="842"/>
      <c r="DD8" s="842"/>
      <c r="DE8" s="842"/>
      <c r="DF8" s="843"/>
      <c r="DG8" s="841" t="s">
        <v>579</v>
      </c>
      <c r="DH8" s="842"/>
      <c r="DI8" s="842"/>
      <c r="DJ8" s="842"/>
      <c r="DK8" s="843"/>
      <c r="DL8" s="841" t="s">
        <v>579</v>
      </c>
      <c r="DM8" s="842"/>
      <c r="DN8" s="842"/>
      <c r="DO8" s="842"/>
      <c r="DP8" s="843"/>
      <c r="DQ8" s="841" t="s">
        <v>582</v>
      </c>
      <c r="DR8" s="842"/>
      <c r="DS8" s="842"/>
      <c r="DT8" s="842"/>
      <c r="DU8" s="843"/>
      <c r="DV8" s="847"/>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561</v>
      </c>
      <c r="BS9" s="828" t="s">
        <v>563</v>
      </c>
      <c r="BT9" s="829"/>
      <c r="BU9" s="829"/>
      <c r="BV9" s="829"/>
      <c r="BW9" s="829"/>
      <c r="BX9" s="829"/>
      <c r="BY9" s="829"/>
      <c r="BZ9" s="829"/>
      <c r="CA9" s="829"/>
      <c r="CB9" s="829"/>
      <c r="CC9" s="829"/>
      <c r="CD9" s="829"/>
      <c r="CE9" s="829"/>
      <c r="CF9" s="829"/>
      <c r="CG9" s="830"/>
      <c r="CH9" s="841">
        <v>0</v>
      </c>
      <c r="CI9" s="842"/>
      <c r="CJ9" s="842"/>
      <c r="CK9" s="842"/>
      <c r="CL9" s="843"/>
      <c r="CM9" s="841">
        <v>179</v>
      </c>
      <c r="CN9" s="842"/>
      <c r="CO9" s="842"/>
      <c r="CP9" s="842"/>
      <c r="CQ9" s="843"/>
      <c r="CR9" s="841">
        <v>5</v>
      </c>
      <c r="CS9" s="842"/>
      <c r="CT9" s="842"/>
      <c r="CU9" s="842"/>
      <c r="CV9" s="843"/>
      <c r="CW9" s="841">
        <v>0</v>
      </c>
      <c r="CX9" s="842"/>
      <c r="CY9" s="842"/>
      <c r="CZ9" s="842"/>
      <c r="DA9" s="843"/>
      <c r="DB9" s="841" t="s">
        <v>579</v>
      </c>
      <c r="DC9" s="842"/>
      <c r="DD9" s="842"/>
      <c r="DE9" s="842"/>
      <c r="DF9" s="843"/>
      <c r="DG9" s="841" t="s">
        <v>584</v>
      </c>
      <c r="DH9" s="842"/>
      <c r="DI9" s="842"/>
      <c r="DJ9" s="842"/>
      <c r="DK9" s="843"/>
      <c r="DL9" s="841" t="s">
        <v>582</v>
      </c>
      <c r="DM9" s="842"/>
      <c r="DN9" s="842"/>
      <c r="DO9" s="842"/>
      <c r="DP9" s="843"/>
      <c r="DQ9" s="841" t="s">
        <v>588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561</v>
      </c>
      <c r="BS10" s="828" t="s">
        <v>564</v>
      </c>
      <c r="BT10" s="829"/>
      <c r="BU10" s="829"/>
      <c r="BV10" s="829"/>
      <c r="BW10" s="829"/>
      <c r="BX10" s="829"/>
      <c r="BY10" s="829"/>
      <c r="BZ10" s="829"/>
      <c r="CA10" s="829"/>
      <c r="CB10" s="829"/>
      <c r="CC10" s="829"/>
      <c r="CD10" s="829"/>
      <c r="CE10" s="829"/>
      <c r="CF10" s="829"/>
      <c r="CG10" s="830"/>
      <c r="CH10" s="841">
        <v>14</v>
      </c>
      <c r="CI10" s="842"/>
      <c r="CJ10" s="842"/>
      <c r="CK10" s="842"/>
      <c r="CL10" s="843"/>
      <c r="CM10" s="841">
        <v>170</v>
      </c>
      <c r="CN10" s="842"/>
      <c r="CO10" s="842"/>
      <c r="CP10" s="842"/>
      <c r="CQ10" s="843"/>
      <c r="CR10" s="841">
        <v>39</v>
      </c>
      <c r="CS10" s="842"/>
      <c r="CT10" s="842"/>
      <c r="CU10" s="842"/>
      <c r="CV10" s="843"/>
      <c r="CW10" s="841">
        <v>44</v>
      </c>
      <c r="CX10" s="842"/>
      <c r="CY10" s="842"/>
      <c r="CZ10" s="842"/>
      <c r="DA10" s="843"/>
      <c r="DB10" s="841" t="s">
        <v>579</v>
      </c>
      <c r="DC10" s="842"/>
      <c r="DD10" s="842"/>
      <c r="DE10" s="842"/>
      <c r="DF10" s="843"/>
      <c r="DG10" s="841" t="s">
        <v>579</v>
      </c>
      <c r="DH10" s="842"/>
      <c r="DI10" s="842"/>
      <c r="DJ10" s="842"/>
      <c r="DK10" s="843"/>
      <c r="DL10" s="841" t="s">
        <v>582</v>
      </c>
      <c r="DM10" s="842"/>
      <c r="DN10" s="842"/>
      <c r="DO10" s="842"/>
      <c r="DP10" s="843"/>
      <c r="DQ10" s="841" t="s">
        <v>579</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561</v>
      </c>
      <c r="BS11" s="828" t="s">
        <v>565</v>
      </c>
      <c r="BT11" s="829"/>
      <c r="BU11" s="829"/>
      <c r="BV11" s="829"/>
      <c r="BW11" s="829"/>
      <c r="BX11" s="829"/>
      <c r="BY11" s="829"/>
      <c r="BZ11" s="829"/>
      <c r="CA11" s="829"/>
      <c r="CB11" s="829"/>
      <c r="CC11" s="829"/>
      <c r="CD11" s="829"/>
      <c r="CE11" s="829"/>
      <c r="CF11" s="829"/>
      <c r="CG11" s="830"/>
      <c r="CH11" s="841">
        <v>-13</v>
      </c>
      <c r="CI11" s="842"/>
      <c r="CJ11" s="842"/>
      <c r="CK11" s="842"/>
      <c r="CL11" s="843"/>
      <c r="CM11" s="841">
        <v>92</v>
      </c>
      <c r="CN11" s="842"/>
      <c r="CO11" s="842"/>
      <c r="CP11" s="842"/>
      <c r="CQ11" s="843"/>
      <c r="CR11" s="841">
        <v>14</v>
      </c>
      <c r="CS11" s="842"/>
      <c r="CT11" s="842"/>
      <c r="CU11" s="842"/>
      <c r="CV11" s="843"/>
      <c r="CW11" s="841">
        <v>19</v>
      </c>
      <c r="CX11" s="842"/>
      <c r="CY11" s="842"/>
      <c r="CZ11" s="842"/>
      <c r="DA11" s="843"/>
      <c r="DB11" s="841" t="s">
        <v>579</v>
      </c>
      <c r="DC11" s="842"/>
      <c r="DD11" s="842"/>
      <c r="DE11" s="842"/>
      <c r="DF11" s="843"/>
      <c r="DG11" s="841" t="s">
        <v>585</v>
      </c>
      <c r="DH11" s="842"/>
      <c r="DI11" s="842"/>
      <c r="DJ11" s="842"/>
      <c r="DK11" s="843"/>
      <c r="DL11" s="841" t="s">
        <v>586</v>
      </c>
      <c r="DM11" s="842"/>
      <c r="DN11" s="842"/>
      <c r="DO11" s="842"/>
      <c r="DP11" s="843"/>
      <c r="DQ11" s="841" t="s">
        <v>589</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8"/>
      <c r="R22" s="849"/>
      <c r="S22" s="849"/>
      <c r="T22" s="849"/>
      <c r="U22" s="849"/>
      <c r="V22" s="849"/>
      <c r="W22" s="849"/>
      <c r="X22" s="849"/>
      <c r="Y22" s="849"/>
      <c r="Z22" s="849"/>
      <c r="AA22" s="849"/>
      <c r="AB22" s="849"/>
      <c r="AC22" s="849"/>
      <c r="AD22" s="849"/>
      <c r="AE22" s="850"/>
      <c r="AF22" s="821"/>
      <c r="AG22" s="822"/>
      <c r="AH22" s="822"/>
      <c r="AI22" s="822"/>
      <c r="AJ22" s="823"/>
      <c r="AK22" s="863"/>
      <c r="AL22" s="864"/>
      <c r="AM22" s="864"/>
      <c r="AN22" s="864"/>
      <c r="AO22" s="864"/>
      <c r="AP22" s="864"/>
      <c r="AQ22" s="864"/>
      <c r="AR22" s="864"/>
      <c r="AS22" s="864"/>
      <c r="AT22" s="864"/>
      <c r="AU22" s="865"/>
      <c r="AV22" s="865"/>
      <c r="AW22" s="865"/>
      <c r="AX22" s="865"/>
      <c r="AY22" s="866"/>
      <c r="AZ22" s="867" t="s">
        <v>376</v>
      </c>
      <c r="BA22" s="867"/>
      <c r="BB22" s="867"/>
      <c r="BC22" s="867"/>
      <c r="BD22" s="868"/>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1" t="s">
        <v>378</v>
      </c>
      <c r="C23" s="852"/>
      <c r="D23" s="852"/>
      <c r="E23" s="852"/>
      <c r="F23" s="852"/>
      <c r="G23" s="852"/>
      <c r="H23" s="852"/>
      <c r="I23" s="852"/>
      <c r="J23" s="852"/>
      <c r="K23" s="852"/>
      <c r="L23" s="852"/>
      <c r="M23" s="852"/>
      <c r="N23" s="852"/>
      <c r="O23" s="852"/>
      <c r="P23" s="853"/>
      <c r="Q23" s="854">
        <v>53740</v>
      </c>
      <c r="R23" s="855"/>
      <c r="S23" s="855"/>
      <c r="T23" s="855"/>
      <c r="U23" s="855"/>
      <c r="V23" s="855">
        <v>52195</v>
      </c>
      <c r="W23" s="855"/>
      <c r="X23" s="855"/>
      <c r="Y23" s="855"/>
      <c r="Z23" s="855"/>
      <c r="AA23" s="855">
        <v>1545</v>
      </c>
      <c r="AB23" s="855"/>
      <c r="AC23" s="855"/>
      <c r="AD23" s="855"/>
      <c r="AE23" s="856"/>
      <c r="AF23" s="857">
        <v>1208</v>
      </c>
      <c r="AG23" s="855"/>
      <c r="AH23" s="855"/>
      <c r="AI23" s="855"/>
      <c r="AJ23" s="858"/>
      <c r="AK23" s="859"/>
      <c r="AL23" s="860"/>
      <c r="AM23" s="860"/>
      <c r="AN23" s="860"/>
      <c r="AO23" s="860"/>
      <c r="AP23" s="855">
        <v>40132</v>
      </c>
      <c r="AQ23" s="855"/>
      <c r="AR23" s="855"/>
      <c r="AS23" s="855"/>
      <c r="AT23" s="855"/>
      <c r="AU23" s="861"/>
      <c r="AV23" s="861"/>
      <c r="AW23" s="861"/>
      <c r="AX23" s="861"/>
      <c r="AY23" s="862"/>
      <c r="AZ23" s="870" t="s">
        <v>120</v>
      </c>
      <c r="BA23" s="871"/>
      <c r="BB23" s="871"/>
      <c r="BC23" s="871"/>
      <c r="BD23" s="872"/>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9" t="s">
        <v>379</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3" t="s">
        <v>384</v>
      </c>
      <c r="AG26" s="874"/>
      <c r="AH26" s="874"/>
      <c r="AI26" s="874"/>
      <c r="AJ26" s="875"/>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3">
        <v>12387</v>
      </c>
      <c r="R28" s="884"/>
      <c r="S28" s="884"/>
      <c r="T28" s="884"/>
      <c r="U28" s="884"/>
      <c r="V28" s="884">
        <v>12010</v>
      </c>
      <c r="W28" s="884"/>
      <c r="X28" s="884"/>
      <c r="Y28" s="884"/>
      <c r="Z28" s="884"/>
      <c r="AA28" s="884">
        <v>377</v>
      </c>
      <c r="AB28" s="884"/>
      <c r="AC28" s="884"/>
      <c r="AD28" s="884"/>
      <c r="AE28" s="885"/>
      <c r="AF28" s="886">
        <v>377</v>
      </c>
      <c r="AG28" s="884"/>
      <c r="AH28" s="884"/>
      <c r="AI28" s="884"/>
      <c r="AJ28" s="887"/>
      <c r="AK28" s="888">
        <v>1769</v>
      </c>
      <c r="AL28" s="879"/>
      <c r="AM28" s="879"/>
      <c r="AN28" s="879"/>
      <c r="AO28" s="879"/>
      <c r="AP28" s="879" t="s">
        <v>566</v>
      </c>
      <c r="AQ28" s="879"/>
      <c r="AR28" s="879"/>
      <c r="AS28" s="879"/>
      <c r="AT28" s="879"/>
      <c r="AU28" s="879" t="s">
        <v>568</v>
      </c>
      <c r="AV28" s="879"/>
      <c r="AW28" s="879"/>
      <c r="AX28" s="879"/>
      <c r="AY28" s="879"/>
      <c r="AZ28" s="880" t="s">
        <v>570</v>
      </c>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19228</v>
      </c>
      <c r="R29" s="819"/>
      <c r="S29" s="819"/>
      <c r="T29" s="819"/>
      <c r="U29" s="819"/>
      <c r="V29" s="819">
        <v>18637</v>
      </c>
      <c r="W29" s="819"/>
      <c r="X29" s="819"/>
      <c r="Y29" s="819"/>
      <c r="Z29" s="819"/>
      <c r="AA29" s="819">
        <v>591</v>
      </c>
      <c r="AB29" s="819"/>
      <c r="AC29" s="819"/>
      <c r="AD29" s="819"/>
      <c r="AE29" s="820"/>
      <c r="AF29" s="821">
        <v>591</v>
      </c>
      <c r="AG29" s="822"/>
      <c r="AH29" s="822"/>
      <c r="AI29" s="822"/>
      <c r="AJ29" s="823"/>
      <c r="AK29" s="891">
        <v>1255</v>
      </c>
      <c r="AL29" s="892"/>
      <c r="AM29" s="892"/>
      <c r="AN29" s="892"/>
      <c r="AO29" s="892"/>
      <c r="AP29" s="892" t="s">
        <v>567</v>
      </c>
      <c r="AQ29" s="892"/>
      <c r="AR29" s="892"/>
      <c r="AS29" s="892"/>
      <c r="AT29" s="892"/>
      <c r="AU29" s="892" t="s">
        <v>566</v>
      </c>
      <c r="AV29" s="892"/>
      <c r="AW29" s="892"/>
      <c r="AX29" s="892"/>
      <c r="AY29" s="892"/>
      <c r="AZ29" s="893" t="s">
        <v>566</v>
      </c>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1690</v>
      </c>
      <c r="R30" s="819"/>
      <c r="S30" s="819"/>
      <c r="T30" s="819"/>
      <c r="U30" s="819"/>
      <c r="V30" s="819">
        <v>1686</v>
      </c>
      <c r="W30" s="819"/>
      <c r="X30" s="819"/>
      <c r="Y30" s="819"/>
      <c r="Z30" s="819"/>
      <c r="AA30" s="819">
        <v>4</v>
      </c>
      <c r="AB30" s="819"/>
      <c r="AC30" s="819"/>
      <c r="AD30" s="819"/>
      <c r="AE30" s="820"/>
      <c r="AF30" s="821">
        <v>4</v>
      </c>
      <c r="AG30" s="822"/>
      <c r="AH30" s="822"/>
      <c r="AI30" s="822"/>
      <c r="AJ30" s="823"/>
      <c r="AK30" s="891">
        <v>455</v>
      </c>
      <c r="AL30" s="892"/>
      <c r="AM30" s="892"/>
      <c r="AN30" s="892"/>
      <c r="AO30" s="892"/>
      <c r="AP30" s="892" t="s">
        <v>566</v>
      </c>
      <c r="AQ30" s="892"/>
      <c r="AR30" s="892"/>
      <c r="AS30" s="892"/>
      <c r="AT30" s="892"/>
      <c r="AU30" s="892" t="s">
        <v>569</v>
      </c>
      <c r="AV30" s="892"/>
      <c r="AW30" s="892"/>
      <c r="AX30" s="892"/>
      <c r="AY30" s="892"/>
      <c r="AZ30" s="893" t="s">
        <v>566</v>
      </c>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2406</v>
      </c>
      <c r="R31" s="819"/>
      <c r="S31" s="819"/>
      <c r="T31" s="819"/>
      <c r="U31" s="819"/>
      <c r="V31" s="819">
        <v>2027</v>
      </c>
      <c r="W31" s="819"/>
      <c r="X31" s="819"/>
      <c r="Y31" s="819"/>
      <c r="Z31" s="819"/>
      <c r="AA31" s="819">
        <v>379</v>
      </c>
      <c r="AB31" s="819"/>
      <c r="AC31" s="819"/>
      <c r="AD31" s="819"/>
      <c r="AE31" s="820"/>
      <c r="AF31" s="821">
        <v>3031</v>
      </c>
      <c r="AG31" s="822"/>
      <c r="AH31" s="822"/>
      <c r="AI31" s="822"/>
      <c r="AJ31" s="823"/>
      <c r="AK31" s="891">
        <v>56</v>
      </c>
      <c r="AL31" s="892"/>
      <c r="AM31" s="892"/>
      <c r="AN31" s="892"/>
      <c r="AO31" s="892"/>
      <c r="AP31" s="892">
        <v>5640</v>
      </c>
      <c r="AQ31" s="892"/>
      <c r="AR31" s="892"/>
      <c r="AS31" s="892"/>
      <c r="AT31" s="892"/>
      <c r="AU31" s="892">
        <v>45</v>
      </c>
      <c r="AV31" s="892"/>
      <c r="AW31" s="892"/>
      <c r="AX31" s="892"/>
      <c r="AY31" s="892"/>
      <c r="AZ31" s="893" t="s">
        <v>566</v>
      </c>
      <c r="BA31" s="893"/>
      <c r="BB31" s="893"/>
      <c r="BC31" s="893"/>
      <c r="BD31" s="893"/>
      <c r="BE31" s="889" t="s">
        <v>393</v>
      </c>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149</v>
      </c>
      <c r="R32" s="819"/>
      <c r="S32" s="819"/>
      <c r="T32" s="819"/>
      <c r="U32" s="819"/>
      <c r="V32" s="819">
        <v>107</v>
      </c>
      <c r="W32" s="819"/>
      <c r="X32" s="819"/>
      <c r="Y32" s="819"/>
      <c r="Z32" s="819"/>
      <c r="AA32" s="819">
        <v>42</v>
      </c>
      <c r="AB32" s="819"/>
      <c r="AC32" s="819"/>
      <c r="AD32" s="819"/>
      <c r="AE32" s="820"/>
      <c r="AF32" s="821">
        <v>978</v>
      </c>
      <c r="AG32" s="822"/>
      <c r="AH32" s="822"/>
      <c r="AI32" s="822"/>
      <c r="AJ32" s="823"/>
      <c r="AK32" s="891">
        <v>8</v>
      </c>
      <c r="AL32" s="892"/>
      <c r="AM32" s="892"/>
      <c r="AN32" s="892"/>
      <c r="AO32" s="892"/>
      <c r="AP32" s="892">
        <v>8</v>
      </c>
      <c r="AQ32" s="892"/>
      <c r="AR32" s="892"/>
      <c r="AS32" s="892"/>
      <c r="AT32" s="892"/>
      <c r="AU32" s="892">
        <v>1</v>
      </c>
      <c r="AV32" s="892"/>
      <c r="AW32" s="892"/>
      <c r="AX32" s="892"/>
      <c r="AY32" s="892"/>
      <c r="AZ32" s="893" t="s">
        <v>570</v>
      </c>
      <c r="BA32" s="893"/>
      <c r="BB32" s="893"/>
      <c r="BC32" s="893"/>
      <c r="BD32" s="893"/>
      <c r="BE32" s="889" t="s">
        <v>393</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395</v>
      </c>
      <c r="C33" s="816"/>
      <c r="D33" s="816"/>
      <c r="E33" s="816"/>
      <c r="F33" s="816"/>
      <c r="G33" s="816"/>
      <c r="H33" s="816"/>
      <c r="I33" s="816"/>
      <c r="J33" s="816"/>
      <c r="K33" s="816"/>
      <c r="L33" s="816"/>
      <c r="M33" s="816"/>
      <c r="N33" s="816"/>
      <c r="O33" s="816"/>
      <c r="P33" s="817"/>
      <c r="Q33" s="818">
        <v>60</v>
      </c>
      <c r="R33" s="819"/>
      <c r="S33" s="819"/>
      <c r="T33" s="819"/>
      <c r="U33" s="819"/>
      <c r="V33" s="819">
        <v>55</v>
      </c>
      <c r="W33" s="819"/>
      <c r="X33" s="819"/>
      <c r="Y33" s="819"/>
      <c r="Z33" s="819"/>
      <c r="AA33" s="819">
        <v>5</v>
      </c>
      <c r="AB33" s="819"/>
      <c r="AC33" s="819"/>
      <c r="AD33" s="819"/>
      <c r="AE33" s="820"/>
      <c r="AF33" s="821">
        <v>5</v>
      </c>
      <c r="AG33" s="822"/>
      <c r="AH33" s="822"/>
      <c r="AI33" s="822"/>
      <c r="AJ33" s="823"/>
      <c r="AK33" s="891" t="s">
        <v>566</v>
      </c>
      <c r="AL33" s="892"/>
      <c r="AM33" s="892"/>
      <c r="AN33" s="892"/>
      <c r="AO33" s="892"/>
      <c r="AP33" s="892" t="s">
        <v>566</v>
      </c>
      <c r="AQ33" s="892"/>
      <c r="AR33" s="892"/>
      <c r="AS33" s="892"/>
      <c r="AT33" s="892"/>
      <c r="AU33" s="892" t="s">
        <v>571</v>
      </c>
      <c r="AV33" s="892"/>
      <c r="AW33" s="892"/>
      <c r="AX33" s="892"/>
      <c r="AY33" s="892"/>
      <c r="AZ33" s="893" t="s">
        <v>572</v>
      </c>
      <c r="BA33" s="893"/>
      <c r="BB33" s="893"/>
      <c r="BC33" s="893"/>
      <c r="BD33" s="893"/>
      <c r="BE33" s="889" t="s">
        <v>396</v>
      </c>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119</v>
      </c>
      <c r="R34" s="819"/>
      <c r="S34" s="819"/>
      <c r="T34" s="819"/>
      <c r="U34" s="819"/>
      <c r="V34" s="819">
        <v>119</v>
      </c>
      <c r="W34" s="819"/>
      <c r="X34" s="819"/>
      <c r="Y34" s="819"/>
      <c r="Z34" s="819"/>
      <c r="AA34" s="819">
        <v>0</v>
      </c>
      <c r="AB34" s="819"/>
      <c r="AC34" s="819"/>
      <c r="AD34" s="819"/>
      <c r="AE34" s="820"/>
      <c r="AF34" s="821" t="s">
        <v>120</v>
      </c>
      <c r="AG34" s="822"/>
      <c r="AH34" s="822"/>
      <c r="AI34" s="822"/>
      <c r="AJ34" s="823"/>
      <c r="AK34" s="891">
        <v>34</v>
      </c>
      <c r="AL34" s="892"/>
      <c r="AM34" s="892"/>
      <c r="AN34" s="892"/>
      <c r="AO34" s="892"/>
      <c r="AP34" s="892" t="s">
        <v>566</v>
      </c>
      <c r="AQ34" s="892"/>
      <c r="AR34" s="892"/>
      <c r="AS34" s="892"/>
      <c r="AT34" s="892"/>
      <c r="AU34" s="892" t="s">
        <v>573</v>
      </c>
      <c r="AV34" s="892"/>
      <c r="AW34" s="892"/>
      <c r="AX34" s="892"/>
      <c r="AY34" s="892"/>
      <c r="AZ34" s="893" t="s">
        <v>566</v>
      </c>
      <c r="BA34" s="893"/>
      <c r="BB34" s="893"/>
      <c r="BC34" s="893"/>
      <c r="BD34" s="893"/>
      <c r="BE34" s="889" t="s">
        <v>398</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20</v>
      </c>
      <c r="R35" s="819"/>
      <c r="S35" s="819"/>
      <c r="T35" s="819"/>
      <c r="U35" s="819"/>
      <c r="V35" s="819">
        <v>20</v>
      </c>
      <c r="W35" s="819"/>
      <c r="X35" s="819"/>
      <c r="Y35" s="819"/>
      <c r="Z35" s="819"/>
      <c r="AA35" s="819">
        <v>0</v>
      </c>
      <c r="AB35" s="819"/>
      <c r="AC35" s="819"/>
      <c r="AD35" s="819"/>
      <c r="AE35" s="820"/>
      <c r="AF35" s="821">
        <v>0</v>
      </c>
      <c r="AG35" s="822"/>
      <c r="AH35" s="822"/>
      <c r="AI35" s="822"/>
      <c r="AJ35" s="823"/>
      <c r="AK35" s="891">
        <v>14</v>
      </c>
      <c r="AL35" s="892"/>
      <c r="AM35" s="892"/>
      <c r="AN35" s="892"/>
      <c r="AO35" s="892"/>
      <c r="AP35" s="892">
        <v>107</v>
      </c>
      <c r="AQ35" s="892"/>
      <c r="AR35" s="892"/>
      <c r="AS35" s="892"/>
      <c r="AT35" s="892"/>
      <c r="AU35" s="892">
        <v>107</v>
      </c>
      <c r="AV35" s="892"/>
      <c r="AW35" s="892"/>
      <c r="AX35" s="892"/>
      <c r="AY35" s="892"/>
      <c r="AZ35" s="893" t="s">
        <v>566</v>
      </c>
      <c r="BA35" s="893"/>
      <c r="BB35" s="893"/>
      <c r="BC35" s="893"/>
      <c r="BD35" s="893"/>
      <c r="BE35" s="889" t="s">
        <v>398</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400</v>
      </c>
      <c r="C36" s="816"/>
      <c r="D36" s="816"/>
      <c r="E36" s="816"/>
      <c r="F36" s="816"/>
      <c r="G36" s="816"/>
      <c r="H36" s="816"/>
      <c r="I36" s="816"/>
      <c r="J36" s="816"/>
      <c r="K36" s="816"/>
      <c r="L36" s="816"/>
      <c r="M36" s="816"/>
      <c r="N36" s="816"/>
      <c r="O36" s="816"/>
      <c r="P36" s="817"/>
      <c r="Q36" s="818">
        <v>5663</v>
      </c>
      <c r="R36" s="819"/>
      <c r="S36" s="819"/>
      <c r="T36" s="819"/>
      <c r="U36" s="819"/>
      <c r="V36" s="819">
        <v>5557</v>
      </c>
      <c r="W36" s="819"/>
      <c r="X36" s="819"/>
      <c r="Y36" s="819"/>
      <c r="Z36" s="819"/>
      <c r="AA36" s="819">
        <v>106</v>
      </c>
      <c r="AB36" s="819"/>
      <c r="AC36" s="819"/>
      <c r="AD36" s="819"/>
      <c r="AE36" s="820"/>
      <c r="AF36" s="821">
        <v>82</v>
      </c>
      <c r="AG36" s="822"/>
      <c r="AH36" s="822"/>
      <c r="AI36" s="822"/>
      <c r="AJ36" s="823"/>
      <c r="AK36" s="891">
        <v>2580</v>
      </c>
      <c r="AL36" s="892"/>
      <c r="AM36" s="892"/>
      <c r="AN36" s="892"/>
      <c r="AO36" s="892"/>
      <c r="AP36" s="892">
        <v>37476</v>
      </c>
      <c r="AQ36" s="892"/>
      <c r="AR36" s="892"/>
      <c r="AS36" s="892"/>
      <c r="AT36" s="892"/>
      <c r="AU36" s="892">
        <v>26120</v>
      </c>
      <c r="AV36" s="892"/>
      <c r="AW36" s="892"/>
      <c r="AX36" s="892"/>
      <c r="AY36" s="892"/>
      <c r="AZ36" s="893" t="s">
        <v>567</v>
      </c>
      <c r="BA36" s="893"/>
      <c r="BB36" s="893"/>
      <c r="BC36" s="893"/>
      <c r="BD36" s="893"/>
      <c r="BE36" s="889" t="s">
        <v>398</v>
      </c>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401</v>
      </c>
      <c r="BK62" s="867"/>
      <c r="BL62" s="867"/>
      <c r="BM62" s="867"/>
      <c r="BN62" s="868"/>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1" t="s">
        <v>402</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5068</v>
      </c>
      <c r="AG63" s="903"/>
      <c r="AH63" s="903"/>
      <c r="AI63" s="903"/>
      <c r="AJ63" s="904"/>
      <c r="AK63" s="905"/>
      <c r="AL63" s="900"/>
      <c r="AM63" s="900"/>
      <c r="AN63" s="900"/>
      <c r="AO63" s="900"/>
      <c r="AP63" s="903">
        <v>43231</v>
      </c>
      <c r="AQ63" s="903"/>
      <c r="AR63" s="903"/>
      <c r="AS63" s="903"/>
      <c r="AT63" s="903"/>
      <c r="AU63" s="903">
        <v>26273</v>
      </c>
      <c r="AV63" s="903"/>
      <c r="AW63" s="903"/>
      <c r="AX63" s="903"/>
      <c r="AY63" s="903"/>
      <c r="AZ63" s="907"/>
      <c r="BA63" s="907"/>
      <c r="BB63" s="907"/>
      <c r="BC63" s="907"/>
      <c r="BD63" s="907"/>
      <c r="BE63" s="908"/>
      <c r="BF63" s="908"/>
      <c r="BG63" s="908"/>
      <c r="BH63" s="908"/>
      <c r="BI63" s="909"/>
      <c r="BJ63" s="910" t="s">
        <v>403</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381</v>
      </c>
      <c r="R66" s="778"/>
      <c r="S66" s="778"/>
      <c r="T66" s="778"/>
      <c r="U66" s="779"/>
      <c r="V66" s="777" t="s">
        <v>406</v>
      </c>
      <c r="W66" s="778"/>
      <c r="X66" s="778"/>
      <c r="Y66" s="778"/>
      <c r="Z66" s="779"/>
      <c r="AA66" s="777" t="s">
        <v>383</v>
      </c>
      <c r="AB66" s="778"/>
      <c r="AC66" s="778"/>
      <c r="AD66" s="778"/>
      <c r="AE66" s="779"/>
      <c r="AF66" s="913" t="s">
        <v>384</v>
      </c>
      <c r="AG66" s="874"/>
      <c r="AH66" s="874"/>
      <c r="AI66" s="874"/>
      <c r="AJ66" s="914"/>
      <c r="AK66" s="777" t="s">
        <v>407</v>
      </c>
      <c r="AL66" s="801"/>
      <c r="AM66" s="801"/>
      <c r="AN66" s="801"/>
      <c r="AO66" s="802"/>
      <c r="AP66" s="777" t="s">
        <v>386</v>
      </c>
      <c r="AQ66" s="778"/>
      <c r="AR66" s="778"/>
      <c r="AS66" s="778"/>
      <c r="AT66" s="779"/>
      <c r="AU66" s="777" t="s">
        <v>408</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574</v>
      </c>
      <c r="C68" s="931"/>
      <c r="D68" s="931"/>
      <c r="E68" s="931"/>
      <c r="F68" s="931"/>
      <c r="G68" s="931"/>
      <c r="H68" s="931"/>
      <c r="I68" s="931"/>
      <c r="J68" s="931"/>
      <c r="K68" s="931"/>
      <c r="L68" s="931"/>
      <c r="M68" s="931"/>
      <c r="N68" s="931"/>
      <c r="O68" s="931"/>
      <c r="P68" s="932"/>
      <c r="Q68" s="933">
        <v>9457</v>
      </c>
      <c r="R68" s="927"/>
      <c r="S68" s="927"/>
      <c r="T68" s="927"/>
      <c r="U68" s="927"/>
      <c r="V68" s="927">
        <v>9295</v>
      </c>
      <c r="W68" s="927"/>
      <c r="X68" s="927"/>
      <c r="Y68" s="927"/>
      <c r="Z68" s="927"/>
      <c r="AA68" s="927">
        <v>162</v>
      </c>
      <c r="AB68" s="927"/>
      <c r="AC68" s="927"/>
      <c r="AD68" s="927"/>
      <c r="AE68" s="927"/>
      <c r="AF68" s="927">
        <v>162</v>
      </c>
      <c r="AG68" s="927"/>
      <c r="AH68" s="927"/>
      <c r="AI68" s="927"/>
      <c r="AJ68" s="927"/>
      <c r="AK68" s="927">
        <v>7</v>
      </c>
      <c r="AL68" s="927"/>
      <c r="AM68" s="927"/>
      <c r="AN68" s="927"/>
      <c r="AO68" s="927"/>
      <c r="AP68" s="927" t="s">
        <v>578</v>
      </c>
      <c r="AQ68" s="927"/>
      <c r="AR68" s="927"/>
      <c r="AS68" s="927"/>
      <c r="AT68" s="927"/>
      <c r="AU68" s="927" t="s">
        <v>581</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575</v>
      </c>
      <c r="C69" s="935"/>
      <c r="D69" s="935"/>
      <c r="E69" s="935"/>
      <c r="F69" s="935"/>
      <c r="G69" s="935"/>
      <c r="H69" s="935"/>
      <c r="I69" s="935"/>
      <c r="J69" s="935"/>
      <c r="K69" s="935"/>
      <c r="L69" s="935"/>
      <c r="M69" s="935"/>
      <c r="N69" s="935"/>
      <c r="O69" s="935"/>
      <c r="P69" s="936"/>
      <c r="Q69" s="937">
        <v>22</v>
      </c>
      <c r="R69" s="892"/>
      <c r="S69" s="892"/>
      <c r="T69" s="892"/>
      <c r="U69" s="892"/>
      <c r="V69" s="892">
        <v>16</v>
      </c>
      <c r="W69" s="892"/>
      <c r="X69" s="892"/>
      <c r="Y69" s="892"/>
      <c r="Z69" s="892"/>
      <c r="AA69" s="892">
        <v>6</v>
      </c>
      <c r="AB69" s="892"/>
      <c r="AC69" s="892"/>
      <c r="AD69" s="892"/>
      <c r="AE69" s="892"/>
      <c r="AF69" s="892">
        <v>6</v>
      </c>
      <c r="AG69" s="892"/>
      <c r="AH69" s="892"/>
      <c r="AI69" s="892"/>
      <c r="AJ69" s="892"/>
      <c r="AK69" s="892">
        <v>6</v>
      </c>
      <c r="AL69" s="892"/>
      <c r="AM69" s="892"/>
      <c r="AN69" s="892"/>
      <c r="AO69" s="892"/>
      <c r="AP69" s="892" t="s">
        <v>579</v>
      </c>
      <c r="AQ69" s="892"/>
      <c r="AR69" s="892"/>
      <c r="AS69" s="892"/>
      <c r="AT69" s="892"/>
      <c r="AU69" s="892" t="s">
        <v>579</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576</v>
      </c>
      <c r="C70" s="935"/>
      <c r="D70" s="935"/>
      <c r="E70" s="935"/>
      <c r="F70" s="935"/>
      <c r="G70" s="935"/>
      <c r="H70" s="935"/>
      <c r="I70" s="935"/>
      <c r="J70" s="935"/>
      <c r="K70" s="935"/>
      <c r="L70" s="935"/>
      <c r="M70" s="935"/>
      <c r="N70" s="935"/>
      <c r="O70" s="935"/>
      <c r="P70" s="936"/>
      <c r="Q70" s="937">
        <v>197</v>
      </c>
      <c r="R70" s="892"/>
      <c r="S70" s="892"/>
      <c r="T70" s="892"/>
      <c r="U70" s="892"/>
      <c r="V70" s="892">
        <v>185</v>
      </c>
      <c r="W70" s="892"/>
      <c r="X70" s="892"/>
      <c r="Y70" s="892"/>
      <c r="Z70" s="892"/>
      <c r="AA70" s="892">
        <v>12</v>
      </c>
      <c r="AB70" s="892"/>
      <c r="AC70" s="892"/>
      <c r="AD70" s="892"/>
      <c r="AE70" s="892"/>
      <c r="AF70" s="892">
        <v>12</v>
      </c>
      <c r="AG70" s="892"/>
      <c r="AH70" s="892"/>
      <c r="AI70" s="892"/>
      <c r="AJ70" s="892"/>
      <c r="AK70" s="892">
        <v>0</v>
      </c>
      <c r="AL70" s="892"/>
      <c r="AM70" s="892"/>
      <c r="AN70" s="892"/>
      <c r="AO70" s="892"/>
      <c r="AP70" s="892" t="s">
        <v>580</v>
      </c>
      <c r="AQ70" s="892"/>
      <c r="AR70" s="892"/>
      <c r="AS70" s="892"/>
      <c r="AT70" s="892"/>
      <c r="AU70" s="892" t="s">
        <v>582</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577</v>
      </c>
      <c r="C71" s="935"/>
      <c r="D71" s="935"/>
      <c r="E71" s="935"/>
      <c r="F71" s="935"/>
      <c r="G71" s="935"/>
      <c r="H71" s="935"/>
      <c r="I71" s="935"/>
      <c r="J71" s="935"/>
      <c r="K71" s="935"/>
      <c r="L71" s="935"/>
      <c r="M71" s="935"/>
      <c r="N71" s="935"/>
      <c r="O71" s="935"/>
      <c r="P71" s="936"/>
      <c r="Q71" s="937">
        <v>211751</v>
      </c>
      <c r="R71" s="892"/>
      <c r="S71" s="892"/>
      <c r="T71" s="892"/>
      <c r="U71" s="892"/>
      <c r="V71" s="892">
        <v>202550</v>
      </c>
      <c r="W71" s="892"/>
      <c r="X71" s="892"/>
      <c r="Y71" s="892"/>
      <c r="Z71" s="892"/>
      <c r="AA71" s="892">
        <v>9201</v>
      </c>
      <c r="AB71" s="892"/>
      <c r="AC71" s="892"/>
      <c r="AD71" s="892"/>
      <c r="AE71" s="892"/>
      <c r="AF71" s="892">
        <v>9201</v>
      </c>
      <c r="AG71" s="892"/>
      <c r="AH71" s="892"/>
      <c r="AI71" s="892"/>
      <c r="AJ71" s="892"/>
      <c r="AK71" s="892">
        <v>0</v>
      </c>
      <c r="AL71" s="892"/>
      <c r="AM71" s="892"/>
      <c r="AN71" s="892"/>
      <c r="AO71" s="892"/>
      <c r="AP71" s="892" t="s">
        <v>579</v>
      </c>
      <c r="AQ71" s="892"/>
      <c r="AR71" s="892"/>
      <c r="AS71" s="892"/>
      <c r="AT71" s="892"/>
      <c r="AU71" s="892" t="s">
        <v>579</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c r="C72" s="935"/>
      <c r="D72" s="935"/>
      <c r="E72" s="935"/>
      <c r="F72" s="935"/>
      <c r="G72" s="935"/>
      <c r="H72" s="935"/>
      <c r="I72" s="935"/>
      <c r="J72" s="935"/>
      <c r="K72" s="935"/>
      <c r="L72" s="935"/>
      <c r="M72" s="935"/>
      <c r="N72" s="935"/>
      <c r="O72" s="935"/>
      <c r="P72" s="936"/>
      <c r="Q72" s="937"/>
      <c r="R72" s="892"/>
      <c r="S72" s="892"/>
      <c r="T72" s="892"/>
      <c r="U72" s="892"/>
      <c r="V72" s="892"/>
      <c r="W72" s="892"/>
      <c r="X72" s="892"/>
      <c r="Y72" s="892"/>
      <c r="Z72" s="892"/>
      <c r="AA72" s="892"/>
      <c r="AB72" s="892"/>
      <c r="AC72" s="892"/>
      <c r="AD72" s="892"/>
      <c r="AE72" s="892"/>
      <c r="AF72" s="892"/>
      <c r="AG72" s="892"/>
      <c r="AH72" s="892"/>
      <c r="AI72" s="892"/>
      <c r="AJ72" s="892"/>
      <c r="AK72" s="892"/>
      <c r="AL72" s="892"/>
      <c r="AM72" s="892"/>
      <c r="AN72" s="892"/>
      <c r="AO72" s="892"/>
      <c r="AP72" s="892"/>
      <c r="AQ72" s="892"/>
      <c r="AR72" s="892"/>
      <c r="AS72" s="892"/>
      <c r="AT72" s="892"/>
      <c r="AU72" s="892"/>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c r="C73" s="935"/>
      <c r="D73" s="935"/>
      <c r="E73" s="935"/>
      <c r="F73" s="935"/>
      <c r="G73" s="935"/>
      <c r="H73" s="935"/>
      <c r="I73" s="935"/>
      <c r="J73" s="935"/>
      <c r="K73" s="935"/>
      <c r="L73" s="935"/>
      <c r="M73" s="935"/>
      <c r="N73" s="935"/>
      <c r="O73" s="935"/>
      <c r="P73" s="936"/>
      <c r="Q73" s="937"/>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c r="C74" s="935"/>
      <c r="D74" s="935"/>
      <c r="E74" s="935"/>
      <c r="F74" s="935"/>
      <c r="G74" s="935"/>
      <c r="H74" s="935"/>
      <c r="I74" s="935"/>
      <c r="J74" s="935"/>
      <c r="K74" s="935"/>
      <c r="L74" s="935"/>
      <c r="M74" s="935"/>
      <c r="N74" s="935"/>
      <c r="O74" s="935"/>
      <c r="P74" s="936"/>
      <c r="Q74" s="937"/>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c r="C75" s="935"/>
      <c r="D75" s="935"/>
      <c r="E75" s="935"/>
      <c r="F75" s="935"/>
      <c r="G75" s="935"/>
      <c r="H75" s="935"/>
      <c r="I75" s="935"/>
      <c r="J75" s="935"/>
      <c r="K75" s="935"/>
      <c r="L75" s="935"/>
      <c r="M75" s="935"/>
      <c r="N75" s="935"/>
      <c r="O75" s="935"/>
      <c r="P75" s="936"/>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c r="C76" s="935"/>
      <c r="D76" s="935"/>
      <c r="E76" s="935"/>
      <c r="F76" s="935"/>
      <c r="G76" s="935"/>
      <c r="H76" s="935"/>
      <c r="I76" s="935"/>
      <c r="J76" s="935"/>
      <c r="K76" s="935"/>
      <c r="L76" s="935"/>
      <c r="M76" s="935"/>
      <c r="N76" s="935"/>
      <c r="O76" s="935"/>
      <c r="P76" s="936"/>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377</v>
      </c>
      <c r="B88" s="851" t="s">
        <v>409</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9381</v>
      </c>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1" t="s">
        <v>410</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v>1049</v>
      </c>
      <c r="CS102" s="911"/>
      <c r="CT102" s="911"/>
      <c r="CU102" s="911"/>
      <c r="CV102" s="954"/>
      <c r="CW102" s="953">
        <v>118</v>
      </c>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417</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418</v>
      </c>
      <c r="AB109" s="956"/>
      <c r="AC109" s="956"/>
      <c r="AD109" s="956"/>
      <c r="AE109" s="957"/>
      <c r="AF109" s="955" t="s">
        <v>295</v>
      </c>
      <c r="AG109" s="956"/>
      <c r="AH109" s="956"/>
      <c r="AI109" s="956"/>
      <c r="AJ109" s="957"/>
      <c r="AK109" s="955" t="s">
        <v>294</v>
      </c>
      <c r="AL109" s="956"/>
      <c r="AM109" s="956"/>
      <c r="AN109" s="956"/>
      <c r="AO109" s="957"/>
      <c r="AP109" s="955" t="s">
        <v>419</v>
      </c>
      <c r="AQ109" s="956"/>
      <c r="AR109" s="956"/>
      <c r="AS109" s="956"/>
      <c r="AT109" s="958"/>
      <c r="AU109" s="975" t="s">
        <v>417</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418</v>
      </c>
      <c r="BR109" s="956"/>
      <c r="BS109" s="956"/>
      <c r="BT109" s="956"/>
      <c r="BU109" s="957"/>
      <c r="BV109" s="955" t="s">
        <v>295</v>
      </c>
      <c r="BW109" s="956"/>
      <c r="BX109" s="956"/>
      <c r="BY109" s="956"/>
      <c r="BZ109" s="957"/>
      <c r="CA109" s="955" t="s">
        <v>294</v>
      </c>
      <c r="CB109" s="956"/>
      <c r="CC109" s="956"/>
      <c r="CD109" s="956"/>
      <c r="CE109" s="957"/>
      <c r="CF109" s="976" t="s">
        <v>419</v>
      </c>
      <c r="CG109" s="976"/>
      <c r="CH109" s="976"/>
      <c r="CI109" s="976"/>
      <c r="CJ109" s="976"/>
      <c r="CK109" s="955" t="s">
        <v>420</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418</v>
      </c>
      <c r="DH109" s="956"/>
      <c r="DI109" s="956"/>
      <c r="DJ109" s="956"/>
      <c r="DK109" s="957"/>
      <c r="DL109" s="955" t="s">
        <v>295</v>
      </c>
      <c r="DM109" s="956"/>
      <c r="DN109" s="956"/>
      <c r="DO109" s="956"/>
      <c r="DP109" s="957"/>
      <c r="DQ109" s="955" t="s">
        <v>294</v>
      </c>
      <c r="DR109" s="956"/>
      <c r="DS109" s="956"/>
      <c r="DT109" s="956"/>
      <c r="DU109" s="957"/>
      <c r="DV109" s="955" t="s">
        <v>419</v>
      </c>
      <c r="DW109" s="956"/>
      <c r="DX109" s="956"/>
      <c r="DY109" s="956"/>
      <c r="DZ109" s="958"/>
    </row>
    <row r="110" spans="1:131" s="226" customFormat="1" ht="26.25" customHeight="1">
      <c r="A110" s="959" t="s">
        <v>421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4638554</v>
      </c>
      <c r="AB110" s="963"/>
      <c r="AC110" s="963"/>
      <c r="AD110" s="963"/>
      <c r="AE110" s="964"/>
      <c r="AF110" s="965">
        <v>4887655</v>
      </c>
      <c r="AG110" s="963"/>
      <c r="AH110" s="963"/>
      <c r="AI110" s="963"/>
      <c r="AJ110" s="964"/>
      <c r="AK110" s="965">
        <v>4933155</v>
      </c>
      <c r="AL110" s="963"/>
      <c r="AM110" s="963"/>
      <c r="AN110" s="963"/>
      <c r="AO110" s="964"/>
      <c r="AP110" s="966">
        <v>19.8</v>
      </c>
      <c r="AQ110" s="967"/>
      <c r="AR110" s="967"/>
      <c r="AS110" s="967"/>
      <c r="AT110" s="968"/>
      <c r="AU110" s="969" t="s">
        <v>66</v>
      </c>
      <c r="AV110" s="970"/>
      <c r="AW110" s="970"/>
      <c r="AX110" s="970"/>
      <c r="AY110" s="970"/>
      <c r="AZ110" s="1011" t="s">
        <v>422</v>
      </c>
      <c r="BA110" s="960"/>
      <c r="BB110" s="960"/>
      <c r="BC110" s="960"/>
      <c r="BD110" s="960"/>
      <c r="BE110" s="960"/>
      <c r="BF110" s="960"/>
      <c r="BG110" s="960"/>
      <c r="BH110" s="960"/>
      <c r="BI110" s="960"/>
      <c r="BJ110" s="960"/>
      <c r="BK110" s="960"/>
      <c r="BL110" s="960"/>
      <c r="BM110" s="960"/>
      <c r="BN110" s="960"/>
      <c r="BO110" s="960"/>
      <c r="BP110" s="961"/>
      <c r="BQ110" s="997">
        <v>41889597</v>
      </c>
      <c r="BR110" s="998"/>
      <c r="BS110" s="998"/>
      <c r="BT110" s="998"/>
      <c r="BU110" s="998"/>
      <c r="BV110" s="998">
        <v>40436301</v>
      </c>
      <c r="BW110" s="998"/>
      <c r="BX110" s="998"/>
      <c r="BY110" s="998"/>
      <c r="BZ110" s="998"/>
      <c r="CA110" s="998">
        <v>40132169</v>
      </c>
      <c r="CB110" s="998"/>
      <c r="CC110" s="998"/>
      <c r="CD110" s="998"/>
      <c r="CE110" s="998"/>
      <c r="CF110" s="1012">
        <v>161</v>
      </c>
      <c r="CG110" s="1013"/>
      <c r="CH110" s="1013"/>
      <c r="CI110" s="1013"/>
      <c r="CJ110" s="1013"/>
      <c r="CK110" s="1014" t="s">
        <v>423</v>
      </c>
      <c r="CL110" s="1015"/>
      <c r="CM110" s="994" t="s">
        <v>424</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120</v>
      </c>
      <c r="DH110" s="998"/>
      <c r="DI110" s="998"/>
      <c r="DJ110" s="998"/>
      <c r="DK110" s="998"/>
      <c r="DL110" s="998" t="s">
        <v>120</v>
      </c>
      <c r="DM110" s="998"/>
      <c r="DN110" s="998"/>
      <c r="DO110" s="998"/>
      <c r="DP110" s="998"/>
      <c r="DQ110" s="998" t="s">
        <v>425</v>
      </c>
      <c r="DR110" s="998"/>
      <c r="DS110" s="998"/>
      <c r="DT110" s="998"/>
      <c r="DU110" s="998"/>
      <c r="DV110" s="999" t="s">
        <v>120</v>
      </c>
      <c r="DW110" s="999"/>
      <c r="DX110" s="999"/>
      <c r="DY110" s="999"/>
      <c r="DZ110" s="1000"/>
    </row>
    <row r="111" spans="1:131" s="226" customFormat="1" ht="26.25" customHeight="1">
      <c r="A111" s="1001" t="s">
        <v>426</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120</v>
      </c>
      <c r="AB111" s="1005"/>
      <c r="AC111" s="1005"/>
      <c r="AD111" s="1005"/>
      <c r="AE111" s="1006"/>
      <c r="AF111" s="1007" t="s">
        <v>403</v>
      </c>
      <c r="AG111" s="1005"/>
      <c r="AH111" s="1005"/>
      <c r="AI111" s="1005"/>
      <c r="AJ111" s="1006"/>
      <c r="AK111" s="1007" t="s">
        <v>120</v>
      </c>
      <c r="AL111" s="1005"/>
      <c r="AM111" s="1005"/>
      <c r="AN111" s="1005"/>
      <c r="AO111" s="1006"/>
      <c r="AP111" s="1008" t="s">
        <v>425</v>
      </c>
      <c r="AQ111" s="1009"/>
      <c r="AR111" s="1009"/>
      <c r="AS111" s="1009"/>
      <c r="AT111" s="1010"/>
      <c r="AU111" s="971"/>
      <c r="AV111" s="972"/>
      <c r="AW111" s="972"/>
      <c r="AX111" s="972"/>
      <c r="AY111" s="972"/>
      <c r="AZ111" s="1020" t="s">
        <v>427</v>
      </c>
      <c r="BA111" s="1021"/>
      <c r="BB111" s="1021"/>
      <c r="BC111" s="1021"/>
      <c r="BD111" s="1021"/>
      <c r="BE111" s="1021"/>
      <c r="BF111" s="1021"/>
      <c r="BG111" s="1021"/>
      <c r="BH111" s="1021"/>
      <c r="BI111" s="1021"/>
      <c r="BJ111" s="1021"/>
      <c r="BK111" s="1021"/>
      <c r="BL111" s="1021"/>
      <c r="BM111" s="1021"/>
      <c r="BN111" s="1021"/>
      <c r="BO111" s="1021"/>
      <c r="BP111" s="1022"/>
      <c r="BQ111" s="990">
        <v>1955791</v>
      </c>
      <c r="BR111" s="991"/>
      <c r="BS111" s="991"/>
      <c r="BT111" s="991"/>
      <c r="BU111" s="991"/>
      <c r="BV111" s="991">
        <v>1754645</v>
      </c>
      <c r="BW111" s="991"/>
      <c r="BX111" s="991"/>
      <c r="BY111" s="991"/>
      <c r="BZ111" s="991"/>
      <c r="CA111" s="991">
        <v>1551542</v>
      </c>
      <c r="CB111" s="991"/>
      <c r="CC111" s="991"/>
      <c r="CD111" s="991"/>
      <c r="CE111" s="991"/>
      <c r="CF111" s="985">
        <v>6.2</v>
      </c>
      <c r="CG111" s="986"/>
      <c r="CH111" s="986"/>
      <c r="CI111" s="986"/>
      <c r="CJ111" s="986"/>
      <c r="CK111" s="1016"/>
      <c r="CL111" s="1017"/>
      <c r="CM111" s="987" t="s">
        <v>428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619857</v>
      </c>
      <c r="DH111" s="991"/>
      <c r="DI111" s="991"/>
      <c r="DJ111" s="991"/>
      <c r="DK111" s="991"/>
      <c r="DL111" s="991">
        <v>570269</v>
      </c>
      <c r="DM111" s="991"/>
      <c r="DN111" s="991"/>
      <c r="DO111" s="991"/>
      <c r="DP111" s="991"/>
      <c r="DQ111" s="991">
        <v>520680</v>
      </c>
      <c r="DR111" s="991"/>
      <c r="DS111" s="991"/>
      <c r="DT111" s="991"/>
      <c r="DU111" s="991"/>
      <c r="DV111" s="992">
        <v>2.1</v>
      </c>
      <c r="DW111" s="992"/>
      <c r="DX111" s="992"/>
      <c r="DY111" s="992"/>
      <c r="DZ111" s="993"/>
    </row>
    <row r="112" spans="1:131" s="226" customFormat="1" ht="26.25" customHeight="1">
      <c r="A112" s="1023" t="s">
        <v>429</v>
      </c>
      <c r="B112" s="1024"/>
      <c r="C112" s="1021" t="s">
        <v>430</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425</v>
      </c>
      <c r="AB112" s="1030"/>
      <c r="AC112" s="1030"/>
      <c r="AD112" s="1030"/>
      <c r="AE112" s="1031"/>
      <c r="AF112" s="1032" t="s">
        <v>120</v>
      </c>
      <c r="AG112" s="1030"/>
      <c r="AH112" s="1030"/>
      <c r="AI112" s="1030"/>
      <c r="AJ112" s="1031"/>
      <c r="AK112" s="1032" t="s">
        <v>120</v>
      </c>
      <c r="AL112" s="1030"/>
      <c r="AM112" s="1030"/>
      <c r="AN112" s="1030"/>
      <c r="AO112" s="1031"/>
      <c r="AP112" s="1033" t="s">
        <v>403</v>
      </c>
      <c r="AQ112" s="1034"/>
      <c r="AR112" s="1034"/>
      <c r="AS112" s="1034"/>
      <c r="AT112" s="1035"/>
      <c r="AU112" s="971"/>
      <c r="AV112" s="972"/>
      <c r="AW112" s="972"/>
      <c r="AX112" s="972"/>
      <c r="AY112" s="972"/>
      <c r="AZ112" s="1020" t="s">
        <v>431</v>
      </c>
      <c r="BA112" s="1021"/>
      <c r="BB112" s="1021"/>
      <c r="BC112" s="1021"/>
      <c r="BD112" s="1021"/>
      <c r="BE112" s="1021"/>
      <c r="BF112" s="1021"/>
      <c r="BG112" s="1021"/>
      <c r="BH112" s="1021"/>
      <c r="BI112" s="1021"/>
      <c r="BJ112" s="1021"/>
      <c r="BK112" s="1021"/>
      <c r="BL112" s="1021"/>
      <c r="BM112" s="1021"/>
      <c r="BN112" s="1021"/>
      <c r="BO112" s="1021"/>
      <c r="BP112" s="1022"/>
      <c r="BQ112" s="990">
        <v>28876539</v>
      </c>
      <c r="BR112" s="991"/>
      <c r="BS112" s="991"/>
      <c r="BT112" s="991"/>
      <c r="BU112" s="991"/>
      <c r="BV112" s="991">
        <v>27286604</v>
      </c>
      <c r="BW112" s="991"/>
      <c r="BX112" s="991"/>
      <c r="BY112" s="991"/>
      <c r="BZ112" s="991"/>
      <c r="CA112" s="991">
        <v>26273193</v>
      </c>
      <c r="CB112" s="991"/>
      <c r="CC112" s="991"/>
      <c r="CD112" s="991"/>
      <c r="CE112" s="991"/>
      <c r="CF112" s="985">
        <v>105.4</v>
      </c>
      <c r="CG112" s="986"/>
      <c r="CH112" s="986"/>
      <c r="CI112" s="986"/>
      <c r="CJ112" s="986"/>
      <c r="CK112" s="1016"/>
      <c r="CL112" s="1017"/>
      <c r="CM112" s="987" t="s">
        <v>432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425</v>
      </c>
      <c r="DH112" s="991"/>
      <c r="DI112" s="991"/>
      <c r="DJ112" s="991"/>
      <c r="DK112" s="991"/>
      <c r="DL112" s="991" t="s">
        <v>120</v>
      </c>
      <c r="DM112" s="991"/>
      <c r="DN112" s="991"/>
      <c r="DO112" s="991"/>
      <c r="DP112" s="991"/>
      <c r="DQ112" s="991" t="s">
        <v>403</v>
      </c>
      <c r="DR112" s="991"/>
      <c r="DS112" s="991"/>
      <c r="DT112" s="991"/>
      <c r="DU112" s="991"/>
      <c r="DV112" s="992" t="s">
        <v>425</v>
      </c>
      <c r="DW112" s="992"/>
      <c r="DX112" s="992"/>
      <c r="DY112" s="992"/>
      <c r="DZ112" s="993"/>
    </row>
    <row r="113" spans="1:130" s="226" customFormat="1" ht="26.25" customHeight="1">
      <c r="A113" s="1025"/>
      <c r="B113" s="1026"/>
      <c r="C113" s="1021" t="s">
        <v>433</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2491752</v>
      </c>
      <c r="AB113" s="1005"/>
      <c r="AC113" s="1005"/>
      <c r="AD113" s="1005"/>
      <c r="AE113" s="1006"/>
      <c r="AF113" s="1007">
        <v>2457685</v>
      </c>
      <c r="AG113" s="1005"/>
      <c r="AH113" s="1005"/>
      <c r="AI113" s="1005"/>
      <c r="AJ113" s="1006"/>
      <c r="AK113" s="1007">
        <v>2513883</v>
      </c>
      <c r="AL113" s="1005"/>
      <c r="AM113" s="1005"/>
      <c r="AN113" s="1005"/>
      <c r="AO113" s="1006"/>
      <c r="AP113" s="1008">
        <v>10.1</v>
      </c>
      <c r="AQ113" s="1009"/>
      <c r="AR113" s="1009"/>
      <c r="AS113" s="1009"/>
      <c r="AT113" s="1010"/>
      <c r="AU113" s="971"/>
      <c r="AV113" s="972"/>
      <c r="AW113" s="972"/>
      <c r="AX113" s="972"/>
      <c r="AY113" s="972"/>
      <c r="AZ113" s="1020" t="s">
        <v>434</v>
      </c>
      <c r="BA113" s="1021"/>
      <c r="BB113" s="1021"/>
      <c r="BC113" s="1021"/>
      <c r="BD113" s="1021"/>
      <c r="BE113" s="1021"/>
      <c r="BF113" s="1021"/>
      <c r="BG113" s="1021"/>
      <c r="BH113" s="1021"/>
      <c r="BI113" s="1021"/>
      <c r="BJ113" s="1021"/>
      <c r="BK113" s="1021"/>
      <c r="BL113" s="1021"/>
      <c r="BM113" s="1021"/>
      <c r="BN113" s="1021"/>
      <c r="BO113" s="1021"/>
      <c r="BP113" s="1022"/>
      <c r="BQ113" s="990" t="s">
        <v>120</v>
      </c>
      <c r="BR113" s="991"/>
      <c r="BS113" s="991"/>
      <c r="BT113" s="991"/>
      <c r="BU113" s="991"/>
      <c r="BV113" s="991" t="s">
        <v>120</v>
      </c>
      <c r="BW113" s="991"/>
      <c r="BX113" s="991"/>
      <c r="BY113" s="991"/>
      <c r="BZ113" s="991"/>
      <c r="CA113" s="991" t="s">
        <v>120</v>
      </c>
      <c r="CB113" s="991"/>
      <c r="CC113" s="991"/>
      <c r="CD113" s="991"/>
      <c r="CE113" s="991"/>
      <c r="CF113" s="985" t="s">
        <v>120</v>
      </c>
      <c r="CG113" s="986"/>
      <c r="CH113" s="986"/>
      <c r="CI113" s="986"/>
      <c r="CJ113" s="986"/>
      <c r="CK113" s="1016"/>
      <c r="CL113" s="1017"/>
      <c r="CM113" s="987" t="s">
        <v>435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120</v>
      </c>
      <c r="DH113" s="1030"/>
      <c r="DI113" s="1030"/>
      <c r="DJ113" s="1030"/>
      <c r="DK113" s="1031"/>
      <c r="DL113" s="1032" t="s">
        <v>120</v>
      </c>
      <c r="DM113" s="1030"/>
      <c r="DN113" s="1030"/>
      <c r="DO113" s="1030"/>
      <c r="DP113" s="1031"/>
      <c r="DQ113" s="1032" t="s">
        <v>120</v>
      </c>
      <c r="DR113" s="1030"/>
      <c r="DS113" s="1030"/>
      <c r="DT113" s="1030"/>
      <c r="DU113" s="1031"/>
      <c r="DV113" s="1033" t="s">
        <v>120</v>
      </c>
      <c r="DW113" s="1034"/>
      <c r="DX113" s="1034"/>
      <c r="DY113" s="1034"/>
      <c r="DZ113" s="1035"/>
    </row>
    <row r="114" spans="1:130" s="226" customFormat="1" ht="26.25" customHeight="1">
      <c r="A114" s="1025"/>
      <c r="B114" s="1026"/>
      <c r="C114" s="1021" t="s">
        <v>436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t="s">
        <v>120</v>
      </c>
      <c r="AB114" s="1030"/>
      <c r="AC114" s="1030"/>
      <c r="AD114" s="1030"/>
      <c r="AE114" s="1031"/>
      <c r="AF114" s="1032" t="s">
        <v>120</v>
      </c>
      <c r="AG114" s="1030"/>
      <c r="AH114" s="1030"/>
      <c r="AI114" s="1030"/>
      <c r="AJ114" s="1031"/>
      <c r="AK114" s="1032" t="s">
        <v>120</v>
      </c>
      <c r="AL114" s="1030"/>
      <c r="AM114" s="1030"/>
      <c r="AN114" s="1030"/>
      <c r="AO114" s="1031"/>
      <c r="AP114" s="1033" t="s">
        <v>120</v>
      </c>
      <c r="AQ114" s="1034"/>
      <c r="AR114" s="1034"/>
      <c r="AS114" s="1034"/>
      <c r="AT114" s="1035"/>
      <c r="AU114" s="971"/>
      <c r="AV114" s="972"/>
      <c r="AW114" s="972"/>
      <c r="AX114" s="972"/>
      <c r="AY114" s="972"/>
      <c r="AZ114" s="1020" t="s">
        <v>437</v>
      </c>
      <c r="BA114" s="1021"/>
      <c r="BB114" s="1021"/>
      <c r="BC114" s="1021"/>
      <c r="BD114" s="1021"/>
      <c r="BE114" s="1021"/>
      <c r="BF114" s="1021"/>
      <c r="BG114" s="1021"/>
      <c r="BH114" s="1021"/>
      <c r="BI114" s="1021"/>
      <c r="BJ114" s="1021"/>
      <c r="BK114" s="1021"/>
      <c r="BL114" s="1021"/>
      <c r="BM114" s="1021"/>
      <c r="BN114" s="1021"/>
      <c r="BO114" s="1021"/>
      <c r="BP114" s="1022"/>
      <c r="BQ114" s="990">
        <v>8555949</v>
      </c>
      <c r="BR114" s="991"/>
      <c r="BS114" s="991"/>
      <c r="BT114" s="991"/>
      <c r="BU114" s="991"/>
      <c r="BV114" s="991">
        <v>8399541</v>
      </c>
      <c r="BW114" s="991"/>
      <c r="BX114" s="991"/>
      <c r="BY114" s="991"/>
      <c r="BZ114" s="991"/>
      <c r="CA114" s="991">
        <v>8476968</v>
      </c>
      <c r="CB114" s="991"/>
      <c r="CC114" s="991"/>
      <c r="CD114" s="991"/>
      <c r="CE114" s="991"/>
      <c r="CF114" s="985">
        <v>34</v>
      </c>
      <c r="CG114" s="986"/>
      <c r="CH114" s="986"/>
      <c r="CI114" s="986"/>
      <c r="CJ114" s="986"/>
      <c r="CK114" s="1016"/>
      <c r="CL114" s="1017"/>
      <c r="CM114" s="987" t="s">
        <v>438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425</v>
      </c>
      <c r="DH114" s="1030"/>
      <c r="DI114" s="1030"/>
      <c r="DJ114" s="1030"/>
      <c r="DK114" s="1031"/>
      <c r="DL114" s="1032" t="s">
        <v>120</v>
      </c>
      <c r="DM114" s="1030"/>
      <c r="DN114" s="1030"/>
      <c r="DO114" s="1030"/>
      <c r="DP114" s="1031"/>
      <c r="DQ114" s="1032" t="s">
        <v>425</v>
      </c>
      <c r="DR114" s="1030"/>
      <c r="DS114" s="1030"/>
      <c r="DT114" s="1030"/>
      <c r="DU114" s="1031"/>
      <c r="DV114" s="1033" t="s">
        <v>425</v>
      </c>
      <c r="DW114" s="1034"/>
      <c r="DX114" s="1034"/>
      <c r="DY114" s="1034"/>
      <c r="DZ114" s="1035"/>
    </row>
    <row r="115" spans="1:130" s="226" customFormat="1" ht="26.25" customHeight="1">
      <c r="A115" s="1025"/>
      <c r="B115" s="1026"/>
      <c r="C115" s="1021" t="s">
        <v>439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175569</v>
      </c>
      <c r="AB115" s="1005"/>
      <c r="AC115" s="1005"/>
      <c r="AD115" s="1005"/>
      <c r="AE115" s="1006"/>
      <c r="AF115" s="1007">
        <v>179209</v>
      </c>
      <c r="AG115" s="1005"/>
      <c r="AH115" s="1005"/>
      <c r="AI115" s="1005"/>
      <c r="AJ115" s="1006"/>
      <c r="AK115" s="1007">
        <v>185400</v>
      </c>
      <c r="AL115" s="1005"/>
      <c r="AM115" s="1005"/>
      <c r="AN115" s="1005"/>
      <c r="AO115" s="1006"/>
      <c r="AP115" s="1008">
        <v>0.7</v>
      </c>
      <c r="AQ115" s="1009"/>
      <c r="AR115" s="1009"/>
      <c r="AS115" s="1009"/>
      <c r="AT115" s="1010"/>
      <c r="AU115" s="971"/>
      <c r="AV115" s="972"/>
      <c r="AW115" s="972"/>
      <c r="AX115" s="972"/>
      <c r="AY115" s="972"/>
      <c r="AZ115" s="1020" t="s">
        <v>440</v>
      </c>
      <c r="BA115" s="1021"/>
      <c r="BB115" s="1021"/>
      <c r="BC115" s="1021"/>
      <c r="BD115" s="1021"/>
      <c r="BE115" s="1021"/>
      <c r="BF115" s="1021"/>
      <c r="BG115" s="1021"/>
      <c r="BH115" s="1021"/>
      <c r="BI115" s="1021"/>
      <c r="BJ115" s="1021"/>
      <c r="BK115" s="1021"/>
      <c r="BL115" s="1021"/>
      <c r="BM115" s="1021"/>
      <c r="BN115" s="1021"/>
      <c r="BO115" s="1021"/>
      <c r="BP115" s="1022"/>
      <c r="BQ115" s="990" t="s">
        <v>425</v>
      </c>
      <c r="BR115" s="991"/>
      <c r="BS115" s="991"/>
      <c r="BT115" s="991"/>
      <c r="BU115" s="991"/>
      <c r="BV115" s="991">
        <v>3858</v>
      </c>
      <c r="BW115" s="991"/>
      <c r="BX115" s="991"/>
      <c r="BY115" s="991"/>
      <c r="BZ115" s="991"/>
      <c r="CA115" s="991">
        <v>6056</v>
      </c>
      <c r="CB115" s="991"/>
      <c r="CC115" s="991"/>
      <c r="CD115" s="991"/>
      <c r="CE115" s="991"/>
      <c r="CF115" s="985">
        <v>0</v>
      </c>
      <c r="CG115" s="986"/>
      <c r="CH115" s="986"/>
      <c r="CI115" s="986"/>
      <c r="CJ115" s="986"/>
      <c r="CK115" s="1016"/>
      <c r="CL115" s="1017"/>
      <c r="CM115" s="1020" t="s">
        <v>441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11784</v>
      </c>
      <c r="DH115" s="1030"/>
      <c r="DI115" s="1030"/>
      <c r="DJ115" s="1030"/>
      <c r="DK115" s="1031"/>
      <c r="DL115" s="1032">
        <v>8956</v>
      </c>
      <c r="DM115" s="1030"/>
      <c r="DN115" s="1030"/>
      <c r="DO115" s="1030"/>
      <c r="DP115" s="1031"/>
      <c r="DQ115" s="1032">
        <v>8685</v>
      </c>
      <c r="DR115" s="1030"/>
      <c r="DS115" s="1030"/>
      <c r="DT115" s="1030"/>
      <c r="DU115" s="1031"/>
      <c r="DV115" s="1033">
        <v>0</v>
      </c>
      <c r="DW115" s="1034"/>
      <c r="DX115" s="1034"/>
      <c r="DY115" s="1034"/>
      <c r="DZ115" s="1035"/>
    </row>
    <row r="116" spans="1:130" s="226" customFormat="1" ht="26.25" customHeight="1">
      <c r="A116" s="1027"/>
      <c r="B116" s="1028"/>
      <c r="C116" s="1036" t="s">
        <v>442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120</v>
      </c>
      <c r="AB116" s="1030"/>
      <c r="AC116" s="1030"/>
      <c r="AD116" s="1030"/>
      <c r="AE116" s="1031"/>
      <c r="AF116" s="1032">
        <v>1</v>
      </c>
      <c r="AG116" s="1030"/>
      <c r="AH116" s="1030"/>
      <c r="AI116" s="1030"/>
      <c r="AJ116" s="1031"/>
      <c r="AK116" s="1032" t="s">
        <v>120</v>
      </c>
      <c r="AL116" s="1030"/>
      <c r="AM116" s="1030"/>
      <c r="AN116" s="1030"/>
      <c r="AO116" s="1031"/>
      <c r="AP116" s="1033" t="s">
        <v>403</v>
      </c>
      <c r="AQ116" s="1034"/>
      <c r="AR116" s="1034"/>
      <c r="AS116" s="1034"/>
      <c r="AT116" s="1035"/>
      <c r="AU116" s="971"/>
      <c r="AV116" s="972"/>
      <c r="AW116" s="972"/>
      <c r="AX116" s="972"/>
      <c r="AY116" s="972"/>
      <c r="AZ116" s="1038" t="s">
        <v>443</v>
      </c>
      <c r="BA116" s="1039"/>
      <c r="BB116" s="1039"/>
      <c r="BC116" s="1039"/>
      <c r="BD116" s="1039"/>
      <c r="BE116" s="1039"/>
      <c r="BF116" s="1039"/>
      <c r="BG116" s="1039"/>
      <c r="BH116" s="1039"/>
      <c r="BI116" s="1039"/>
      <c r="BJ116" s="1039"/>
      <c r="BK116" s="1039"/>
      <c r="BL116" s="1039"/>
      <c r="BM116" s="1039"/>
      <c r="BN116" s="1039"/>
      <c r="BO116" s="1039"/>
      <c r="BP116" s="1040"/>
      <c r="BQ116" s="990" t="s">
        <v>425</v>
      </c>
      <c r="BR116" s="991"/>
      <c r="BS116" s="991"/>
      <c r="BT116" s="991"/>
      <c r="BU116" s="991"/>
      <c r="BV116" s="991" t="s">
        <v>120</v>
      </c>
      <c r="BW116" s="991"/>
      <c r="BX116" s="991"/>
      <c r="BY116" s="991"/>
      <c r="BZ116" s="991"/>
      <c r="CA116" s="991" t="s">
        <v>425</v>
      </c>
      <c r="CB116" s="991"/>
      <c r="CC116" s="991"/>
      <c r="CD116" s="991"/>
      <c r="CE116" s="991"/>
      <c r="CF116" s="985" t="s">
        <v>425</v>
      </c>
      <c r="CG116" s="986"/>
      <c r="CH116" s="986"/>
      <c r="CI116" s="986"/>
      <c r="CJ116" s="986"/>
      <c r="CK116" s="1016"/>
      <c r="CL116" s="1017"/>
      <c r="CM116" s="987" t="s">
        <v>444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403</v>
      </c>
      <c r="DH116" s="1030"/>
      <c r="DI116" s="1030"/>
      <c r="DJ116" s="1030"/>
      <c r="DK116" s="1031"/>
      <c r="DL116" s="1032" t="s">
        <v>403</v>
      </c>
      <c r="DM116" s="1030"/>
      <c r="DN116" s="1030"/>
      <c r="DO116" s="1030"/>
      <c r="DP116" s="1031"/>
      <c r="DQ116" s="1032" t="s">
        <v>120</v>
      </c>
      <c r="DR116" s="1030"/>
      <c r="DS116" s="1030"/>
      <c r="DT116" s="1030"/>
      <c r="DU116" s="1031"/>
      <c r="DV116" s="1033" t="s">
        <v>425</v>
      </c>
      <c r="DW116" s="1034"/>
      <c r="DX116" s="1034"/>
      <c r="DY116" s="1034"/>
      <c r="DZ116" s="1035"/>
    </row>
    <row r="117" spans="1:130" s="226" customFormat="1" ht="26.25" customHeight="1">
      <c r="A117" s="975" t="s">
        <v>177</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445</v>
      </c>
      <c r="Z117" s="957"/>
      <c r="AA117" s="1047">
        <v>7305875</v>
      </c>
      <c r="AB117" s="1048"/>
      <c r="AC117" s="1048"/>
      <c r="AD117" s="1048"/>
      <c r="AE117" s="1049"/>
      <c r="AF117" s="1050">
        <v>7524550</v>
      </c>
      <c r="AG117" s="1048"/>
      <c r="AH117" s="1048"/>
      <c r="AI117" s="1048"/>
      <c r="AJ117" s="1049"/>
      <c r="AK117" s="1050">
        <v>7632438</v>
      </c>
      <c r="AL117" s="1048"/>
      <c r="AM117" s="1048"/>
      <c r="AN117" s="1048"/>
      <c r="AO117" s="1049"/>
      <c r="AP117" s="1051"/>
      <c r="AQ117" s="1052"/>
      <c r="AR117" s="1052"/>
      <c r="AS117" s="1052"/>
      <c r="AT117" s="1053"/>
      <c r="AU117" s="971"/>
      <c r="AV117" s="972"/>
      <c r="AW117" s="972"/>
      <c r="AX117" s="972"/>
      <c r="AY117" s="972"/>
      <c r="AZ117" s="1038" t="s">
        <v>446</v>
      </c>
      <c r="BA117" s="1039"/>
      <c r="BB117" s="1039"/>
      <c r="BC117" s="1039"/>
      <c r="BD117" s="1039"/>
      <c r="BE117" s="1039"/>
      <c r="BF117" s="1039"/>
      <c r="BG117" s="1039"/>
      <c r="BH117" s="1039"/>
      <c r="BI117" s="1039"/>
      <c r="BJ117" s="1039"/>
      <c r="BK117" s="1039"/>
      <c r="BL117" s="1039"/>
      <c r="BM117" s="1039"/>
      <c r="BN117" s="1039"/>
      <c r="BO117" s="1039"/>
      <c r="BP117" s="1040"/>
      <c r="BQ117" s="990" t="s">
        <v>120</v>
      </c>
      <c r="BR117" s="991"/>
      <c r="BS117" s="991"/>
      <c r="BT117" s="991"/>
      <c r="BU117" s="991"/>
      <c r="BV117" s="991" t="s">
        <v>120</v>
      </c>
      <c r="BW117" s="991"/>
      <c r="BX117" s="991"/>
      <c r="BY117" s="991"/>
      <c r="BZ117" s="991"/>
      <c r="CA117" s="991" t="s">
        <v>120</v>
      </c>
      <c r="CB117" s="991"/>
      <c r="CC117" s="991"/>
      <c r="CD117" s="991"/>
      <c r="CE117" s="991"/>
      <c r="CF117" s="985" t="s">
        <v>120</v>
      </c>
      <c r="CG117" s="986"/>
      <c r="CH117" s="986"/>
      <c r="CI117" s="986"/>
      <c r="CJ117" s="986"/>
      <c r="CK117" s="1016"/>
      <c r="CL117" s="1017"/>
      <c r="CM117" s="987" t="s">
        <v>447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403</v>
      </c>
      <c r="DH117" s="1030"/>
      <c r="DI117" s="1030"/>
      <c r="DJ117" s="1030"/>
      <c r="DK117" s="1031"/>
      <c r="DL117" s="1032" t="s">
        <v>403</v>
      </c>
      <c r="DM117" s="1030"/>
      <c r="DN117" s="1030"/>
      <c r="DO117" s="1030"/>
      <c r="DP117" s="1031"/>
      <c r="DQ117" s="1032" t="s">
        <v>120</v>
      </c>
      <c r="DR117" s="1030"/>
      <c r="DS117" s="1030"/>
      <c r="DT117" s="1030"/>
      <c r="DU117" s="1031"/>
      <c r="DV117" s="1033" t="s">
        <v>403</v>
      </c>
      <c r="DW117" s="1034"/>
      <c r="DX117" s="1034"/>
      <c r="DY117" s="1034"/>
      <c r="DZ117" s="1035"/>
    </row>
    <row r="118" spans="1:130" s="226" customFormat="1" ht="26.25" customHeight="1">
      <c r="A118" s="975" t="s">
        <v>420</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418</v>
      </c>
      <c r="AB118" s="956"/>
      <c r="AC118" s="956"/>
      <c r="AD118" s="956"/>
      <c r="AE118" s="957"/>
      <c r="AF118" s="955" t="s">
        <v>295</v>
      </c>
      <c r="AG118" s="956"/>
      <c r="AH118" s="956"/>
      <c r="AI118" s="956"/>
      <c r="AJ118" s="957"/>
      <c r="AK118" s="955" t="s">
        <v>294</v>
      </c>
      <c r="AL118" s="956"/>
      <c r="AM118" s="956"/>
      <c r="AN118" s="956"/>
      <c r="AO118" s="957"/>
      <c r="AP118" s="1042" t="s">
        <v>419</v>
      </c>
      <c r="AQ118" s="1043"/>
      <c r="AR118" s="1043"/>
      <c r="AS118" s="1043"/>
      <c r="AT118" s="1044"/>
      <c r="AU118" s="971"/>
      <c r="AV118" s="972"/>
      <c r="AW118" s="972"/>
      <c r="AX118" s="972"/>
      <c r="AY118" s="972"/>
      <c r="AZ118" s="1045" t="s">
        <v>448</v>
      </c>
      <c r="BA118" s="1036"/>
      <c r="BB118" s="1036"/>
      <c r="BC118" s="1036"/>
      <c r="BD118" s="1036"/>
      <c r="BE118" s="1036"/>
      <c r="BF118" s="1036"/>
      <c r="BG118" s="1036"/>
      <c r="BH118" s="1036"/>
      <c r="BI118" s="1036"/>
      <c r="BJ118" s="1036"/>
      <c r="BK118" s="1036"/>
      <c r="BL118" s="1036"/>
      <c r="BM118" s="1036"/>
      <c r="BN118" s="1036"/>
      <c r="BO118" s="1036"/>
      <c r="BP118" s="1037"/>
      <c r="BQ118" s="1068" t="s">
        <v>425</v>
      </c>
      <c r="BR118" s="1069"/>
      <c r="BS118" s="1069"/>
      <c r="BT118" s="1069"/>
      <c r="BU118" s="1069"/>
      <c r="BV118" s="1069" t="s">
        <v>120</v>
      </c>
      <c r="BW118" s="1069"/>
      <c r="BX118" s="1069"/>
      <c r="BY118" s="1069"/>
      <c r="BZ118" s="1069"/>
      <c r="CA118" s="1069" t="s">
        <v>120</v>
      </c>
      <c r="CB118" s="1069"/>
      <c r="CC118" s="1069"/>
      <c r="CD118" s="1069"/>
      <c r="CE118" s="1069"/>
      <c r="CF118" s="985" t="s">
        <v>403</v>
      </c>
      <c r="CG118" s="986"/>
      <c r="CH118" s="986"/>
      <c r="CI118" s="986"/>
      <c r="CJ118" s="986"/>
      <c r="CK118" s="1016"/>
      <c r="CL118" s="1017"/>
      <c r="CM118" s="987" t="s">
        <v>449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120</v>
      </c>
      <c r="DH118" s="1030"/>
      <c r="DI118" s="1030"/>
      <c r="DJ118" s="1030"/>
      <c r="DK118" s="1031"/>
      <c r="DL118" s="1032" t="s">
        <v>120</v>
      </c>
      <c r="DM118" s="1030"/>
      <c r="DN118" s="1030"/>
      <c r="DO118" s="1030"/>
      <c r="DP118" s="1031"/>
      <c r="DQ118" s="1032" t="s">
        <v>120</v>
      </c>
      <c r="DR118" s="1030"/>
      <c r="DS118" s="1030"/>
      <c r="DT118" s="1030"/>
      <c r="DU118" s="1031"/>
      <c r="DV118" s="1033" t="s">
        <v>425</v>
      </c>
      <c r="DW118" s="1034"/>
      <c r="DX118" s="1034"/>
      <c r="DY118" s="1034"/>
      <c r="DZ118" s="1035"/>
    </row>
    <row r="119" spans="1:130" s="226" customFormat="1" ht="26.25" customHeight="1">
      <c r="A119" s="1129" t="s">
        <v>423</v>
      </c>
      <c r="B119" s="1015"/>
      <c r="C119" s="994" t="s">
        <v>424</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425</v>
      </c>
      <c r="AB119" s="963"/>
      <c r="AC119" s="963"/>
      <c r="AD119" s="963"/>
      <c r="AE119" s="964"/>
      <c r="AF119" s="965" t="s">
        <v>120</v>
      </c>
      <c r="AG119" s="963"/>
      <c r="AH119" s="963"/>
      <c r="AI119" s="963"/>
      <c r="AJ119" s="964"/>
      <c r="AK119" s="965" t="s">
        <v>120</v>
      </c>
      <c r="AL119" s="963"/>
      <c r="AM119" s="963"/>
      <c r="AN119" s="963"/>
      <c r="AO119" s="964"/>
      <c r="AP119" s="966" t="s">
        <v>425</v>
      </c>
      <c r="AQ119" s="967"/>
      <c r="AR119" s="967"/>
      <c r="AS119" s="967"/>
      <c r="AT119" s="968"/>
      <c r="AU119" s="973"/>
      <c r="AV119" s="974"/>
      <c r="AW119" s="974"/>
      <c r="AX119" s="974"/>
      <c r="AY119" s="974"/>
      <c r="AZ119" s="257" t="s">
        <v>177</v>
      </c>
      <c r="BA119" s="257"/>
      <c r="BB119" s="257"/>
      <c r="BC119" s="257"/>
      <c r="BD119" s="257"/>
      <c r="BE119" s="257"/>
      <c r="BF119" s="257"/>
      <c r="BG119" s="257"/>
      <c r="BH119" s="257"/>
      <c r="BI119" s="257"/>
      <c r="BJ119" s="257"/>
      <c r="BK119" s="257"/>
      <c r="BL119" s="257"/>
      <c r="BM119" s="257"/>
      <c r="BN119" s="257"/>
      <c r="BO119" s="1046" t="s">
        <v>450</v>
      </c>
      <c r="BP119" s="1077"/>
      <c r="BQ119" s="1068">
        <v>81277876</v>
      </c>
      <c r="BR119" s="1069"/>
      <c r="BS119" s="1069"/>
      <c r="BT119" s="1069"/>
      <c r="BU119" s="1069"/>
      <c r="BV119" s="1069">
        <v>77880949</v>
      </c>
      <c r="BW119" s="1069"/>
      <c r="BX119" s="1069"/>
      <c r="BY119" s="1069"/>
      <c r="BZ119" s="1069"/>
      <c r="CA119" s="1069">
        <v>76439928</v>
      </c>
      <c r="CB119" s="1069"/>
      <c r="CC119" s="1069"/>
      <c r="CD119" s="1069"/>
      <c r="CE119" s="1069"/>
      <c r="CF119" s="1070"/>
      <c r="CG119" s="1071"/>
      <c r="CH119" s="1071"/>
      <c r="CI119" s="1071"/>
      <c r="CJ119" s="1072"/>
      <c r="CK119" s="1018"/>
      <c r="CL119" s="1019"/>
      <c r="CM119" s="1073" t="s">
        <v>451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1324150</v>
      </c>
      <c r="DH119" s="1055"/>
      <c r="DI119" s="1055"/>
      <c r="DJ119" s="1055"/>
      <c r="DK119" s="1056"/>
      <c r="DL119" s="1054">
        <v>1175420</v>
      </c>
      <c r="DM119" s="1055"/>
      <c r="DN119" s="1055"/>
      <c r="DO119" s="1055"/>
      <c r="DP119" s="1056"/>
      <c r="DQ119" s="1054">
        <v>1022177</v>
      </c>
      <c r="DR119" s="1055"/>
      <c r="DS119" s="1055"/>
      <c r="DT119" s="1055"/>
      <c r="DU119" s="1056"/>
      <c r="DV119" s="1057">
        <v>4.0999999999999996</v>
      </c>
      <c r="DW119" s="1058"/>
      <c r="DX119" s="1058"/>
      <c r="DY119" s="1058"/>
      <c r="DZ119" s="1059"/>
    </row>
    <row r="120" spans="1:130" s="226" customFormat="1" ht="26.25" customHeight="1">
      <c r="A120" s="1130"/>
      <c r="B120" s="1017"/>
      <c r="C120" s="987" t="s">
        <v>428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v>31219</v>
      </c>
      <c r="AB120" s="1030"/>
      <c r="AC120" s="1030"/>
      <c r="AD120" s="1030"/>
      <c r="AE120" s="1031"/>
      <c r="AF120" s="1032">
        <v>30479</v>
      </c>
      <c r="AG120" s="1030"/>
      <c r="AH120" s="1030"/>
      <c r="AI120" s="1030"/>
      <c r="AJ120" s="1031"/>
      <c r="AK120" s="1032">
        <v>32158</v>
      </c>
      <c r="AL120" s="1030"/>
      <c r="AM120" s="1030"/>
      <c r="AN120" s="1030"/>
      <c r="AO120" s="1031"/>
      <c r="AP120" s="1033">
        <v>0.1</v>
      </c>
      <c r="AQ120" s="1034"/>
      <c r="AR120" s="1034"/>
      <c r="AS120" s="1034"/>
      <c r="AT120" s="1035"/>
      <c r="AU120" s="1060" t="s">
        <v>452</v>
      </c>
      <c r="AV120" s="1061"/>
      <c r="AW120" s="1061"/>
      <c r="AX120" s="1061"/>
      <c r="AY120" s="1062"/>
      <c r="AZ120" s="1011" t="s">
        <v>453</v>
      </c>
      <c r="BA120" s="960"/>
      <c r="BB120" s="960"/>
      <c r="BC120" s="960"/>
      <c r="BD120" s="960"/>
      <c r="BE120" s="960"/>
      <c r="BF120" s="960"/>
      <c r="BG120" s="960"/>
      <c r="BH120" s="960"/>
      <c r="BI120" s="960"/>
      <c r="BJ120" s="960"/>
      <c r="BK120" s="960"/>
      <c r="BL120" s="960"/>
      <c r="BM120" s="960"/>
      <c r="BN120" s="960"/>
      <c r="BO120" s="960"/>
      <c r="BP120" s="961"/>
      <c r="BQ120" s="997">
        <v>16207419</v>
      </c>
      <c r="BR120" s="998"/>
      <c r="BS120" s="998"/>
      <c r="BT120" s="998"/>
      <c r="BU120" s="998"/>
      <c r="BV120" s="998">
        <v>17256518</v>
      </c>
      <c r="BW120" s="998"/>
      <c r="BX120" s="998"/>
      <c r="BY120" s="998"/>
      <c r="BZ120" s="998"/>
      <c r="CA120" s="998">
        <v>18291643</v>
      </c>
      <c r="CB120" s="998"/>
      <c r="CC120" s="998"/>
      <c r="CD120" s="998"/>
      <c r="CE120" s="998"/>
      <c r="CF120" s="1012">
        <v>73.400000000000006</v>
      </c>
      <c r="CG120" s="1013"/>
      <c r="CH120" s="1013"/>
      <c r="CI120" s="1013"/>
      <c r="CJ120" s="1013"/>
      <c r="CK120" s="1078" t="s">
        <v>454</v>
      </c>
      <c r="CL120" s="1079"/>
      <c r="CM120" s="1079"/>
      <c r="CN120" s="1079"/>
      <c r="CO120" s="1080"/>
      <c r="CP120" s="1086" t="s">
        <v>400</v>
      </c>
      <c r="CQ120" s="1087"/>
      <c r="CR120" s="1087"/>
      <c r="CS120" s="1087"/>
      <c r="CT120" s="1087"/>
      <c r="CU120" s="1087"/>
      <c r="CV120" s="1087"/>
      <c r="CW120" s="1087"/>
      <c r="CX120" s="1087"/>
      <c r="CY120" s="1087"/>
      <c r="CZ120" s="1087"/>
      <c r="DA120" s="1087"/>
      <c r="DB120" s="1087"/>
      <c r="DC120" s="1087"/>
      <c r="DD120" s="1087"/>
      <c r="DE120" s="1087"/>
      <c r="DF120" s="1088"/>
      <c r="DG120" s="997">
        <v>28688211</v>
      </c>
      <c r="DH120" s="998"/>
      <c r="DI120" s="998"/>
      <c r="DJ120" s="998"/>
      <c r="DK120" s="998"/>
      <c r="DL120" s="998">
        <v>27119314</v>
      </c>
      <c r="DM120" s="998"/>
      <c r="DN120" s="998"/>
      <c r="DO120" s="998"/>
      <c r="DP120" s="998"/>
      <c r="DQ120" s="998">
        <v>26120498</v>
      </c>
      <c r="DR120" s="998"/>
      <c r="DS120" s="998"/>
      <c r="DT120" s="998"/>
      <c r="DU120" s="998"/>
      <c r="DV120" s="999">
        <v>104.8</v>
      </c>
      <c r="DW120" s="999"/>
      <c r="DX120" s="999"/>
      <c r="DY120" s="999"/>
      <c r="DZ120" s="1000"/>
    </row>
    <row r="121" spans="1:130" s="226" customFormat="1" ht="26.25" customHeight="1">
      <c r="A121" s="1130"/>
      <c r="B121" s="1017"/>
      <c r="C121" s="1038" t="s">
        <v>455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403</v>
      </c>
      <c r="AB121" s="1030"/>
      <c r="AC121" s="1030"/>
      <c r="AD121" s="1030"/>
      <c r="AE121" s="1031"/>
      <c r="AF121" s="1032" t="s">
        <v>120</v>
      </c>
      <c r="AG121" s="1030"/>
      <c r="AH121" s="1030"/>
      <c r="AI121" s="1030"/>
      <c r="AJ121" s="1031"/>
      <c r="AK121" s="1032" t="s">
        <v>120</v>
      </c>
      <c r="AL121" s="1030"/>
      <c r="AM121" s="1030"/>
      <c r="AN121" s="1030"/>
      <c r="AO121" s="1031"/>
      <c r="AP121" s="1033" t="s">
        <v>120</v>
      </c>
      <c r="AQ121" s="1034"/>
      <c r="AR121" s="1034"/>
      <c r="AS121" s="1034"/>
      <c r="AT121" s="1035"/>
      <c r="AU121" s="1063"/>
      <c r="AV121" s="1064"/>
      <c r="AW121" s="1064"/>
      <c r="AX121" s="1064"/>
      <c r="AY121" s="1065"/>
      <c r="AZ121" s="1020" t="s">
        <v>456</v>
      </c>
      <c r="BA121" s="1021"/>
      <c r="BB121" s="1021"/>
      <c r="BC121" s="1021"/>
      <c r="BD121" s="1021"/>
      <c r="BE121" s="1021"/>
      <c r="BF121" s="1021"/>
      <c r="BG121" s="1021"/>
      <c r="BH121" s="1021"/>
      <c r="BI121" s="1021"/>
      <c r="BJ121" s="1021"/>
      <c r="BK121" s="1021"/>
      <c r="BL121" s="1021"/>
      <c r="BM121" s="1021"/>
      <c r="BN121" s="1021"/>
      <c r="BO121" s="1021"/>
      <c r="BP121" s="1022"/>
      <c r="BQ121" s="990">
        <v>13802679</v>
      </c>
      <c r="BR121" s="991"/>
      <c r="BS121" s="991"/>
      <c r="BT121" s="991"/>
      <c r="BU121" s="991"/>
      <c r="BV121" s="991">
        <v>12800358</v>
      </c>
      <c r="BW121" s="991"/>
      <c r="BX121" s="991"/>
      <c r="BY121" s="991"/>
      <c r="BZ121" s="991"/>
      <c r="CA121" s="991">
        <v>12307168</v>
      </c>
      <c r="CB121" s="991"/>
      <c r="CC121" s="991"/>
      <c r="CD121" s="991"/>
      <c r="CE121" s="991"/>
      <c r="CF121" s="985">
        <v>49.4</v>
      </c>
      <c r="CG121" s="986"/>
      <c r="CH121" s="986"/>
      <c r="CI121" s="986"/>
      <c r="CJ121" s="986"/>
      <c r="CK121" s="1081"/>
      <c r="CL121" s="1082"/>
      <c r="CM121" s="1082"/>
      <c r="CN121" s="1082"/>
      <c r="CO121" s="1083"/>
      <c r="CP121" s="1091" t="s">
        <v>457</v>
      </c>
      <c r="CQ121" s="1092"/>
      <c r="CR121" s="1092"/>
      <c r="CS121" s="1092"/>
      <c r="CT121" s="1092"/>
      <c r="CU121" s="1092"/>
      <c r="CV121" s="1092"/>
      <c r="CW121" s="1092"/>
      <c r="CX121" s="1092"/>
      <c r="CY121" s="1092"/>
      <c r="CZ121" s="1092"/>
      <c r="DA121" s="1092"/>
      <c r="DB121" s="1092"/>
      <c r="DC121" s="1092"/>
      <c r="DD121" s="1092"/>
      <c r="DE121" s="1092"/>
      <c r="DF121" s="1093"/>
      <c r="DG121" s="990">
        <v>128061</v>
      </c>
      <c r="DH121" s="991"/>
      <c r="DI121" s="991"/>
      <c r="DJ121" s="991"/>
      <c r="DK121" s="991"/>
      <c r="DL121" s="991">
        <v>117612</v>
      </c>
      <c r="DM121" s="991"/>
      <c r="DN121" s="991"/>
      <c r="DO121" s="991"/>
      <c r="DP121" s="991"/>
      <c r="DQ121" s="991">
        <v>106919</v>
      </c>
      <c r="DR121" s="991"/>
      <c r="DS121" s="991"/>
      <c r="DT121" s="991"/>
      <c r="DU121" s="991"/>
      <c r="DV121" s="992">
        <v>0.4</v>
      </c>
      <c r="DW121" s="992"/>
      <c r="DX121" s="992"/>
      <c r="DY121" s="992"/>
      <c r="DZ121" s="993"/>
    </row>
    <row r="122" spans="1:130" s="226" customFormat="1" ht="26.25" customHeight="1">
      <c r="A122" s="1130"/>
      <c r="B122" s="1017"/>
      <c r="C122" s="987" t="s">
        <v>438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403</v>
      </c>
      <c r="AB122" s="1030"/>
      <c r="AC122" s="1030"/>
      <c r="AD122" s="1030"/>
      <c r="AE122" s="1031"/>
      <c r="AF122" s="1032" t="s">
        <v>120</v>
      </c>
      <c r="AG122" s="1030"/>
      <c r="AH122" s="1030"/>
      <c r="AI122" s="1030"/>
      <c r="AJ122" s="1031"/>
      <c r="AK122" s="1032" t="s">
        <v>120</v>
      </c>
      <c r="AL122" s="1030"/>
      <c r="AM122" s="1030"/>
      <c r="AN122" s="1030"/>
      <c r="AO122" s="1031"/>
      <c r="AP122" s="1033" t="s">
        <v>403</v>
      </c>
      <c r="AQ122" s="1034"/>
      <c r="AR122" s="1034"/>
      <c r="AS122" s="1034"/>
      <c r="AT122" s="1035"/>
      <c r="AU122" s="1063"/>
      <c r="AV122" s="1064"/>
      <c r="AW122" s="1064"/>
      <c r="AX122" s="1064"/>
      <c r="AY122" s="1065"/>
      <c r="AZ122" s="1045" t="s">
        <v>458</v>
      </c>
      <c r="BA122" s="1036"/>
      <c r="BB122" s="1036"/>
      <c r="BC122" s="1036"/>
      <c r="BD122" s="1036"/>
      <c r="BE122" s="1036"/>
      <c r="BF122" s="1036"/>
      <c r="BG122" s="1036"/>
      <c r="BH122" s="1036"/>
      <c r="BI122" s="1036"/>
      <c r="BJ122" s="1036"/>
      <c r="BK122" s="1036"/>
      <c r="BL122" s="1036"/>
      <c r="BM122" s="1036"/>
      <c r="BN122" s="1036"/>
      <c r="BO122" s="1036"/>
      <c r="BP122" s="1037"/>
      <c r="BQ122" s="1068">
        <v>51767341</v>
      </c>
      <c r="BR122" s="1069"/>
      <c r="BS122" s="1069"/>
      <c r="BT122" s="1069"/>
      <c r="BU122" s="1069"/>
      <c r="BV122" s="1069">
        <v>50408788</v>
      </c>
      <c r="BW122" s="1069"/>
      <c r="BX122" s="1069"/>
      <c r="BY122" s="1069"/>
      <c r="BZ122" s="1069"/>
      <c r="CA122" s="1069">
        <v>49135224</v>
      </c>
      <c r="CB122" s="1069"/>
      <c r="CC122" s="1069"/>
      <c r="CD122" s="1069"/>
      <c r="CE122" s="1069"/>
      <c r="CF122" s="1089">
        <v>197.1</v>
      </c>
      <c r="CG122" s="1090"/>
      <c r="CH122" s="1090"/>
      <c r="CI122" s="1090"/>
      <c r="CJ122" s="1090"/>
      <c r="CK122" s="1081"/>
      <c r="CL122" s="1082"/>
      <c r="CM122" s="1082"/>
      <c r="CN122" s="1082"/>
      <c r="CO122" s="1083"/>
      <c r="CP122" s="1091" t="s">
        <v>459</v>
      </c>
      <c r="CQ122" s="1092"/>
      <c r="CR122" s="1092"/>
      <c r="CS122" s="1092"/>
      <c r="CT122" s="1092"/>
      <c r="CU122" s="1092"/>
      <c r="CV122" s="1092"/>
      <c r="CW122" s="1092"/>
      <c r="CX122" s="1092"/>
      <c r="CY122" s="1092"/>
      <c r="CZ122" s="1092"/>
      <c r="DA122" s="1092"/>
      <c r="DB122" s="1092"/>
      <c r="DC122" s="1092"/>
      <c r="DD122" s="1092"/>
      <c r="DE122" s="1092"/>
      <c r="DF122" s="1093"/>
      <c r="DG122" s="990">
        <v>58771</v>
      </c>
      <c r="DH122" s="991"/>
      <c r="DI122" s="991"/>
      <c r="DJ122" s="991"/>
      <c r="DK122" s="991"/>
      <c r="DL122" s="991">
        <v>48726</v>
      </c>
      <c r="DM122" s="991"/>
      <c r="DN122" s="991"/>
      <c r="DO122" s="991"/>
      <c r="DP122" s="991"/>
      <c r="DQ122" s="991">
        <v>45119</v>
      </c>
      <c r="DR122" s="991"/>
      <c r="DS122" s="991"/>
      <c r="DT122" s="991"/>
      <c r="DU122" s="991"/>
      <c r="DV122" s="992">
        <v>0.2</v>
      </c>
      <c r="DW122" s="992"/>
      <c r="DX122" s="992"/>
      <c r="DY122" s="992"/>
      <c r="DZ122" s="993"/>
    </row>
    <row r="123" spans="1:130" s="226" customFormat="1" ht="26.25" customHeight="1">
      <c r="A123" s="1130"/>
      <c r="B123" s="1017"/>
      <c r="C123" s="987" t="s">
        <v>444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120</v>
      </c>
      <c r="AB123" s="1030"/>
      <c r="AC123" s="1030"/>
      <c r="AD123" s="1030"/>
      <c r="AE123" s="1031"/>
      <c r="AF123" s="1032" t="s">
        <v>403</v>
      </c>
      <c r="AG123" s="1030"/>
      <c r="AH123" s="1030"/>
      <c r="AI123" s="1030"/>
      <c r="AJ123" s="1031"/>
      <c r="AK123" s="1032" t="s">
        <v>120</v>
      </c>
      <c r="AL123" s="1030"/>
      <c r="AM123" s="1030"/>
      <c r="AN123" s="1030"/>
      <c r="AO123" s="1031"/>
      <c r="AP123" s="1033" t="s">
        <v>120</v>
      </c>
      <c r="AQ123" s="1034"/>
      <c r="AR123" s="1034"/>
      <c r="AS123" s="1034"/>
      <c r="AT123" s="1035"/>
      <c r="AU123" s="1066"/>
      <c r="AV123" s="1067"/>
      <c r="AW123" s="1067"/>
      <c r="AX123" s="1067"/>
      <c r="AY123" s="1067"/>
      <c r="AZ123" s="257" t="s">
        <v>177</v>
      </c>
      <c r="BA123" s="257"/>
      <c r="BB123" s="257"/>
      <c r="BC123" s="257"/>
      <c r="BD123" s="257"/>
      <c r="BE123" s="257"/>
      <c r="BF123" s="257"/>
      <c r="BG123" s="257"/>
      <c r="BH123" s="257"/>
      <c r="BI123" s="257"/>
      <c r="BJ123" s="257"/>
      <c r="BK123" s="257"/>
      <c r="BL123" s="257"/>
      <c r="BM123" s="257"/>
      <c r="BN123" s="257"/>
      <c r="BO123" s="1046" t="s">
        <v>460</v>
      </c>
      <c r="BP123" s="1077"/>
      <c r="BQ123" s="1136">
        <v>81777439</v>
      </c>
      <c r="BR123" s="1137"/>
      <c r="BS123" s="1137"/>
      <c r="BT123" s="1137"/>
      <c r="BU123" s="1137"/>
      <c r="BV123" s="1137">
        <v>80465664</v>
      </c>
      <c r="BW123" s="1137"/>
      <c r="BX123" s="1137"/>
      <c r="BY123" s="1137"/>
      <c r="BZ123" s="1137"/>
      <c r="CA123" s="1137">
        <v>79734035</v>
      </c>
      <c r="CB123" s="1137"/>
      <c r="CC123" s="1137"/>
      <c r="CD123" s="1137"/>
      <c r="CE123" s="1137"/>
      <c r="CF123" s="1070"/>
      <c r="CG123" s="1071"/>
      <c r="CH123" s="1071"/>
      <c r="CI123" s="1071"/>
      <c r="CJ123" s="1072"/>
      <c r="CK123" s="1081"/>
      <c r="CL123" s="1082"/>
      <c r="CM123" s="1082"/>
      <c r="CN123" s="1082"/>
      <c r="CO123" s="1083"/>
      <c r="CP123" s="1091" t="s">
        <v>394</v>
      </c>
      <c r="CQ123" s="1092"/>
      <c r="CR123" s="1092"/>
      <c r="CS123" s="1092"/>
      <c r="CT123" s="1092"/>
      <c r="CU123" s="1092"/>
      <c r="CV123" s="1092"/>
      <c r="CW123" s="1092"/>
      <c r="CX123" s="1092"/>
      <c r="CY123" s="1092"/>
      <c r="CZ123" s="1092"/>
      <c r="DA123" s="1092"/>
      <c r="DB123" s="1092"/>
      <c r="DC123" s="1092"/>
      <c r="DD123" s="1092"/>
      <c r="DE123" s="1092"/>
      <c r="DF123" s="1093"/>
      <c r="DG123" s="1029">
        <v>1496</v>
      </c>
      <c r="DH123" s="1030"/>
      <c r="DI123" s="1030"/>
      <c r="DJ123" s="1030"/>
      <c r="DK123" s="1031"/>
      <c r="DL123" s="1032">
        <v>952</v>
      </c>
      <c r="DM123" s="1030"/>
      <c r="DN123" s="1030"/>
      <c r="DO123" s="1030"/>
      <c r="DP123" s="1031"/>
      <c r="DQ123" s="1032">
        <v>657</v>
      </c>
      <c r="DR123" s="1030"/>
      <c r="DS123" s="1030"/>
      <c r="DT123" s="1030"/>
      <c r="DU123" s="1031"/>
      <c r="DV123" s="1033">
        <v>0</v>
      </c>
      <c r="DW123" s="1034"/>
      <c r="DX123" s="1034"/>
      <c r="DY123" s="1034"/>
      <c r="DZ123" s="1035"/>
    </row>
    <row r="124" spans="1:130" s="226" customFormat="1" ht="26.25" customHeight="1" thickBot="1">
      <c r="A124" s="1130"/>
      <c r="B124" s="1017"/>
      <c r="C124" s="987" t="s">
        <v>447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120</v>
      </c>
      <c r="AB124" s="1030"/>
      <c r="AC124" s="1030"/>
      <c r="AD124" s="1030"/>
      <c r="AE124" s="1031"/>
      <c r="AF124" s="1032" t="s">
        <v>120</v>
      </c>
      <c r="AG124" s="1030"/>
      <c r="AH124" s="1030"/>
      <c r="AI124" s="1030"/>
      <c r="AJ124" s="1031"/>
      <c r="AK124" s="1032" t="s">
        <v>120</v>
      </c>
      <c r="AL124" s="1030"/>
      <c r="AM124" s="1030"/>
      <c r="AN124" s="1030"/>
      <c r="AO124" s="1031"/>
      <c r="AP124" s="1033" t="s">
        <v>403</v>
      </c>
      <c r="AQ124" s="1034"/>
      <c r="AR124" s="1034"/>
      <c r="AS124" s="1034"/>
      <c r="AT124" s="1035"/>
      <c r="AU124" s="1132" t="s">
        <v>461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120</v>
      </c>
      <c r="BR124" s="1099"/>
      <c r="BS124" s="1099"/>
      <c r="BT124" s="1099"/>
      <c r="BU124" s="1099"/>
      <c r="BV124" s="1099" t="s">
        <v>120</v>
      </c>
      <c r="BW124" s="1099"/>
      <c r="BX124" s="1099"/>
      <c r="BY124" s="1099"/>
      <c r="BZ124" s="1099"/>
      <c r="CA124" s="1099" t="s">
        <v>120</v>
      </c>
      <c r="CB124" s="1099"/>
      <c r="CC124" s="1099"/>
      <c r="CD124" s="1099"/>
      <c r="CE124" s="1099"/>
      <c r="CF124" s="1100"/>
      <c r="CG124" s="1101"/>
      <c r="CH124" s="1101"/>
      <c r="CI124" s="1101"/>
      <c r="CJ124" s="1102"/>
      <c r="CK124" s="1084"/>
      <c r="CL124" s="1084"/>
      <c r="CM124" s="1084"/>
      <c r="CN124" s="1084"/>
      <c r="CO124" s="1085"/>
      <c r="CP124" s="1091" t="s">
        <v>462</v>
      </c>
      <c r="CQ124" s="1092"/>
      <c r="CR124" s="1092"/>
      <c r="CS124" s="1092"/>
      <c r="CT124" s="1092"/>
      <c r="CU124" s="1092"/>
      <c r="CV124" s="1092"/>
      <c r="CW124" s="1092"/>
      <c r="CX124" s="1092"/>
      <c r="CY124" s="1092"/>
      <c r="CZ124" s="1092"/>
      <c r="DA124" s="1092"/>
      <c r="DB124" s="1092"/>
      <c r="DC124" s="1092"/>
      <c r="DD124" s="1092"/>
      <c r="DE124" s="1092"/>
      <c r="DF124" s="1093"/>
      <c r="DG124" s="1076" t="s">
        <v>403</v>
      </c>
      <c r="DH124" s="1055"/>
      <c r="DI124" s="1055"/>
      <c r="DJ124" s="1055"/>
      <c r="DK124" s="1056"/>
      <c r="DL124" s="1054" t="s">
        <v>120</v>
      </c>
      <c r="DM124" s="1055"/>
      <c r="DN124" s="1055"/>
      <c r="DO124" s="1055"/>
      <c r="DP124" s="1056"/>
      <c r="DQ124" s="1054" t="s">
        <v>120</v>
      </c>
      <c r="DR124" s="1055"/>
      <c r="DS124" s="1055"/>
      <c r="DT124" s="1055"/>
      <c r="DU124" s="1056"/>
      <c r="DV124" s="1057" t="s">
        <v>403</v>
      </c>
      <c r="DW124" s="1058"/>
      <c r="DX124" s="1058"/>
      <c r="DY124" s="1058"/>
      <c r="DZ124" s="1059"/>
    </row>
    <row r="125" spans="1:130" s="226" customFormat="1" ht="26.25" customHeight="1">
      <c r="A125" s="1130"/>
      <c r="B125" s="1017"/>
      <c r="C125" s="987" t="s">
        <v>449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120</v>
      </c>
      <c r="AB125" s="1030"/>
      <c r="AC125" s="1030"/>
      <c r="AD125" s="1030"/>
      <c r="AE125" s="1031"/>
      <c r="AF125" s="1032" t="s">
        <v>403</v>
      </c>
      <c r="AG125" s="1030"/>
      <c r="AH125" s="1030"/>
      <c r="AI125" s="1030"/>
      <c r="AJ125" s="1031"/>
      <c r="AK125" s="1032" t="s">
        <v>120</v>
      </c>
      <c r="AL125" s="1030"/>
      <c r="AM125" s="1030"/>
      <c r="AN125" s="1030"/>
      <c r="AO125" s="1031"/>
      <c r="AP125" s="1033" t="s">
        <v>120</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463</v>
      </c>
      <c r="CL125" s="1079"/>
      <c r="CM125" s="1079"/>
      <c r="CN125" s="1079"/>
      <c r="CO125" s="1080"/>
      <c r="CP125" s="1011" t="s">
        <v>464</v>
      </c>
      <c r="CQ125" s="960"/>
      <c r="CR125" s="960"/>
      <c r="CS125" s="960"/>
      <c r="CT125" s="960"/>
      <c r="CU125" s="960"/>
      <c r="CV125" s="960"/>
      <c r="CW125" s="960"/>
      <c r="CX125" s="960"/>
      <c r="CY125" s="960"/>
      <c r="CZ125" s="960"/>
      <c r="DA125" s="960"/>
      <c r="DB125" s="960"/>
      <c r="DC125" s="960"/>
      <c r="DD125" s="960"/>
      <c r="DE125" s="960"/>
      <c r="DF125" s="961"/>
      <c r="DG125" s="997" t="s">
        <v>120</v>
      </c>
      <c r="DH125" s="998"/>
      <c r="DI125" s="998"/>
      <c r="DJ125" s="998"/>
      <c r="DK125" s="998"/>
      <c r="DL125" s="998" t="s">
        <v>120</v>
      </c>
      <c r="DM125" s="998"/>
      <c r="DN125" s="998"/>
      <c r="DO125" s="998"/>
      <c r="DP125" s="998"/>
      <c r="DQ125" s="998" t="s">
        <v>403</v>
      </c>
      <c r="DR125" s="998"/>
      <c r="DS125" s="998"/>
      <c r="DT125" s="998"/>
      <c r="DU125" s="998"/>
      <c r="DV125" s="999" t="s">
        <v>120</v>
      </c>
      <c r="DW125" s="999"/>
      <c r="DX125" s="999"/>
      <c r="DY125" s="999"/>
      <c r="DZ125" s="1000"/>
    </row>
    <row r="126" spans="1:130" s="226" customFormat="1" ht="26.25" customHeight="1" thickBot="1">
      <c r="A126" s="1130"/>
      <c r="B126" s="1017"/>
      <c r="C126" s="987" t="s">
        <v>451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144350</v>
      </c>
      <c r="AB126" s="1030"/>
      <c r="AC126" s="1030"/>
      <c r="AD126" s="1030"/>
      <c r="AE126" s="1031"/>
      <c r="AF126" s="1032">
        <v>148730</v>
      </c>
      <c r="AG126" s="1030"/>
      <c r="AH126" s="1030"/>
      <c r="AI126" s="1030"/>
      <c r="AJ126" s="1031"/>
      <c r="AK126" s="1032">
        <v>153242</v>
      </c>
      <c r="AL126" s="1030"/>
      <c r="AM126" s="1030"/>
      <c r="AN126" s="1030"/>
      <c r="AO126" s="1031"/>
      <c r="AP126" s="1033">
        <v>0.6</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465</v>
      </c>
      <c r="CQ126" s="1021"/>
      <c r="CR126" s="1021"/>
      <c r="CS126" s="1021"/>
      <c r="CT126" s="1021"/>
      <c r="CU126" s="1021"/>
      <c r="CV126" s="1021"/>
      <c r="CW126" s="1021"/>
      <c r="CX126" s="1021"/>
      <c r="CY126" s="1021"/>
      <c r="CZ126" s="1021"/>
      <c r="DA126" s="1021"/>
      <c r="DB126" s="1021"/>
      <c r="DC126" s="1021"/>
      <c r="DD126" s="1021"/>
      <c r="DE126" s="1021"/>
      <c r="DF126" s="1022"/>
      <c r="DG126" s="990" t="s">
        <v>120</v>
      </c>
      <c r="DH126" s="991"/>
      <c r="DI126" s="991"/>
      <c r="DJ126" s="991"/>
      <c r="DK126" s="991"/>
      <c r="DL126" s="991" t="s">
        <v>403</v>
      </c>
      <c r="DM126" s="991"/>
      <c r="DN126" s="991"/>
      <c r="DO126" s="991"/>
      <c r="DP126" s="991"/>
      <c r="DQ126" s="991" t="s">
        <v>120</v>
      </c>
      <c r="DR126" s="991"/>
      <c r="DS126" s="991"/>
      <c r="DT126" s="991"/>
      <c r="DU126" s="991"/>
      <c r="DV126" s="992" t="s">
        <v>120</v>
      </c>
      <c r="DW126" s="992"/>
      <c r="DX126" s="992"/>
      <c r="DY126" s="992"/>
      <c r="DZ126" s="993"/>
    </row>
    <row r="127" spans="1:130" s="226" customFormat="1" ht="26.25" customHeight="1">
      <c r="A127" s="1131"/>
      <c r="B127" s="1019"/>
      <c r="C127" s="1073" t="s">
        <v>466</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120</v>
      </c>
      <c r="AB127" s="1030"/>
      <c r="AC127" s="1030"/>
      <c r="AD127" s="1030"/>
      <c r="AE127" s="1031"/>
      <c r="AF127" s="1032" t="s">
        <v>120</v>
      </c>
      <c r="AG127" s="1030"/>
      <c r="AH127" s="1030"/>
      <c r="AI127" s="1030"/>
      <c r="AJ127" s="1031"/>
      <c r="AK127" s="1032" t="s">
        <v>403</v>
      </c>
      <c r="AL127" s="1030"/>
      <c r="AM127" s="1030"/>
      <c r="AN127" s="1030"/>
      <c r="AO127" s="1031"/>
      <c r="AP127" s="1033" t="s">
        <v>120</v>
      </c>
      <c r="AQ127" s="1034"/>
      <c r="AR127" s="1034"/>
      <c r="AS127" s="1034"/>
      <c r="AT127" s="1035"/>
      <c r="AU127" s="262"/>
      <c r="AV127" s="262"/>
      <c r="AW127" s="262"/>
      <c r="AX127" s="1103" t="s">
        <v>467</v>
      </c>
      <c r="AY127" s="1104"/>
      <c r="AZ127" s="1104"/>
      <c r="BA127" s="1104"/>
      <c r="BB127" s="1104"/>
      <c r="BC127" s="1104"/>
      <c r="BD127" s="1104"/>
      <c r="BE127" s="1105"/>
      <c r="BF127" s="1106" t="s">
        <v>468</v>
      </c>
      <c r="BG127" s="1104"/>
      <c r="BH127" s="1104"/>
      <c r="BI127" s="1104"/>
      <c r="BJ127" s="1104"/>
      <c r="BK127" s="1104"/>
      <c r="BL127" s="1105"/>
      <c r="BM127" s="1106" t="s">
        <v>469</v>
      </c>
      <c r="BN127" s="1104"/>
      <c r="BO127" s="1104"/>
      <c r="BP127" s="1104"/>
      <c r="BQ127" s="1104"/>
      <c r="BR127" s="1104"/>
      <c r="BS127" s="1105"/>
      <c r="BT127" s="1106" t="s">
        <v>470</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471</v>
      </c>
      <c r="CQ127" s="1021"/>
      <c r="CR127" s="1021"/>
      <c r="CS127" s="1021"/>
      <c r="CT127" s="1021"/>
      <c r="CU127" s="1021"/>
      <c r="CV127" s="1021"/>
      <c r="CW127" s="1021"/>
      <c r="CX127" s="1021"/>
      <c r="CY127" s="1021"/>
      <c r="CZ127" s="1021"/>
      <c r="DA127" s="1021"/>
      <c r="DB127" s="1021"/>
      <c r="DC127" s="1021"/>
      <c r="DD127" s="1021"/>
      <c r="DE127" s="1021"/>
      <c r="DF127" s="1022"/>
      <c r="DG127" s="990" t="s">
        <v>120</v>
      </c>
      <c r="DH127" s="991"/>
      <c r="DI127" s="991"/>
      <c r="DJ127" s="991"/>
      <c r="DK127" s="991"/>
      <c r="DL127" s="991" t="s">
        <v>403</v>
      </c>
      <c r="DM127" s="991"/>
      <c r="DN127" s="991"/>
      <c r="DO127" s="991"/>
      <c r="DP127" s="991"/>
      <c r="DQ127" s="991" t="s">
        <v>120</v>
      </c>
      <c r="DR127" s="991"/>
      <c r="DS127" s="991"/>
      <c r="DT127" s="991"/>
      <c r="DU127" s="991"/>
      <c r="DV127" s="992" t="s">
        <v>120</v>
      </c>
      <c r="DW127" s="992"/>
      <c r="DX127" s="992"/>
      <c r="DY127" s="992"/>
      <c r="DZ127" s="993"/>
    </row>
    <row r="128" spans="1:130" s="226" customFormat="1" ht="26.25" customHeight="1" thickBot="1">
      <c r="A128" s="1114" t="s">
        <v>472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473</v>
      </c>
      <c r="X128" s="1116"/>
      <c r="Y128" s="1116"/>
      <c r="Z128" s="1117"/>
      <c r="AA128" s="1118">
        <v>1345894</v>
      </c>
      <c r="AB128" s="1119"/>
      <c r="AC128" s="1119"/>
      <c r="AD128" s="1119"/>
      <c r="AE128" s="1120"/>
      <c r="AF128" s="1121">
        <v>1368144</v>
      </c>
      <c r="AG128" s="1119"/>
      <c r="AH128" s="1119"/>
      <c r="AI128" s="1119"/>
      <c r="AJ128" s="1120"/>
      <c r="AK128" s="1121">
        <v>1383555</v>
      </c>
      <c r="AL128" s="1119"/>
      <c r="AM128" s="1119"/>
      <c r="AN128" s="1119"/>
      <c r="AO128" s="1120"/>
      <c r="AP128" s="1122"/>
      <c r="AQ128" s="1123"/>
      <c r="AR128" s="1123"/>
      <c r="AS128" s="1123"/>
      <c r="AT128" s="1124"/>
      <c r="AU128" s="262"/>
      <c r="AV128" s="262"/>
      <c r="AW128" s="262"/>
      <c r="AX128" s="959" t="s">
        <v>474</v>
      </c>
      <c r="AY128" s="960"/>
      <c r="AZ128" s="960"/>
      <c r="BA128" s="960"/>
      <c r="BB128" s="960"/>
      <c r="BC128" s="960"/>
      <c r="BD128" s="960"/>
      <c r="BE128" s="961"/>
      <c r="BF128" s="1125" t="s">
        <v>120</v>
      </c>
      <c r="BG128" s="1126"/>
      <c r="BH128" s="1126"/>
      <c r="BI128" s="1126"/>
      <c r="BJ128" s="1126"/>
      <c r="BK128" s="1126"/>
      <c r="BL128" s="1127"/>
      <c r="BM128" s="1125">
        <v>11.84</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475</v>
      </c>
      <c r="CQ128" s="1108"/>
      <c r="CR128" s="1108"/>
      <c r="CS128" s="1108"/>
      <c r="CT128" s="1108"/>
      <c r="CU128" s="1108"/>
      <c r="CV128" s="1108"/>
      <c r="CW128" s="1108"/>
      <c r="CX128" s="1108"/>
      <c r="CY128" s="1108"/>
      <c r="CZ128" s="1108"/>
      <c r="DA128" s="1108"/>
      <c r="DB128" s="1108"/>
      <c r="DC128" s="1108"/>
      <c r="DD128" s="1108"/>
      <c r="DE128" s="1108"/>
      <c r="DF128" s="1109"/>
      <c r="DG128" s="1110" t="s">
        <v>120</v>
      </c>
      <c r="DH128" s="1111"/>
      <c r="DI128" s="1111"/>
      <c r="DJ128" s="1111"/>
      <c r="DK128" s="1111"/>
      <c r="DL128" s="1111">
        <v>3858</v>
      </c>
      <c r="DM128" s="1111"/>
      <c r="DN128" s="1111"/>
      <c r="DO128" s="1111"/>
      <c r="DP128" s="1111"/>
      <c r="DQ128" s="1111">
        <v>6056</v>
      </c>
      <c r="DR128" s="1111"/>
      <c r="DS128" s="1111"/>
      <c r="DT128" s="1111"/>
      <c r="DU128" s="1111"/>
      <c r="DV128" s="1112">
        <v>0</v>
      </c>
      <c r="DW128" s="1112"/>
      <c r="DX128" s="1112"/>
      <c r="DY128" s="1112"/>
      <c r="DZ128" s="1113"/>
    </row>
    <row r="129" spans="1:131" s="226" customFormat="1" ht="26.25" customHeight="1">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476</v>
      </c>
      <c r="X129" s="1145"/>
      <c r="Y129" s="1145"/>
      <c r="Z129" s="1146"/>
      <c r="AA129" s="1029">
        <v>29240678</v>
      </c>
      <c r="AB129" s="1030"/>
      <c r="AC129" s="1030"/>
      <c r="AD129" s="1030"/>
      <c r="AE129" s="1031"/>
      <c r="AF129" s="1032">
        <v>29377905</v>
      </c>
      <c r="AG129" s="1030"/>
      <c r="AH129" s="1030"/>
      <c r="AI129" s="1030"/>
      <c r="AJ129" s="1031"/>
      <c r="AK129" s="1032">
        <v>29266679</v>
      </c>
      <c r="AL129" s="1030"/>
      <c r="AM129" s="1030"/>
      <c r="AN129" s="1030"/>
      <c r="AO129" s="1031"/>
      <c r="AP129" s="1147"/>
      <c r="AQ129" s="1148"/>
      <c r="AR129" s="1148"/>
      <c r="AS129" s="1148"/>
      <c r="AT129" s="1149"/>
      <c r="AU129" s="264"/>
      <c r="AV129" s="264"/>
      <c r="AW129" s="264"/>
      <c r="AX129" s="1138" t="s">
        <v>477</v>
      </c>
      <c r="AY129" s="1021"/>
      <c r="AZ129" s="1021"/>
      <c r="BA129" s="1021"/>
      <c r="BB129" s="1021"/>
      <c r="BC129" s="1021"/>
      <c r="BD129" s="1021"/>
      <c r="BE129" s="1022"/>
      <c r="BF129" s="1139" t="s">
        <v>403</v>
      </c>
      <c r="BG129" s="1140"/>
      <c r="BH129" s="1140"/>
      <c r="BI129" s="1140"/>
      <c r="BJ129" s="1140"/>
      <c r="BK129" s="1140"/>
      <c r="BL129" s="1141"/>
      <c r="BM129" s="1139">
        <v>16.84</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478</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479</v>
      </c>
      <c r="X130" s="1145"/>
      <c r="Y130" s="1145"/>
      <c r="Z130" s="1146"/>
      <c r="AA130" s="1029">
        <v>4270922</v>
      </c>
      <c r="AB130" s="1030"/>
      <c r="AC130" s="1030"/>
      <c r="AD130" s="1030"/>
      <c r="AE130" s="1031"/>
      <c r="AF130" s="1032">
        <v>4311475</v>
      </c>
      <c r="AG130" s="1030"/>
      <c r="AH130" s="1030"/>
      <c r="AI130" s="1030"/>
      <c r="AJ130" s="1031"/>
      <c r="AK130" s="1032">
        <v>4337594</v>
      </c>
      <c r="AL130" s="1030"/>
      <c r="AM130" s="1030"/>
      <c r="AN130" s="1030"/>
      <c r="AO130" s="1031"/>
      <c r="AP130" s="1147"/>
      <c r="AQ130" s="1148"/>
      <c r="AR130" s="1148"/>
      <c r="AS130" s="1148"/>
      <c r="AT130" s="1149"/>
      <c r="AU130" s="264"/>
      <c r="AV130" s="264"/>
      <c r="AW130" s="264"/>
      <c r="AX130" s="1138" t="s">
        <v>480</v>
      </c>
      <c r="AY130" s="1021"/>
      <c r="AZ130" s="1021"/>
      <c r="BA130" s="1021"/>
      <c r="BB130" s="1021"/>
      <c r="BC130" s="1021"/>
      <c r="BD130" s="1021"/>
      <c r="BE130" s="1022"/>
      <c r="BF130" s="1175">
        <v>7.2</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481</v>
      </c>
      <c r="X131" s="1183"/>
      <c r="Y131" s="1183"/>
      <c r="Z131" s="1184"/>
      <c r="AA131" s="1076">
        <v>24969756</v>
      </c>
      <c r="AB131" s="1055"/>
      <c r="AC131" s="1055"/>
      <c r="AD131" s="1055"/>
      <c r="AE131" s="1056"/>
      <c r="AF131" s="1054">
        <v>25066430</v>
      </c>
      <c r="AG131" s="1055"/>
      <c r="AH131" s="1055"/>
      <c r="AI131" s="1055"/>
      <c r="AJ131" s="1056"/>
      <c r="AK131" s="1054">
        <v>24929085</v>
      </c>
      <c r="AL131" s="1055"/>
      <c r="AM131" s="1055"/>
      <c r="AN131" s="1055"/>
      <c r="AO131" s="1056"/>
      <c r="AP131" s="1185"/>
      <c r="AQ131" s="1186"/>
      <c r="AR131" s="1186"/>
      <c r="AS131" s="1186"/>
      <c r="AT131" s="1187"/>
      <c r="AU131" s="264"/>
      <c r="AV131" s="264"/>
      <c r="AW131" s="264"/>
      <c r="AX131" s="1157" t="s">
        <v>482</v>
      </c>
      <c r="AY131" s="1108"/>
      <c r="AZ131" s="1108"/>
      <c r="BA131" s="1108"/>
      <c r="BB131" s="1108"/>
      <c r="BC131" s="1108"/>
      <c r="BD131" s="1108"/>
      <c r="BE131" s="1109"/>
      <c r="BF131" s="1158" t="s">
        <v>120</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483</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484</v>
      </c>
      <c r="W132" s="1168"/>
      <c r="X132" s="1168"/>
      <c r="Y132" s="1168"/>
      <c r="Z132" s="1169"/>
      <c r="AA132" s="1170">
        <v>6.7644193240000003</v>
      </c>
      <c r="AB132" s="1171"/>
      <c r="AC132" s="1171"/>
      <c r="AD132" s="1171"/>
      <c r="AE132" s="1172"/>
      <c r="AF132" s="1173">
        <v>7.3601665650000001</v>
      </c>
      <c r="AG132" s="1171"/>
      <c r="AH132" s="1171"/>
      <c r="AI132" s="1171"/>
      <c r="AJ132" s="1172"/>
      <c r="AK132" s="1173">
        <v>7.6669039400000001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485</v>
      </c>
      <c r="W133" s="1151"/>
      <c r="X133" s="1151"/>
      <c r="Y133" s="1151"/>
      <c r="Z133" s="1152"/>
      <c r="AA133" s="1153">
        <v>6</v>
      </c>
      <c r="AB133" s="1154"/>
      <c r="AC133" s="1154"/>
      <c r="AD133" s="1154"/>
      <c r="AE133" s="1155"/>
      <c r="AF133" s="1153">
        <v>6.3</v>
      </c>
      <c r="AG133" s="1154"/>
      <c r="AH133" s="1154"/>
      <c r="AI133" s="1154"/>
      <c r="AJ133" s="1155"/>
      <c r="AK133" s="1153">
        <v>7.2</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U7VxHd5tf9NRpiMyoU71BgWrTxGe82jz1UJPgWuxy36oA5KC05qFqpeWUz9T7pE+9gdr/F4dPgjboS0ugU9xQ==" saltValue="xv+X85rCEhZcjiL2GeyE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BJ16" zoomScaleNormal="85" zoomScaleSheetLayoutView="100" workbookViewId="0">
      <selection activeCell="CT29" sqref="CT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SmoDG7t3q0sbesUmgzdXdI07L7FfhfU2mC13FhL/zsl2HUTXTC65T33GFetZGrqVARA17pk07tVm5XOqkVOyw==" saltValue="NDkDzQc8+cUSO6hV72JKF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BC16" zoomScaleNormal="100" zoomScaleSheetLayoutView="55" workbookViewId="0">
      <selection activeCell="BV3" sqref="BV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zKbzoThKBWYOkRkfLmG7wGcwz8eK55Fdf9mUsTI/rYEtSeR395OVqjOEo+D1B2V/yCdZwLeHa0pHkl+qtX3qQ==" saltValue="dcE/MBm6FcET7ZwybndvZ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topLeftCell="AD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494</v>
      </c>
      <c r="AL9" s="1194"/>
      <c r="AM9" s="1194"/>
      <c r="AN9" s="1195"/>
      <c r="AO9" s="292">
        <v>8189619</v>
      </c>
      <c r="AP9" s="292">
        <v>54449</v>
      </c>
      <c r="AQ9" s="293">
        <v>56134</v>
      </c>
      <c r="AR9" s="294">
        <v>-3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495</v>
      </c>
      <c r="AL10" s="1194"/>
      <c r="AM10" s="1194"/>
      <c r="AN10" s="1195"/>
      <c r="AO10" s="295">
        <v>779218</v>
      </c>
      <c r="AP10" s="295">
        <v>5181</v>
      </c>
      <c r="AQ10" s="296">
        <v>5510</v>
      </c>
      <c r="AR10" s="297">
        <v>-6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496</v>
      </c>
      <c r="AL11" s="1194"/>
      <c r="AM11" s="1194"/>
      <c r="AN11" s="1195"/>
      <c r="AO11" s="295">
        <v>18499</v>
      </c>
      <c r="AP11" s="295">
        <v>123</v>
      </c>
      <c r="AQ11" s="296">
        <v>3865</v>
      </c>
      <c r="AR11" s="297">
        <v>-96.8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497</v>
      </c>
      <c r="AL12" s="1194"/>
      <c r="AM12" s="1194"/>
      <c r="AN12" s="1195"/>
      <c r="AO12" s="295" t="s">
        <v>498</v>
      </c>
      <c r="AP12" s="295" t="s">
        <v>498</v>
      </c>
      <c r="AQ12" s="296">
        <v>1439</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499</v>
      </c>
      <c r="AL13" s="1194"/>
      <c r="AM13" s="1194"/>
      <c r="AN13" s="1195"/>
      <c r="AO13" s="295" t="s">
        <v>498</v>
      </c>
      <c r="AP13" s="295" t="s">
        <v>498</v>
      </c>
      <c r="AQ13" s="296">
        <v>19</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500</v>
      </c>
      <c r="AL14" s="1194"/>
      <c r="AM14" s="1194"/>
      <c r="AN14" s="1195"/>
      <c r="AO14" s="295">
        <v>154895</v>
      </c>
      <c r="AP14" s="295">
        <v>1030</v>
      </c>
      <c r="AQ14" s="296">
        <v>2011</v>
      </c>
      <c r="AR14" s="297">
        <v>-48.8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501</v>
      </c>
      <c r="AL15" s="1194"/>
      <c r="AM15" s="1194"/>
      <c r="AN15" s="1195"/>
      <c r="AO15" s="295">
        <v>306672</v>
      </c>
      <c r="AP15" s="295">
        <v>2039</v>
      </c>
      <c r="AQ15" s="296">
        <v>1607</v>
      </c>
      <c r="AR15" s="297">
        <v>26.9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502</v>
      </c>
      <c r="AL16" s="1197"/>
      <c r="AM16" s="1197"/>
      <c r="AN16" s="1198"/>
      <c r="AO16" s="295">
        <v>-557231</v>
      </c>
      <c r="AP16" s="295">
        <v>-3705</v>
      </c>
      <c r="AQ16" s="296">
        <v>-5023</v>
      </c>
      <c r="AR16" s="297">
        <v>-26.2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177</v>
      </c>
      <c r="AL17" s="1197"/>
      <c r="AM17" s="1197"/>
      <c r="AN17" s="1198"/>
      <c r="AO17" s="295">
        <v>8891672</v>
      </c>
      <c r="AP17" s="295">
        <v>59117</v>
      </c>
      <c r="AQ17" s="296">
        <v>65561</v>
      </c>
      <c r="AR17" s="297">
        <v>-9.8000000000000007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507</v>
      </c>
      <c r="AL21" s="1189"/>
      <c r="AM21" s="1189"/>
      <c r="AN21" s="1190"/>
      <c r="AO21" s="307">
        <v>6.78</v>
      </c>
      <c r="AP21" s="308">
        <v>6.51</v>
      </c>
      <c r="AQ21" s="309">
        <v>0.27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508</v>
      </c>
      <c r="AL22" s="1189"/>
      <c r="AM22" s="1189"/>
      <c r="AN22" s="1190"/>
      <c r="AO22" s="312">
        <v>99.9</v>
      </c>
      <c r="AP22" s="313">
        <v>99.9</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513</v>
      </c>
      <c r="AL32" s="1205"/>
      <c r="AM32" s="1205"/>
      <c r="AN32" s="1206"/>
      <c r="AO32" s="322">
        <v>4933155</v>
      </c>
      <c r="AP32" s="322">
        <v>32798</v>
      </c>
      <c r="AQ32" s="323">
        <v>34736</v>
      </c>
      <c r="AR32" s="324">
        <v>-5.6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514</v>
      </c>
      <c r="AL33" s="1205"/>
      <c r="AM33" s="1205"/>
      <c r="AN33" s="1206"/>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515</v>
      </c>
      <c r="AL34" s="1205"/>
      <c r="AM34" s="1205"/>
      <c r="AN34" s="1206"/>
      <c r="AO34" s="322" t="s">
        <v>498</v>
      </c>
      <c r="AP34" s="322" t="s">
        <v>498</v>
      </c>
      <c r="AQ34" s="323">
        <v>3</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516</v>
      </c>
      <c r="AL35" s="1205"/>
      <c r="AM35" s="1205"/>
      <c r="AN35" s="1206"/>
      <c r="AO35" s="322">
        <v>2513883</v>
      </c>
      <c r="AP35" s="322">
        <v>16714</v>
      </c>
      <c r="AQ35" s="323">
        <v>12174</v>
      </c>
      <c r="AR35" s="324">
        <v>37.299999999999997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517</v>
      </c>
      <c r="AL36" s="1205"/>
      <c r="AM36" s="1205"/>
      <c r="AN36" s="1206"/>
      <c r="AO36" s="322" t="s">
        <v>498</v>
      </c>
      <c r="AP36" s="322" t="s">
        <v>498</v>
      </c>
      <c r="AQ36" s="323">
        <v>1732</v>
      </c>
      <c r="AR36" s="324" t="s">
        <v>498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518</v>
      </c>
      <c r="AL37" s="1205"/>
      <c r="AM37" s="1205"/>
      <c r="AN37" s="1206"/>
      <c r="AO37" s="322">
        <v>185400</v>
      </c>
      <c r="AP37" s="322">
        <v>1233</v>
      </c>
      <c r="AQ37" s="323">
        <v>505</v>
      </c>
      <c r="AR37" s="324">
        <v>144.19999999999999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519</v>
      </c>
      <c r="AL38" s="1208"/>
      <c r="AM38" s="1208"/>
      <c r="AN38" s="1209"/>
      <c r="AO38" s="325" t="s">
        <v>498</v>
      </c>
      <c r="AP38" s="325" t="s">
        <v>498</v>
      </c>
      <c r="AQ38" s="326">
        <v>0</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520</v>
      </c>
      <c r="AL39" s="1208"/>
      <c r="AM39" s="1208"/>
      <c r="AN39" s="1209"/>
      <c r="AO39" s="322">
        <v>-1383555</v>
      </c>
      <c r="AP39" s="322">
        <v>-9199</v>
      </c>
      <c r="AQ39" s="323">
        <v>-7643</v>
      </c>
      <c r="AR39" s="324">
        <v>20.399999999999999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521</v>
      </c>
      <c r="AL40" s="1205"/>
      <c r="AM40" s="1205"/>
      <c r="AN40" s="1206"/>
      <c r="AO40" s="322">
        <v>-4337594</v>
      </c>
      <c r="AP40" s="322">
        <v>-28839</v>
      </c>
      <c r="AQ40" s="323">
        <v>-31811</v>
      </c>
      <c r="AR40" s="324">
        <v>-9.3000000000000007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289</v>
      </c>
      <c r="AL41" s="1211"/>
      <c r="AM41" s="1211"/>
      <c r="AN41" s="1212"/>
      <c r="AO41" s="322">
        <v>1911289</v>
      </c>
      <c r="AP41" s="322">
        <v>12707</v>
      </c>
      <c r="AQ41" s="323">
        <v>9697</v>
      </c>
      <c r="AR41" s="324">
        <v>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489</v>
      </c>
      <c r="AN49" s="1201" t="s">
        <v>525</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5453682</v>
      </c>
      <c r="AN51" s="344">
        <v>35456</v>
      </c>
      <c r="AO51" s="345">
        <v>35.1</v>
      </c>
      <c r="AP51" s="346">
        <v>54874</v>
      </c>
      <c r="AQ51" s="347">
        <v>44.5</v>
      </c>
      <c r="AR51" s="348">
        <v>-9.4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2701393</v>
      </c>
      <c r="AN52" s="352">
        <v>17562</v>
      </c>
      <c r="AO52" s="353">
        <v>-3.8</v>
      </c>
      <c r="AP52" s="354">
        <v>25571</v>
      </c>
      <c r="AQ52" s="355">
        <v>25.9</v>
      </c>
      <c r="AR52" s="356">
        <v>-29.7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4790217</v>
      </c>
      <c r="AN53" s="344">
        <v>31272</v>
      </c>
      <c r="AO53" s="345">
        <v>-11.8</v>
      </c>
      <c r="AP53" s="346">
        <v>46504</v>
      </c>
      <c r="AQ53" s="347">
        <v>-15.3</v>
      </c>
      <c r="AR53" s="348">
        <v>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2274282</v>
      </c>
      <c r="AN54" s="352">
        <v>14847</v>
      </c>
      <c r="AO54" s="353">
        <v>-15.5</v>
      </c>
      <c r="AP54" s="354">
        <v>19984</v>
      </c>
      <c r="AQ54" s="355">
        <v>-21.8</v>
      </c>
      <c r="AR54" s="356">
        <v>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4595790</v>
      </c>
      <c r="AN55" s="344">
        <v>30196</v>
      </c>
      <c r="AO55" s="345">
        <v>-3.4</v>
      </c>
      <c r="AP55" s="346">
        <v>46440</v>
      </c>
      <c r="AQ55" s="347">
        <v>-0.1</v>
      </c>
      <c r="AR55" s="348">
        <v>-3.3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2282743</v>
      </c>
      <c r="AN56" s="352">
        <v>14999</v>
      </c>
      <c r="AO56" s="353">
        <v>1</v>
      </c>
      <c r="AP56" s="354">
        <v>27658</v>
      </c>
      <c r="AQ56" s="355">
        <v>38.4</v>
      </c>
      <c r="AR56" s="356">
        <v>-37.4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3696144</v>
      </c>
      <c r="AN57" s="344">
        <v>24438</v>
      </c>
      <c r="AO57" s="345">
        <v>-19.100000000000001</v>
      </c>
      <c r="AP57" s="346">
        <v>63257</v>
      </c>
      <c r="AQ57" s="347">
        <v>36.200000000000003</v>
      </c>
      <c r="AR57" s="348">
        <v>-55.3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1905453</v>
      </c>
      <c r="AN58" s="352">
        <v>12598</v>
      </c>
      <c r="AO58" s="353">
        <v>-16</v>
      </c>
      <c r="AP58" s="354">
        <v>27259</v>
      </c>
      <c r="AQ58" s="355">
        <v>-1.4</v>
      </c>
      <c r="AR58" s="356">
        <v>-14.6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4968567</v>
      </c>
      <c r="AN59" s="344">
        <v>33034</v>
      </c>
      <c r="AO59" s="345">
        <v>35.200000000000003</v>
      </c>
      <c r="AP59" s="346">
        <v>52308</v>
      </c>
      <c r="AQ59" s="347">
        <v>-17.3</v>
      </c>
      <c r="AR59" s="348">
        <v>52.5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3564348</v>
      </c>
      <c r="AN60" s="352">
        <v>23698</v>
      </c>
      <c r="AO60" s="353">
        <v>88.1</v>
      </c>
      <c r="AP60" s="354">
        <v>28695</v>
      </c>
      <c r="AQ60" s="355">
        <v>5.3</v>
      </c>
      <c r="AR60" s="356">
        <v>82.8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4700880</v>
      </c>
      <c r="AN61" s="359">
        <v>30879</v>
      </c>
      <c r="AO61" s="360">
        <v>7.2</v>
      </c>
      <c r="AP61" s="361">
        <v>52677</v>
      </c>
      <c r="AQ61" s="362">
        <v>9.6</v>
      </c>
      <c r="AR61" s="348">
        <v>-2.4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2545644</v>
      </c>
      <c r="AN62" s="352">
        <v>16741</v>
      </c>
      <c r="AO62" s="353">
        <v>10.8</v>
      </c>
      <c r="AP62" s="354">
        <v>25833</v>
      </c>
      <c r="AQ62" s="355">
        <v>9.3000000000000007</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8rW02Z0nilPxWHRXd7ssLqygTOdFiGkWbw6YF9+Crhx6Dp0hj7togsdcjlbeShlFuJe9FkxhHqwk+/D1Pv77A==" saltValue="qahv57VXHLwfPRrX8Qkg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85" zoomScale="80" zoomScaleNormal="80" zoomScaleSheetLayoutView="55" workbookViewId="0">
      <selection activeCell="AE80" sqref="AE8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zMJy5v0/oAGPL9mzxJZaibgud+Mm1UVe8lvN9IAkcbFgIdcYWvyDhJ8wgSxWoISEFwxLcrNVHkKB9lnJx3y4A==" saltValue="eUluHJHKylmt9mSrbcqVx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BI91" zoomScaleNormal="100" zoomScaleSheetLayoutView="55" workbookViewId="0">
      <selection activeCell="CV95" sqref="CV9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1Sq44pqp2d+oz+gnC0YF8N6aVLZfxvaiNr33X65pQIHEp53+FbXl8bG4qf4wHnK4ubSXuQ2YnWeEdLvQLQ7Dw==" saltValue="61ozGsOTa0y84zFexmXnX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F38"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3" t="s">
        <v>3</v>
      </c>
      <c r="D47" s="1213"/>
      <c r="E47" s="1214"/>
      <c r="F47" s="11">
        <v>13.29</v>
      </c>
      <c r="G47" s="12">
        <v>14.48</v>
      </c>
      <c r="H47" s="12">
        <v>14.38</v>
      </c>
      <c r="I47" s="12">
        <v>14.32</v>
      </c>
      <c r="J47" s="13">
        <v>12.67</v>
      </c>
    </row>
    <row r="48" spans="2:10" ht="57.75" customHeight="1">
      <c r="B48" s="14"/>
      <c r="C48" s="1215" t="s">
        <v>4</v>
      </c>
      <c r="D48" s="1215"/>
      <c r="E48" s="1216"/>
      <c r="F48" s="15">
        <v>5.3</v>
      </c>
      <c r="G48" s="16">
        <v>6.42</v>
      </c>
      <c r="H48" s="16">
        <v>4.63</v>
      </c>
      <c r="I48" s="16">
        <v>4.3</v>
      </c>
      <c r="J48" s="17">
        <v>4.13</v>
      </c>
    </row>
    <row r="49" spans="2:10" ht="57.75" customHeight="1" thickBot="1">
      <c r="B49" s="18"/>
      <c r="C49" s="1217" t="s">
        <v>5</v>
      </c>
      <c r="D49" s="1217"/>
      <c r="E49" s="1218"/>
      <c r="F49" s="19">
        <v>0.6</v>
      </c>
      <c r="G49" s="20">
        <v>0.05</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n8Bg0kiYY1zeMbp4xB0pN72GKyJxcfVugG8kRiFEX1ekQUEF4klmcY2S7TMEFJ7iTvtoTJ8b3SwhH7xIhF2P0g==" saltValue="X1arL0dYTY9p7tGNDCz+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cp:lastPrinted>2019-10-30T01:48:18Z</cp:lastPrinted>
  <dcterms:created xsi:type="dcterms:W3CDTF">2019-02-14T01:52:35Z</dcterms:created>
  <dcterms:modified xsi:type="dcterms:W3CDTF">2019-10-30T01:55:25Z</dcterms:modified>
  <cp:category/>
</cp:coreProperties>
</file>