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CO34" i="10"/>
  <c r="BW34" i="10"/>
  <c r="BW35" i="10" s="1"/>
  <c r="BW36"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<sst xmlns="http://schemas.openxmlformats.org/spreadsheetml/2006/main" count="1148" uniqueCount="608">
  <si>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</si>
  <si>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</si>
  <si>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</si>
  <si>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</si>
  <si>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</si>
  <si>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</si>
  <si>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</si>
  <si>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</si>
  <si>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</si>
  <si>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</si>
  <si>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</si>
  <si>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</si>
  <si>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</si>
  <si>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</si>
  <si>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</si>
  <si>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</si>
  <si>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</si>
  <si>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</si>
  <si>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</si>
  <si>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</si>
  <si>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</si>
  <si>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</si>
  <si>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</si>
  <si>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</si>
  <si>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</si>
  <si>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</si>
  <si>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</si>
  <si>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</si>
  <si>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</si>
  <si>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</si>
  <si>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</si>
  <si>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</si>
  <si>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</si>
  <si>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</si>
  <si>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</si>
  <si>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</si>
  <si>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</si>
  <si>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</si>
  <si>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</si>
  <si>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</si>
  <si>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</si>
  <si>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</si>
  <si>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</si>
  <si>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</si>
  <si>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</si>
  <si>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</si>
  <si>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</si>
  <si>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</si>
  <si>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</si>
  <si>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</si>
  <si>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</si>
  <si>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</si>
  <si>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</si>
  <si>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</si>
  <si>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</si>
  <si>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</si>
  <si>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</si>
  <si>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</si>
  <si>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</si>
  <si>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</si>
  <si>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</si>
  <si>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</si>
  <si>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</si>
  <si>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</si>
  <si>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</si>
  <si>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</si>
  <si>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</si>
  <si>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</si>
  <si>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</si>
  <si>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</si>
  <si>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</si>
  <si>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</si>
  <si>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</si>
  <si>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</si>
  <si>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</si>
  <si>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</si>
  <si>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</si>
  <si>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</si>
  <si>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</si>
  <si>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</si>
  <si>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</si>
  <si>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</si>
  <si>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</si>
  <si>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</si>
  <si>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</si>
  <si>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</si>
  <si>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</si>
  <si>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</si>
  <si>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</si>
  <si>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</si>
  <si>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</si>
  <si>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</si>
  <si>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</si>
  <si>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</si>
  <si>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</si>
  <si>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</si>
  <si>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</si>
  <si>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</si>
  <si>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</si>
  <si>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</si>
  <si>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</si>
  <si>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</si>
  <si>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</si>
  <si>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</si>
  <si>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</si>
  <si>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</si>
  <si>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</si>
  <si>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</si>
  <si>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</si>
  <si>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</si>
  <si>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</si>
  <si>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</si>
  <si>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</si>
  <si>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</si>
  <si>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</si>
  <si>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</si>
  <si>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</si>
  <si>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</si>
  <si>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</si>
  <si>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</si>
  <si>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</si>
  <si>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</si>
  <si>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</si>
  <si>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</si>
  <si>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</si>
  <si>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</si>
  <si>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</si>
  <si>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</si>
  <si>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</si>
  <si>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</si>
  <si>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</si>
  <si>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</si>
  <si>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</si>
  <si>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</si>
  <si>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</si>
  <si>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</si>
  <si>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</si>
  <si>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</si>
  <si>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</si>
  <si>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</si>
  <si>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</si>
  <si>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</si>
  <si>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</si>
  <si>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</si>
  <si>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</si>
  <si>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</si>
  <si>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</si>
  <si>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</si>
  <si>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</si>
  <si>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</si>
  <si>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</si>
  <si>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</si>
  <si>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</si>
  <si>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</si>
  <si>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</si>
  <si>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</si>
  <si>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</si>
  <si>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</si>
  <si>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</si>
  <si>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</si>
  <si>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</si>
  <si>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</si>
  <si>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</si>
  <si>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</si>
  <si>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</si>
  <si>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</si>
  <si>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</si>
  <si>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</si>
  <si>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</si>
  <si>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</si>
  <si>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</si>
  <si>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</si>
  <si>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</si>
  <si>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</si>
  <si>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</si>
  <si>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</si>
  <si>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</si>
  <si>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</si>
  <si>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</si>
  <si>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</si>
  <si>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</si>
  <si>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</si>
  <si>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</si>
  <si>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</si>
  <si>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</si>
  <si>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</si>
  <si>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</si>
  <si>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</si>
  <si>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</si>
  <si>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</si>
  <si>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</si>
  <si>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</si>
  <si>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</si>
  <si>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</si>
  <si>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</si>
  <si>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</si>
  <si>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</si>
  <si>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</si>
  <si>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</si>
  <si>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</si>
  <si>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</si>
  <si>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</si>
  <si>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</si>
  <si>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</si>
  <si>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</si>
  <si>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</si>
  <si>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</si>
  <si>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</si>
  <si>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</si>
  <si>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</si>
  <si>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</si>
  <si>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</si>
  <si>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栃木県野木町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</si>
  <si>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</si>
  <si>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</si>
  <si>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</si>
  <si>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</si>
  <si>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</si>
  <si>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</si>
  <si>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</si>
  <si>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</si>
  <si>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</si>
  <si>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</si>
  <si>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</si>
  <si>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</si>
  <si>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</si>
  <si>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</si>
  <si>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</si>
  <si>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</si>
  <si>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</si>
  <si>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</si>
  <si>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</si>
  <si>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</si>
  <si>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</si>
  <si>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</si>
  <si>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</si>
  <si>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</si>
  <si>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</si>
  <si>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</si>
  <si>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</si>
  <si>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</si>
  <si>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</si>
  <si>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</si>
  <si>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</si>
  <si>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</si>
  <si>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</si>
  <si>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</si>
  <si>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</si>
  <si>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</si>
  <si>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</si>
  <si>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</si>
  <si>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</si>
  <si>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</si>
  <si>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</si>
  <si>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</si>
  <si>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</si>
  <si>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</si>
  <si>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</si>
  <si>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</si>
  <si>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</si>
  <si>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</si>
  <si>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</si>
  <si>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</si>
  <si>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</si>
  <si>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</si>
  <si>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</si>
  <si>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</si>
  <si>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</si>
  <si>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</si>
  <si>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</si>
  <si>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</si>
  <si>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</si>
  <si>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</si>
  <si>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</si>
  <si>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</si>
  <si>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</si>
  <si>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</si>
  <si>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</si>
  <si>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</si>
  <si>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</si>
  <si>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</si>
  <si>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</si>
  <si>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</si>
  <si>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</si>
  <si>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</si>
  <si>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</si>
  <si>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</si>
  <si>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</si>
  <si>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</si>
  <si>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</si>
  <si>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</si>
  <si>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</si>
  <si>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</si>
  <si>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</si>
  <si>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</si>
  <si>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</si>
  <si>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</si>
  <si>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</si>
  <si>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</si>
  <si>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</si>
  <si>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</si>
  <si>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</si>
  <si>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</si>
  <si>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</si>
  <si>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</si>
  <si>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</si>
  <si>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</si>
  <si>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</si>
  <si>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</si>
  <si>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</si>
  <si>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</si>
  <si>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</si>
  <si>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</si>
  <si>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</si>
  <si>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</si>
  <si>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</si>
  <si>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</si>
  <si>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</si>
  <si>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</si>
  <si>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</si>
  <si>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</si>
  <si>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</si>
  <si>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</si>
  <si>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</si>
  <si>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</si>
  <si>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</si>
  <si>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</si>
  <si>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</si>
  <si>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</si>
  <si>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</si>
  <si>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</si>
  <si>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</si>
  <si>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</si>
  <si>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</si>
  <si>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</si>
  <si>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</si>
  <si>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</si>
  <si>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</si>
  <si>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</si>
  <si>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</si>
  <si>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</si>
  <si>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</si>
  <si>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</si>
  <si>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</si>
  <si>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</si>
  <si>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</si>
  <si>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</si>
  <si>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</si>
  <si>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</si>
  <si>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</si>
  <si>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</si>
  <si>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</si>
  <si>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</si>
  <si>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</si>
  <si>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</si>
  <si>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</si>
  <si>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</si>
  <si>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</si>
  <si>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</si>
  <si>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</si>
  <si>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</si>
  <si>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</si>
  <si>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</si>
  <si>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</si>
  <si>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</si>
  <si>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</si>
  <si>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</si>
  <si>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</si>
  <si>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栃木県野木町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</si>
  <si>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</si>
  <si>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</si>
  <si>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</si>
  <si>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</si>
  <si>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</si>
  <si>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</si>
  <si>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</si>
  <si>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</si>
  <si>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</si>
  <si>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</si>
  <si>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</si>
  <si>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</si>
  <si>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</si>
  <si>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</si>
  <si>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</si>
  <si>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</si>
  <si>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</si>
  <si>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</si>
  <si>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</si>
  <si>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</si>
  <si>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</si>
  <si>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</si>
  <si>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</si>
  <si>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</si>
  <si>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</si>
  <si>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</si>
  <si>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</si>
  <si>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</si>
  <si>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</si>
  <si>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</si>
  <si>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</si>
  <si>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</si>
  <si>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</si>
  <si>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</si>
  <si>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</si>
  <si>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</si>
  <si>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</si>
  <si>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</si>
  <si>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</si>
  <si>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</si>
  <si>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</si>
  <si>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</si>
  <si>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</si>
  <si>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</si>
  <si>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</si>
  <si>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</si>
  <si>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</si>
  <si>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</si>
  <si>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</si>
  <si>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</si>
  <si>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</si>
  <si>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</si>
  <si>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</si>
  <si>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</si>
  <si>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</si>
  <si>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</si>
  <si>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</si>
  <si>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</si>
  <si>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</si>
  <si>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</si>
  <si>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</si>
  <si>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</si>
  <si>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</si>
  <si>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</si>
  <si>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</si>
  <si>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</si>
  <si>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</si>
  <si>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</si>
  <si>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</si>
  <si>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</si>
  <si>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</si>
  <si>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</si>
  <si>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</si>
  <si>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</si>
  <si>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</si>
  <si>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</si>
  <si>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</si>
  <si>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</si>
  <si>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</si>
  <si>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</si>
  <si>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</si>
  <si>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</si>
  <si>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</si>
  <si>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</si>
  <si>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</si>
  <si>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</si>
  <si>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</si>
  <si>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</si>
  <si>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</si>
  <si>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</si>
  <si>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</si>
  <si>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</si>
  <si>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</si>
  <si>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</si>
  <si>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</si>
  <si>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</si>
  <si>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</si>
  <si>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</si>
  <si>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</si>
  <si>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</si>
  <si>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</si>
  <si>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</si>
  <si>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</si>
  <si>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</si>
  <si>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</si>
  <si>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</si>
  <si>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</si>
  <si>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</si>
  <si>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</si>
  <si>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</si>
  <si>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</si>
  <si>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</si>
  <si>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</si>
  <si>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</si>
  <si>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</si>
  <si>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</si>
  <si>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</si>
  <si>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</si>
  <si>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</si>
  <si>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</si>
  <si>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</si>
  <si>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</si>
  <si>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</si>
  <si>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</si>
  <si>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</si>
  <si>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</si>
  <si>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</si>
  <si>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</si>
  <si>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</si>
  <si>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</si>
  <si>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</si>
  <si>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</si>
  <si>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</si>
  <si>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</si>
  <si>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</si>
  <si>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</si>
  <si>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</si>
  <si>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</si>
  <si>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</si>
  <si>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</si>
  <si>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</si>
  <si>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</si>
  <si>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</si>
  <si>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</si>
  <si>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</si>
  <si>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</si>
  <si>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</si>
  <si>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</si>
  <si>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</si>
  <si>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</si>
  <si>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</si>
  <si>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</si>
  <si>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</si>
  <si>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</si>
  <si>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</si>
  <si>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</si>
  <si>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</si>
  <si>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</si>
  <si>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</si>
  <si>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</si>
  <si>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</si>
  <si>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</si>
  <si>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</si>
  <si>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</si>
  <si>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</si>
  <si>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</si>
  <si>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</si>
  <si>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</si>
  <si>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</si>
  <si>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</si>
  <si>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</si>
  <si>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</si>
  <si>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</si>
  <si>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</si>
  <si>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</si>
  <si>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</si>
  <si>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</si>
  <si>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</si>
  <si>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</si>
  <si>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</si>
  <si>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</si>
  <si>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</si>
  <si>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</si>
  <si>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</si>
  <si>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</si>
  <si>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</si>
  <si>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</si>
  <si>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</si>
  <si>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</si>
  <si>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</si>
  <si>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</si>
  <si>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</si>
  <si>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</si>
  <si>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</si>
  <si>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10.19</t>
  </si>
  <si>
    <t>▲ 3.21</t>
  </si>
  <si>
    <t>▲ 4.05</t>
  </si>
  <si>
    <t>▲ 3.49</t>
  </si>
  <si>
    <t>▲ 2.27</t>
  </si>
  <si>
    <t>水道事業会計</t>
  </si>
  <si>
    <t>一般会計</t>
  </si>
  <si>
    <t>介護保険特別会計</t>
  </si>
  <si>
    <t>下水道事業会計</t>
  </si>
  <si>
    <t>国民健康保険特別会計</t>
  </si>
  <si>
    <t>町営墓地事業特別会計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</si>
  <si>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</si>
  <si>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</si>
  <si>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</si>
  <si>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</si>
  <si>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</si>
  <si>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</si>
  <si>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</si>
  <si>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</si>
  <si>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</si>
  <si>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</si>
  <si>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</si>
  <si>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</si>
  <si>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</si>
  <si>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</si>
  <si>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小山広域保健衛生組合</t>
    <rPh sb="0" eb="2">
      <t>オヤマ</t>
    </rPh>
    <rPh sb="2" eb="4">
      <t>コウイキ</t>
    </rPh>
    <rPh sb="4" eb="6">
      <t>ホケン</t>
    </rPh>
    <rPh sb="6" eb="8">
      <t>エイセイ</t>
    </rPh>
    <rPh sb="8" eb="10">
      <t>クミアイ</t>
    </rPh>
    <phoneticPr fontId="2"/>
  </si>
  <si>
    <t>〇</t>
    <phoneticPr fontId="2"/>
  </si>
  <si>
    <t>渡良瀬遊水地アクリメーション振興財団</t>
    <rPh sb="0" eb="3">
      <t>ワタラセ</t>
    </rPh>
    <rPh sb="3" eb="6">
      <t>ユウスイチ</t>
    </rPh>
    <rPh sb="14" eb="16">
      <t>シンコウ</t>
    </rPh>
    <rPh sb="16" eb="18">
      <t>ザイダン</t>
    </rPh>
    <phoneticPr fontId="2"/>
  </si>
  <si>
    <t>公共施設整備基金</t>
    <rPh sb="0" eb="2">
      <t>コウキョウ</t>
    </rPh>
    <rPh sb="2" eb="4">
      <t>シセツ</t>
    </rPh>
    <rPh sb="4" eb="6">
      <t>セイビ</t>
    </rPh>
    <rPh sb="6" eb="8">
      <t>キキン</t>
    </rPh>
    <phoneticPr fontId="5"/>
  </si>
  <si>
    <t>まちづくり基金</t>
    <rPh sb="5" eb="7">
      <t>キキン</t>
    </rPh>
    <phoneticPr fontId="5"/>
  </si>
  <si>
    <t>義務教育施設整備基金</t>
    <rPh sb="0" eb="2">
      <t>ギム</t>
    </rPh>
    <rPh sb="2" eb="4">
      <t>キョウイク</t>
    </rPh>
    <rPh sb="4" eb="6">
      <t>シセツ</t>
    </rPh>
    <rPh sb="6" eb="8">
      <t>セイビ</t>
    </rPh>
    <rPh sb="8" eb="10">
      <t>キキン</t>
    </rPh>
    <phoneticPr fontId="5"/>
  </si>
  <si>
    <t>地域福祉基金</t>
    <rPh sb="0" eb="2">
      <t>チイキ</t>
    </rPh>
    <rPh sb="2" eb="4">
      <t>フクシ</t>
    </rPh>
    <rPh sb="4" eb="6">
      <t>キキン</t>
    </rPh>
    <phoneticPr fontId="5"/>
  </si>
  <si>
    <t>災害基金</t>
    <rPh sb="0" eb="2">
      <t>サイガイ</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</si>
  <si>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</si>
  <si>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</si>
  <si>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</si>
  <si>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類似団体内平均値を上回り、高い水準にある。将来負担比率は、令和元年度の工業団地造成事業による地方債現在高の増加に伴い、大幅な増となっている。有形固定資産減価償却率については、新規施設の造成と比較して既存施設の償却が多いため、減少には至っていない。両指標共に近年増加傾向にあるため、将来負担の増加に留意しつつ、財政状況とのバランスを鑑みながら既存施設の更新・長寿命化に取り組む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8" eb="19">
      <t>トモ</t>
    </rPh>
    <rPh sb="20" eb="22">
      <t>ルイジ</t>
    </rPh>
    <rPh sb="22" eb="24">
      <t>ダンタイ</t>
    </rPh>
    <rPh sb="24" eb="25">
      <t>ナイ</t>
    </rPh>
    <rPh sb="25" eb="28">
      <t>ヘイキンチ</t>
    </rPh>
    <rPh sb="29" eb="31">
      <t>ウワマワ</t>
    </rPh>
    <rPh sb="33" eb="34">
      <t>タカ</t>
    </rPh>
    <rPh sb="35" eb="37">
      <t>スイジュン</t>
    </rPh>
    <rPh sb="41" eb="43">
      <t>ショウライ</t>
    </rPh>
    <rPh sb="43" eb="45">
      <t>フタン</t>
    </rPh>
    <rPh sb="45" eb="47">
      <t>ヒリツ</t>
    </rPh>
    <rPh sb="49" eb="51">
      <t>レイワ</t>
    </rPh>
    <rPh sb="51" eb="53">
      <t>ガンネン</t>
    </rPh>
    <rPh sb="53" eb="54">
      <t>ド</t>
    </rPh>
    <rPh sb="55" eb="57">
      <t>コウギョウ</t>
    </rPh>
    <rPh sb="57" eb="59">
      <t>ダンチ</t>
    </rPh>
    <rPh sb="59" eb="61">
      <t>ゾウセイ</t>
    </rPh>
    <rPh sb="61" eb="63">
      <t>ジギョウ</t>
    </rPh>
    <rPh sb="66" eb="69">
      <t>チホウサイ</t>
    </rPh>
    <rPh sb="69" eb="71">
      <t>ゲンザイ</t>
    </rPh>
    <rPh sb="71" eb="72">
      <t>ダカ</t>
    </rPh>
    <rPh sb="73" eb="75">
      <t>ゾウカ</t>
    </rPh>
    <rPh sb="76" eb="77">
      <t>トモナ</t>
    </rPh>
    <rPh sb="79" eb="81">
      <t>オオハバ</t>
    </rPh>
    <rPh sb="90" eb="92">
      <t>ユウケイ</t>
    </rPh>
    <rPh sb="92" eb="94">
      <t>コテイ</t>
    </rPh>
    <rPh sb="94" eb="96">
      <t>シサン</t>
    </rPh>
    <rPh sb="96" eb="98">
      <t>ゲンカ</t>
    </rPh>
    <rPh sb="98" eb="100">
      <t>ショウキャク</t>
    </rPh>
    <rPh sb="100" eb="101">
      <t>リツ</t>
    </rPh>
    <rPh sb="107" eb="109">
      <t>シンキ</t>
    </rPh>
    <rPh sb="109" eb="111">
      <t>シセツ</t>
    </rPh>
    <rPh sb="112" eb="114">
      <t>ゾウセイ</t>
    </rPh>
    <rPh sb="115" eb="117">
      <t>ヒカク</t>
    </rPh>
    <rPh sb="119" eb="121">
      <t>キゾン</t>
    </rPh>
    <rPh sb="121" eb="123">
      <t>シセツ</t>
    </rPh>
    <rPh sb="124" eb="126">
      <t>ショウキャク</t>
    </rPh>
    <rPh sb="127" eb="128">
      <t>オオ</t>
    </rPh>
    <rPh sb="132" eb="134">
      <t>ゲンショウ</t>
    </rPh>
    <rPh sb="136" eb="137">
      <t>イタ</t>
    </rPh>
    <rPh sb="143" eb="144">
      <t>リョウ</t>
    </rPh>
    <rPh sb="144" eb="146">
      <t>シヒョウ</t>
    </rPh>
    <rPh sb="146" eb="147">
      <t>トモ</t>
    </rPh>
    <rPh sb="148" eb="150">
      <t>キンネン</t>
    </rPh>
    <rPh sb="150" eb="152">
      <t>ゾウカ</t>
    </rPh>
    <rPh sb="152" eb="154">
      <t>ケイコウ</t>
    </rPh>
    <rPh sb="160" eb="162">
      <t>ショウライ</t>
    </rPh>
    <rPh sb="162" eb="164">
      <t>フタン</t>
    </rPh>
    <rPh sb="165" eb="167">
      <t>ゾウカ</t>
    </rPh>
    <rPh sb="168" eb="170">
      <t>リュウイ</t>
    </rPh>
    <rPh sb="190" eb="192">
      <t>キゾン</t>
    </rPh>
    <rPh sb="192" eb="194">
      <t>シセツ</t>
    </rPh>
    <rPh sb="195" eb="197">
      <t>コウシン</t>
    </rPh>
    <rPh sb="198" eb="202">
      <t>チョウジュミョウカ</t>
    </rPh>
    <rPh sb="203" eb="204">
      <t>ト</t>
    </rPh>
    <rPh sb="205" eb="206">
      <t>ク</t>
    </rPh>
    <rPh sb="207" eb="20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</si>
  <si>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</si>
  <si>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</si>
  <si>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</si>
  <si>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</si>
  <si>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</si>
  <si>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</si>
  <si>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内平均値上回り、高い水準にある。将来負担比率は、令和元年度の工業団地造成事業による地方債現在高の増加に伴う大幅な増となっている。実質公債費比率は３ヵ年平均の算定とされており、今回除かれる平成29年度と、算入される令和２年度の比較においては、算定基礎となる元利償還金・標準財政規模共に増加しているが、標準財政規模の増加割合が高いため、指標においても減少している。今後、事業の選別等により地方債発行を抑制することで、公債費の減少を図り、健全な財政運営に努めていく。</t>
    <rPh sb="0" eb="2">
      <t>ショウライ</t>
    </rPh>
    <rPh sb="2" eb="4">
      <t>フタン</t>
    </rPh>
    <rPh sb="4" eb="6">
      <t>ヒリツ</t>
    </rPh>
    <rPh sb="7" eb="9">
      <t>ジッシツ</t>
    </rPh>
    <rPh sb="9" eb="12">
      <t>コウサイヒ</t>
    </rPh>
    <rPh sb="13" eb="14">
      <t>リツ</t>
    </rPh>
    <rPh sb="14" eb="15">
      <t>トモ</t>
    </rPh>
    <rPh sb="16" eb="18">
      <t>ルイジ</t>
    </rPh>
    <rPh sb="18" eb="20">
      <t>ダンタイ</t>
    </rPh>
    <rPh sb="20" eb="21">
      <t>ナイ</t>
    </rPh>
    <rPh sb="21" eb="24">
      <t>ヘイキンチ</t>
    </rPh>
    <rPh sb="24" eb="26">
      <t>ウワマワ</t>
    </rPh>
    <rPh sb="28" eb="29">
      <t>タカ</t>
    </rPh>
    <rPh sb="30" eb="32">
      <t>スイジュン</t>
    </rPh>
    <rPh sb="84" eb="86">
      <t>ジッシツ</t>
    </rPh>
    <rPh sb="86" eb="89">
      <t>コウサイヒ</t>
    </rPh>
    <rPh sb="90" eb="91">
      <t>リツ</t>
    </rPh>
    <rPh sb="94" eb="95">
      <t>ネン</t>
    </rPh>
    <rPh sb="95" eb="97">
      <t>ヘイキン</t>
    </rPh>
    <rPh sb="98" eb="100">
      <t>サンテイ</t>
    </rPh>
    <rPh sb="107" eb="109">
      <t>コンカイ</t>
    </rPh>
    <rPh sb="109" eb="110">
      <t>ノゾ</t>
    </rPh>
    <rPh sb="113" eb="115">
      <t>ヘイセイ</t>
    </rPh>
    <rPh sb="117" eb="119">
      <t>ネンド</t>
    </rPh>
    <rPh sb="121" eb="123">
      <t>サンニュウ</t>
    </rPh>
    <rPh sb="126" eb="128">
      <t>レイワ</t>
    </rPh>
    <rPh sb="129" eb="131">
      <t>ネンド</t>
    </rPh>
    <rPh sb="132" eb="134">
      <t>ヒカク</t>
    </rPh>
    <rPh sb="140" eb="142">
      <t>サンテイ</t>
    </rPh>
    <rPh sb="142" eb="144">
      <t>キソ</t>
    </rPh>
    <rPh sb="147" eb="149">
      <t>ガンリ</t>
    </rPh>
    <rPh sb="149" eb="152">
      <t>ショウカンキン</t>
    </rPh>
    <rPh sb="153" eb="155">
      <t>ヒョウジュン</t>
    </rPh>
    <rPh sb="155" eb="157">
      <t>ザイセイ</t>
    </rPh>
    <rPh sb="157" eb="159">
      <t>キボ</t>
    </rPh>
    <rPh sb="159" eb="160">
      <t>トモ</t>
    </rPh>
    <rPh sb="161" eb="163">
      <t>ゾウカ</t>
    </rPh>
    <rPh sb="169" eb="171">
      <t>ヒョウジュン</t>
    </rPh>
    <rPh sb="171" eb="173">
      <t>ザイセイ</t>
    </rPh>
    <rPh sb="173" eb="175">
      <t>キボ</t>
    </rPh>
    <rPh sb="176" eb="178">
      <t>ゾウカ</t>
    </rPh>
    <rPh sb="178" eb="180">
      <t>ワリアイ</t>
    </rPh>
    <rPh sb="181" eb="182">
      <t>タカ</t>
    </rPh>
    <rPh sb="186" eb="188">
      <t>シヒョウ</t>
    </rPh>
    <rPh sb="193" eb="195">
      <t>ゲンショウ</t>
    </rPh>
    <rPh sb="226" eb="229">
      <t>コウサイヒ</t>
    </rPh>
    <rPh sb="230" eb="232">
      <t>ゲンショウ</t>
    </rPh>
    <rPh sb="233" eb="234">
      <t>ハカ</t>
    </rPh>
    <rPh sb="236" eb="238">
      <t>ケンゼン</t>
    </rPh>
    <rPh sb="239" eb="241">
      <t>ザイセイ</t>
    </rPh>
    <rPh sb="241" eb="243">
      <t>ウンエイ</t>
    </rPh>
    <rPh sb="244" eb="24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</si>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</sst>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7DB0-4771-A8ED-D3023A34C9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38326</c:v>
                </c:pt>
                <c:pt idx="1">
                  <c:v>41594</c:v>
                </c:pt>
                <c:pt idx="2">
                  <c:v>18739</c:v>
                </c:pt>
                <c:pt idx="3">
                  <c:v>39420</c:v>
                </c:pt>
                <c:pt idx="4">
                  <c:v>29353</c:v>
                </c:pt>
              </c:numCache>
            </c:numRef>
          </c:val>
          <c:smooth val="0"/>
          <c:extLst>
            <c:ext xmlns:c16="http://schemas.microsoft.com/office/drawing/2014/chart" uri="{C3380CC4-5D6E-409C-BE32-E72D297353CC}">
              <c16:uniqueId val="{00000001-7DB0-4771-A8ED-D3023A34C9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6.09</c:v>
                </c:pt>
                <c:pt idx="1">
                  <c:v>8.82</c:v>
                </c:pt>
                <c:pt idx="2">
                  <c:v>5.93</c:v>
                </c:pt>
                <c:pt idx="3">
                  <c:v>5.04</c:v>
                </c:pt>
                <c:pt idx="4">
                  <c:v>6.06</c:v>
                </c:pt>
              </c:numCache>
            </c:numRef>
          </c:val>
          <c:extLst>
            <c:ext xmlns:c16="http://schemas.microsoft.com/office/drawing/2014/chart" uri="{C3380CC4-5D6E-409C-BE32-E72D297353CC}">
              <c16:uniqueId val="{00000000-FE27-45F6-AAF6-B09E66A949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13.03</c:v>
                </c:pt>
                <c:pt idx="1">
                  <c:v>9.93</c:v>
                </c:pt>
                <c:pt idx="2">
                  <c:v>13.22</c:v>
                </c:pt>
                <c:pt idx="3">
                  <c:v>13.34</c:v>
                </c:pt>
                <c:pt idx="4">
                  <c:v>11.38</c:v>
                </c:pt>
              </c:numCache>
            </c:numRef>
          </c:val>
          <c:extLst>
            <c:ext xmlns:c16="http://schemas.microsoft.com/office/drawing/2014/chart" uri="{C3380CC4-5D6E-409C-BE32-E72D297353CC}">
              <c16:uniqueId val="{00000001-FE27-45F6-AAF6-B09E66A949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-10.19</c:v>
                </c:pt>
                <c:pt idx="1">
                  <c:v>-3.21</c:v>
                </c:pt>
                <c:pt idx="2">
                  <c:v>-4.05</c:v>
                </c:pt>
                <c:pt idx="3">
                  <c:v>-3.49</c:v>
                </c:pt>
                <c:pt idx="4">
                  <c:v>-2.27</c:v>
                </c:pt>
              </c:numCache>
            </c:numRef>
          </c:val>
          <c:smooth val="0"/>
          <c:extLst>
            <c:ext xmlns:c16="http://schemas.microsoft.com/office/drawing/2014/chart" uri="{C3380CC4-5D6E-409C-BE32-E72D297353CC}">
              <c16:uniqueId val="{00000002-FE27-45F6-AAF6-B09E66A949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0.38</c:v>
                </c:pt>
                <c:pt idx="4">
                  <c:v>#N/A</c:v>
                </c:pt>
                <c:pt idx="5">
                  <c:v>0.33</c:v>
                </c:pt>
                <c:pt idx="6">
                  <c:v>#N/A</c:v>
                </c:pt>
                <c:pt idx="7">
                  <c:v>0.3</c:v>
                </c:pt>
                <c:pt idx="8">
                  <c:v>0</c:v>
                </c:pt>
                <c:pt idx="9">
                  <c:v>0</c:v>
                </c:pt>
              </c:numCache>
            </c:numRef>
          </c:val>
          <c:extLst>
            <c:ext xmlns:c16="http://schemas.microsoft.com/office/drawing/2014/chart" uri="{C3380CC4-5D6E-409C-BE32-E72D297353CC}">
              <c16:uniqueId val="{00000000-D222-4A50-8BC0-BAC3814B3D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22-4A50-8BC0-BAC3814B3D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22-4A50-8BC0-BAC3814B3D2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0.05</c:v>
                </c:pt>
                <c:pt idx="8">
                  <c:v>#N/A</c:v>
                </c:pt>
                <c:pt idx="9">
                  <c:v>0.03</c:v>
                </c:pt>
              </c:numCache>
            </c:numRef>
          </c:val>
          <c:extLst>
            <c:ext xmlns:c16="http://schemas.microsoft.com/office/drawing/2014/chart" uri="{C3380CC4-5D6E-409C-BE32-E72D297353CC}">
              <c16:uniqueId val="{00000003-D222-4A50-8BC0-BAC3814B3D2A}"/>
            </c:ext>
          </c:extLst>
        </c:ser>
        <c:ser>
          <c:idx val="4"/>
          <c:order val="4"/>
          <c:tx>
            <c:strRef>
              <c:f>データシート!$A$31</c:f>
              <c:strCache>
                <c:ptCount val="1"/>
                <c:pt idx="0">
                  <c:v>町営墓地事業特別会計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0.27</c:v>
                </c:pt>
                <c:pt idx="2">
                  <c:v>#N/A</c:v>
                </c:pt>
                <c:pt idx="3">
                  <c:v>0.5</c:v>
                </c:pt>
                <c:pt idx="4">
                  <c:v>#N/A</c:v>
                </c:pt>
                <c:pt idx="5">
                  <c:v>0.5</c:v>
                </c:pt>
                <c:pt idx="6">
                  <c:v>#N/A</c:v>
                </c:pt>
                <c:pt idx="7">
                  <c:v>0.49</c:v>
                </c:pt>
                <c:pt idx="8">
                  <c:v>#N/A</c:v>
                </c:pt>
                <c:pt idx="9">
                  <c:v>0.44</c:v>
                </c:pt>
              </c:numCache>
            </c:numRef>
          </c:val>
          <c:extLst>
            <c:ext xmlns:c16="http://schemas.microsoft.com/office/drawing/2014/chart" uri="{C3380CC4-5D6E-409C-BE32-E72D297353CC}">
              <c16:uniqueId val="{00000004-D222-4A50-8BC0-BAC3814B3D2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3.87</c:v>
                </c:pt>
                <c:pt idx="2">
                  <c:v>#N/A</c:v>
                </c:pt>
                <c:pt idx="3">
                  <c:v>4.8</c:v>
                </c:pt>
                <c:pt idx="4">
                  <c:v>#N/A</c:v>
                </c:pt>
                <c:pt idx="5">
                  <c:v>0.49</c:v>
                </c:pt>
                <c:pt idx="6">
                  <c:v>#N/A</c:v>
                </c:pt>
                <c:pt idx="7">
                  <c:v>0.71</c:v>
                </c:pt>
                <c:pt idx="8">
                  <c:v>#N/A</c:v>
                </c:pt>
                <c:pt idx="9">
                  <c:v>0.56999999999999995</c:v>
                </c:pt>
              </c:numCache>
            </c:numRef>
          </c:val>
          <c:extLst>
            <c:ext xmlns:c16="http://schemas.microsoft.com/office/drawing/2014/chart" uri="{C3380CC4-5D6E-409C-BE32-E72D297353CC}">
              <c16:uniqueId val="{00000005-D222-4A50-8BC0-BAC3814B3D2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1.1599999999999999</c:v>
                </c:pt>
              </c:numCache>
            </c:numRef>
          </c:val>
          <c:extLst>
            <c:ext xmlns:c16="http://schemas.microsoft.com/office/drawing/2014/chart" uri="{C3380CC4-5D6E-409C-BE32-E72D297353CC}">
              <c16:uniqueId val="{00000006-D222-4A50-8BC0-BAC3814B3D2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1.9</c:v>
                </c:pt>
                <c:pt idx="4">
                  <c:v>#N/A</c:v>
                </c:pt>
                <c:pt idx="5">
                  <c:v>1.21</c:v>
                </c:pt>
                <c:pt idx="6">
                  <c:v>#N/A</c:v>
                </c:pt>
                <c:pt idx="7">
                  <c:v>0.81</c:v>
                </c:pt>
                <c:pt idx="8">
                  <c:v>#N/A</c:v>
                </c:pt>
                <c:pt idx="9">
                  <c:v>1.83</c:v>
                </c:pt>
              </c:numCache>
            </c:numRef>
          </c:val>
          <c:extLst>
            <c:ext xmlns:c16="http://schemas.microsoft.com/office/drawing/2014/chart" uri="{C3380CC4-5D6E-409C-BE32-E72D297353CC}">
              <c16:uniqueId val="{00000007-D222-4A50-8BC0-BAC3814B3D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5.82</c:v>
                </c:pt>
                <c:pt idx="2">
                  <c:v>#N/A</c:v>
                </c:pt>
                <c:pt idx="3">
                  <c:v>8.31</c:v>
                </c:pt>
                <c:pt idx="4">
                  <c:v>#N/A</c:v>
                </c:pt>
                <c:pt idx="5">
                  <c:v>5.43</c:v>
                </c:pt>
                <c:pt idx="6">
                  <c:v>#N/A</c:v>
                </c:pt>
                <c:pt idx="7">
                  <c:v>4.54</c:v>
                </c:pt>
                <c:pt idx="8">
                  <c:v>#N/A</c:v>
                </c:pt>
                <c:pt idx="9">
                  <c:v>5.61</c:v>
                </c:pt>
              </c:numCache>
            </c:numRef>
          </c:val>
          <c:extLst>
            <c:ext xmlns:c16="http://schemas.microsoft.com/office/drawing/2014/chart" uri="{C3380CC4-5D6E-409C-BE32-E72D297353CC}">
              <c16:uniqueId val="{00000008-D222-4A50-8BC0-BAC3814B3D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12.62</c:v>
                </c:pt>
                <c:pt idx="2">
                  <c:v>#N/A</c:v>
                </c:pt>
                <c:pt idx="3">
                  <c:v>7.1</c:v>
                </c:pt>
                <c:pt idx="4">
                  <c:v>#N/A</c:v>
                </c:pt>
                <c:pt idx="5">
                  <c:v>7.63</c:v>
                </c:pt>
                <c:pt idx="6">
                  <c:v>#N/A</c:v>
                </c:pt>
                <c:pt idx="7">
                  <c:v>7.84</c:v>
                </c:pt>
                <c:pt idx="8">
                  <c:v>#N/A</c:v>
                </c:pt>
                <c:pt idx="9">
                  <c:v>8.06</c:v>
                </c:pt>
              </c:numCache>
            </c:numRef>
          </c:val>
          <c:extLst>
            <c:ext xmlns:c16="http://schemas.microsoft.com/office/drawing/2014/chart" uri="{C3380CC4-5D6E-409C-BE32-E72D297353CC}">
              <c16:uniqueId val="{00000009-D222-4A50-8BC0-BAC3814B3D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532</c:v>
                </c:pt>
                <c:pt idx="5">
                  <c:v>557</c:v>
                </c:pt>
                <c:pt idx="8">
                  <c:v>572</c:v>
                </c:pt>
                <c:pt idx="11">
                  <c:v>588</c:v>
                </c:pt>
                <c:pt idx="14">
                  <c:v>605</c:v>
                </c:pt>
              </c:numCache>
            </c:numRef>
          </c:val>
          <c:extLst>
            <c:ext xmlns:c16="http://schemas.microsoft.com/office/drawing/2014/chart" uri="{C3380CC4-5D6E-409C-BE32-E72D297353CC}">
              <c16:uniqueId val="{00000000-7603-4258-BE66-0B685CBD3B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03-4258-BE66-0B685CBD3B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03-4258-BE66-0B685CBD3B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29</c:v>
                </c:pt>
                <c:pt idx="6">
                  <c:v>7</c:v>
                </c:pt>
                <c:pt idx="9">
                  <c:v>29</c:v>
                </c:pt>
                <c:pt idx="12">
                  <c:v>34</c:v>
                </c:pt>
              </c:numCache>
            </c:numRef>
          </c:val>
          <c:extLst>
            <c:ext xmlns:c16="http://schemas.microsoft.com/office/drawing/2014/chart" uri="{C3380CC4-5D6E-409C-BE32-E72D297353CC}">
              <c16:uniqueId val="{00000003-7603-4258-BE66-0B685CBD3B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293</c:v>
                </c:pt>
                <c:pt idx="3">
                  <c:v>294</c:v>
                </c:pt>
                <c:pt idx="6">
                  <c:v>318</c:v>
                </c:pt>
                <c:pt idx="9">
                  <c:v>313</c:v>
                </c:pt>
                <c:pt idx="12">
                  <c:v>299</c:v>
                </c:pt>
              </c:numCache>
            </c:numRef>
          </c:val>
          <c:extLst>
            <c:ext xmlns:c16="http://schemas.microsoft.com/office/drawing/2014/chart" uri="{C3380CC4-5D6E-409C-BE32-E72D297353CC}">
              <c16:uniqueId val="{00000004-7603-4258-BE66-0B685CBD3B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03-4258-BE66-0B685CBD3B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03-4258-BE66-0B685CBD3B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496</c:v>
                </c:pt>
                <c:pt idx="3">
                  <c:v>561</c:v>
                </c:pt>
                <c:pt idx="6">
                  <c:v>605</c:v>
                </c:pt>
                <c:pt idx="9">
                  <c:v>605</c:v>
                </c:pt>
                <c:pt idx="12">
                  <c:v>591</c:v>
                </c:pt>
              </c:numCache>
            </c:numRef>
          </c:val>
          <c:extLst>
            <c:ext xmlns:c16="http://schemas.microsoft.com/office/drawing/2014/chart" uri="{C3380CC4-5D6E-409C-BE32-E72D297353CC}">
              <c16:uniqueId val="{00000007-7603-4258-BE66-0B685CBD3B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307</c:v>
                </c:pt>
                <c:pt idx="2">
                  <c:v>#N/A</c:v>
                </c:pt>
                <c:pt idx="3">
                  <c:v>#N/A</c:v>
                </c:pt>
                <c:pt idx="4">
                  <c:v>327</c:v>
                </c:pt>
                <c:pt idx="5">
                  <c:v>#N/A</c:v>
                </c:pt>
                <c:pt idx="6">
                  <c:v>#N/A</c:v>
                </c:pt>
                <c:pt idx="7">
                  <c:v>358</c:v>
                </c:pt>
                <c:pt idx="8">
                  <c:v>#N/A</c:v>
                </c:pt>
                <c:pt idx="9">
                  <c:v>#N/A</c:v>
                </c:pt>
                <c:pt idx="10">
                  <c:v>359</c:v>
                </c:pt>
                <c:pt idx="11">
                  <c:v>#N/A</c:v>
                </c:pt>
                <c:pt idx="12">
                  <c:v>#N/A</c:v>
                </c:pt>
                <c:pt idx="13">
                  <c:v>319</c:v>
                </c:pt>
                <c:pt idx="14">
                  <c:v>#N/A</c:v>
                </c:pt>
              </c:numCache>
            </c:numRef>
          </c:val>
          <c:smooth val="0"/>
          <c:extLst>
            <c:ext xmlns:c16="http://schemas.microsoft.com/office/drawing/2014/chart" uri="{C3380CC4-5D6E-409C-BE32-E72D297353CC}">
              <c16:uniqueId val="{00000008-7603-4258-BE66-0B685CBD3B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8105</c:v>
                </c:pt>
                <c:pt idx="5">
                  <c:v>8115</c:v>
                </c:pt>
                <c:pt idx="8">
                  <c:v>8204</c:v>
                </c:pt>
                <c:pt idx="11">
                  <c:v>8243</c:v>
                </c:pt>
                <c:pt idx="14">
                  <c:v>8147</c:v>
                </c:pt>
              </c:numCache>
            </c:numRef>
          </c:val>
          <c:extLst>
            <c:ext xmlns:c16="http://schemas.microsoft.com/office/drawing/2014/chart" uri="{C3380CC4-5D6E-409C-BE32-E72D297353CC}">
              <c16:uniqueId val="{00000000-2DCD-46B6-B44C-8FFB214D86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DCD-46B6-B44C-8FFB214D86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2284</c:v>
                </c:pt>
                <c:pt idx="5">
                  <c:v>1658</c:v>
                </c:pt>
                <c:pt idx="8">
                  <c:v>1562</c:v>
                </c:pt>
                <c:pt idx="11">
                  <c:v>1395</c:v>
                </c:pt>
                <c:pt idx="14">
                  <c:v>1323</c:v>
                </c:pt>
              </c:numCache>
            </c:numRef>
          </c:val>
          <c:extLst>
            <c:ext xmlns:c16="http://schemas.microsoft.com/office/drawing/2014/chart" uri="{C3380CC4-5D6E-409C-BE32-E72D297353CC}">
              <c16:uniqueId val="{00000002-2DCD-46B6-B44C-8FFB214D86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CD-46B6-B44C-8FFB214D86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CD-46B6-B44C-8FFB214D86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c:v>
                </c:pt>
                <c:pt idx="3">
                  <c:v>12</c:v>
                </c:pt>
                <c:pt idx="6">
                  <c:v>11</c:v>
                </c:pt>
                <c:pt idx="9">
                  <c:v>11</c:v>
                </c:pt>
                <c:pt idx="12">
                  <c:v>11</c:v>
                </c:pt>
              </c:numCache>
            </c:numRef>
          </c:val>
          <c:extLst>
            <c:ext xmlns:c16="http://schemas.microsoft.com/office/drawing/2014/chart" uri="{C3380CC4-5D6E-409C-BE32-E72D297353CC}">
              <c16:uniqueId val="{00000005-2DCD-46B6-B44C-8FFB214D86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CD-46B6-B44C-8FFB214D86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260</c:v>
                </c:pt>
                <c:pt idx="3">
                  <c:v>283</c:v>
                </c:pt>
                <c:pt idx="6">
                  <c:v>438</c:v>
                </c:pt>
                <c:pt idx="9">
                  <c:v>465</c:v>
                </c:pt>
                <c:pt idx="12">
                  <c:v>453</c:v>
                </c:pt>
              </c:numCache>
            </c:numRef>
          </c:val>
          <c:extLst>
            <c:ext xmlns:c16="http://schemas.microsoft.com/office/drawing/2014/chart" uri="{C3380CC4-5D6E-409C-BE32-E72D297353CC}">
              <c16:uniqueId val="{00000007-2DCD-46B6-B44C-8FFB214D86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3475</c:v>
                </c:pt>
                <c:pt idx="3">
                  <c:v>3486</c:v>
                </c:pt>
                <c:pt idx="6">
                  <c:v>3422</c:v>
                </c:pt>
                <c:pt idx="9">
                  <c:v>3316</c:v>
                </c:pt>
                <c:pt idx="12">
                  <c:v>3146</c:v>
                </c:pt>
              </c:numCache>
            </c:numRef>
          </c:val>
          <c:extLst>
            <c:ext xmlns:c16="http://schemas.microsoft.com/office/drawing/2014/chart" uri="{C3380CC4-5D6E-409C-BE32-E72D297353CC}">
              <c16:uniqueId val="{00000008-2DCD-46B6-B44C-8FFB214D86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CD-46B6-B44C-8FFB214D86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6424</c:v>
                </c:pt>
                <c:pt idx="3">
                  <c:v>6730</c:v>
                </c:pt>
                <c:pt idx="6">
                  <c:v>6711</c:v>
                </c:pt>
                <c:pt idx="9">
                  <c:v>7312</c:v>
                </c:pt>
                <c:pt idx="12">
                  <c:v>7523</c:v>
                </c:pt>
              </c:numCache>
            </c:numRef>
          </c:val>
          <c:extLst>
            <c:ext xmlns:c16="http://schemas.microsoft.com/office/drawing/2014/chart" uri="{C3380CC4-5D6E-409C-BE32-E72D297353CC}">
              <c16:uniqueId val="{0000000A-2DCD-46B6-B44C-8FFB214D86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737</c:v>
                </c:pt>
                <c:pt idx="5">
                  <c:v>#N/A</c:v>
                </c:pt>
                <c:pt idx="6">
                  <c:v>#N/A</c:v>
                </c:pt>
                <c:pt idx="7">
                  <c:v>816</c:v>
                </c:pt>
                <c:pt idx="8">
                  <c:v>#N/A</c:v>
                </c:pt>
                <c:pt idx="9">
                  <c:v>#N/A</c:v>
                </c:pt>
                <c:pt idx="10">
                  <c:v>1466</c:v>
                </c:pt>
                <c:pt idx="11">
                  <c:v>#N/A</c:v>
                </c:pt>
                <c:pt idx="12">
                  <c:v>#N/A</c:v>
                </c:pt>
                <c:pt idx="13">
                  <c:v>1662</c:v>
                </c:pt>
                <c:pt idx="14">
                  <c:v>#N/A</c:v>
                </c:pt>
              </c:numCache>
            </c:numRef>
          </c:val>
          <c:smooth val="0"/>
          <c:extLst>
            <c:ext xmlns:c16="http://schemas.microsoft.com/office/drawing/2014/chart" uri="{C3380CC4-5D6E-409C-BE32-E72D297353CC}">
              <c16:uniqueId val="{0000000B-2DCD-46B6-B44C-8FFB214D86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693</c:v>
                </c:pt>
                <c:pt idx="1">
                  <c:v>704</c:v>
                </c:pt>
                <c:pt idx="2">
                  <c:v>629</c:v>
                </c:pt>
              </c:numCache>
            </c:numRef>
          </c:val>
          <c:extLst>
            <c:ext xmlns:c16="http://schemas.microsoft.com/office/drawing/2014/chart" uri="{C3380CC4-5D6E-409C-BE32-E72D297353CC}">
              <c16:uniqueId val="{00000000-BE35-4E02-8817-50CDF306CF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113</c:v>
                </c:pt>
                <c:pt idx="1">
                  <c:v>113</c:v>
                </c:pt>
                <c:pt idx="2">
                  <c:v>113</c:v>
                </c:pt>
              </c:numCache>
            </c:numRef>
          </c:val>
          <c:extLst>
            <c:ext xmlns:c16="http://schemas.microsoft.com/office/drawing/2014/chart" uri="{C3380CC4-5D6E-409C-BE32-E72D297353CC}">
              <c16:uniqueId val="{00000001-BE35-4E02-8817-50CDF306CF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636</c:v>
                </c:pt>
                <c:pt idx="1">
                  <c:v>489</c:v>
                </c:pt>
                <c:pt idx="2">
                  <c:v>492</c:v>
                </c:pt>
              </c:numCache>
            </c:numRef>
          </c:val>
          <c:extLst>
            <c:ext xmlns:c16="http://schemas.microsoft.com/office/drawing/2014/chart" uri="{C3380CC4-5D6E-409C-BE32-E72D297353CC}">
              <c16:uniqueId val="{00000002-BE35-4E02-8817-50CDF306CF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{745221B6-6F12-47A3-9A43-FBF497BB0DB1}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7CD-467D-9FE7-0CA6F1D472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{4FDE647E-1274-4FF5-A89C-90C6BF2AB48C}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D-467D-9FE7-0CA6F1D472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{1A9010BD-6CE6-419C-8C1F-D9943AFC273F}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D-467D-9FE7-0CA6F1D472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{CF109C24-7C50-4FB0-A1B1-ED6D00ACB462}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D-467D-9FE7-0CA6F1D472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{644A7205-8785-4621-9822-6FCAF9D76D31}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D-467D-9FE7-0CA6F1D472A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{A3A95044-3B52-450D-9253-31B21660E9DA}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7CD-467D-9FE7-0CA6F1D472A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{EEA4DA4A-9556-4DA2-B254-7F137E1781B7}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7CD-467D-9FE7-0CA6F1D472A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{C745B0F3-4AD7-452F-B2B3-1B743ED32810}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7CD-467D-9FE7-0CA6F1D472A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{349E5734-9573-4CB3-8BBC-4282D907C59B}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7CD-467D-9FE7-0CA6F1D472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66.599999999999994</c:v>
                </c:pt>
                <c:pt idx="16">
                  <c:v>68.400000000000006</c:v>
                </c:pt>
                <c:pt idx="24">
                  <c:v>69</c:v>
                </c:pt>
                <c:pt idx="32">
                  <c:v>69.900000000000006</c:v>
                </c:pt>
              </c:numCache>
            </c:numRef>
          </c:xVal>
          <c:yVal>
            <c:numRef>
              <c:f>公会計指標分析・財政指標組合せ分析表!$BP$51:$DC$51</c:f>
              <c:numCache>
                <c:formatCode>#,##0.0;"▲ "#,##0.0</c:formatCode>
                <c:ptCount val="40"/>
                <c:pt idx="8">
                  <c:v>16</c:v>
                </c:pt>
                <c:pt idx="16">
                  <c:v>17.399999999999999</c:v>
                </c:pt>
                <c:pt idx="24">
                  <c:v>31.2</c:v>
                </c:pt>
                <c:pt idx="32">
                  <c:v>33.700000000000003</c:v>
                </c:pt>
              </c:numCache>
            </c:numRef>
          </c:yVal>
          <c:smooth val="0"/>
          <c:extLst>
            <c:ext xmlns:c16="http://schemas.microsoft.com/office/drawing/2014/chart" uri="{C3380CC4-5D6E-409C-BE32-E72D297353CC}">
              <c16:uniqueId val="{00000009-C7CD-467D-9FE7-0CA6F1D472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{59157C4C-FB27-4F7C-9647-B91ED3AE39B4}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7CD-467D-9FE7-0CA6F1D472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{EC454973-FBB4-4910-BFA4-CD4665AFCF2C}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D-467D-9FE7-0CA6F1D472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{8B8E9334-E1A2-4E33-93C7-030F9DC8D608}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D-467D-9FE7-0CA6F1D472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{B1084B2A-A2E8-457D-875B-71F62F7CD65C}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D-467D-9FE7-0CA6F1D472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{699A94C2-5C89-475C-A25C-9254B676ADC6}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D-467D-9FE7-0CA6F1D472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{7D8C06E3-4065-417F-9EDE-DD4407A51CD4}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7CD-467D-9FE7-0CA6F1D472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{679F0801-308E-4D57-804A-4914BCAEF0F6}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7CD-467D-9FE7-0CA6F1D472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{B0EEE8F8-3A53-42EE-96F7-0E762B5944EA}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7CD-467D-9FE7-0CA6F1D472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{71BC7D59-1B24-4012-BEBE-D6B0ECD22144}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7CD-467D-9FE7-0CA6F1D472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7CD-467D-9FE7-0CA6F1D472A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{67AC88F9-F125-4DE0-A046-27CF0F884193}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E76-47D2-BC53-E934B1D3B1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{4BD9BEBB-7F2E-4097-98FE-8ED7ED2BB9A6}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76-47D2-BC53-E934B1D3B1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{E6D67940-F98D-4EB6-85D8-108459D106A1}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76-47D2-BC53-E934B1D3B1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{C73EDE44-2615-4E8D-BDBC-780FB4724039}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76-47D2-BC53-E934B1D3B1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{2EA9108B-96CC-4CBE-BB30-EA018407D40E}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76-47D2-BC53-E934B1D3B1D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{9B5A4A44-6CFE-43EA-A595-F07D58AC8B6E}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E76-47D2-BC53-E934B1D3B1D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{A12D30A0-CC07-462E-94BF-39DE27632DAC}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E76-47D2-BC53-E934B1D3B1D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{E9770E82-D766-41CA-9C7F-7943931E0AA5}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E76-47D2-BC53-E934B1D3B1D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{B1B38987-782C-4968-8ED9-259C4D98DFD2}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E76-47D2-BC53-E934B1D3B1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6.6</c:v>
                </c:pt>
                <c:pt idx="16">
                  <c:v>7.1</c:v>
                </c:pt>
                <c:pt idx="24">
                  <c:v>7.4</c:v>
                </c:pt>
                <c:pt idx="32">
                  <c:v>7.2</c:v>
                </c:pt>
              </c:numCache>
            </c:numRef>
          </c:xVal>
          <c:yVal>
            <c:numRef>
              <c:f>公会計指標分析・財政指標組合せ分析表!$BP$73:$DC$73</c:f>
              <c:numCache>
                <c:formatCode>#,##0.0;"▲ "#,##0.0</c:formatCode>
                <c:ptCount val="40"/>
                <c:pt idx="8">
                  <c:v>16</c:v>
                </c:pt>
                <c:pt idx="16">
                  <c:v>17.399999999999999</c:v>
                </c:pt>
                <c:pt idx="24">
                  <c:v>31.2</c:v>
                </c:pt>
                <c:pt idx="32">
                  <c:v>33.700000000000003</c:v>
                </c:pt>
              </c:numCache>
            </c:numRef>
          </c:yVal>
          <c:smooth val="0"/>
          <c:extLst>
            <c:ext xmlns:c16="http://schemas.microsoft.com/office/drawing/2014/chart" uri="{C3380CC4-5D6E-409C-BE32-E72D297353CC}">
              <c16:uniqueId val="{00000009-4E76-47D2-BC53-E934B1D3B1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{7DFC537E-E08D-4711-A3D5-CBF2569B19FF}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E76-47D2-BC53-E934B1D3B1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{F81DCC9C-2320-4B5A-BAA1-B87201A33F80}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76-47D2-BC53-E934B1D3B1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{6D36DEF7-DCF0-4C31-8AED-932E584A78FA}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76-47D2-BC53-E934B1D3B1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{432DF252-F2CA-45DF-9A0F-83BA6762AAA6}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76-47D2-BC53-E934B1D3B1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{C381B3BC-CB31-4B2D-9235-BB98C3C5E8FB}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76-47D2-BC53-E934B1D3B1DA}"/>
                </c:ext>
              </c:extLst>
            </c:dLbl>
            <c:dLbl>
              <c:idx val="8"/>
              <c:layout>
                <c:manualLayout>
                  <c:x val="-1.823562808425005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{24A06132-E54D-4639-9CBA-912CF3889F10}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E76-47D2-BC53-E934B1D3B1D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{805FDBD4-D9BE-43D8-B173-4CD9D926533A}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E76-47D2-BC53-E934B1D3B1D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{BA54DE90-A16D-4F17-BD5E-41D85C6E36A9}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E76-47D2-BC53-E934B1D3B1D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{1DA40C6D-A44A-4EFF-943B-DA4BEBB0487C}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E76-47D2-BC53-E934B1D3B1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E76-47D2-BC53-E934B1D3B1DA}"/>
            </c:ext>
          </c:extLst>
        </c:ser>
        <c:dLbls>
          <c:showLegendKey val="0"/>
          <c:showVal val="1"/>
          <c:showCatName val="0"/>
          <c:showSerName val="0"/>
          <c:showPercent val="0"/>
          <c:showBubbleSize val="0"/>
        </c:dLbls>
        <c:axId val="84219776"/>
        <c:axId val="84234240"/>
      </c:scatterChart>
      <c:valAx>
        <c:axId val="84219776"/>
        <c:scaling>
          <c:orientation val="maxMin"/>
          <c:max val="7.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額は増加傾向にあるが、近年発行した地方債は、据置により元金の償還が始まっていないことから、元利償還金については減少している。地方債のうち投資的経費の財源として発行しているものは、交付税措置率の高い地方債を優先的に活用している。有利な地方債の活用、事業の見直し等による地方債の抑制によ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基金の減少等に伴い将来負担比率がプラスに転じ、今現在もなお増加傾向にある。令和２年度における地方債の現在高については、学校施設の改修に地方債を活用していることや、臨時財政対策債を満額発行していること等により増加しているが、交付税措置率の高い地方債を優先的に活用するよう努めている。充当可能基金については財源不足を補うため財政調整基金を取り崩していることから減少している。引き続き有利な地方債を優先的に活用のうえ、経常経費の削減により基金の確保に努め、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栃木県野木町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２分の１以上を財政調整基金に積み立てている一方で、新型コロナウイルス感染症の影響による町税等の減収や、新型コロナウイルス感染症対策費の国庫補助を越えた事業費が一般財源によって賄われること等により、その財源不足を補うため、財政調整基金を取崩している。条例に基づき積立をしている基金もあるが、取崩し額が上回っているため、基金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期野木町財政計画では、計画期間である令和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扶助費、公債費等の増加を見込んでおり、また、新型コロナウイルス感染症の影響により更なる歳出経費の増加も想定される。しかし、過年度に実施した工業団地造成事業に伴う税収の増加も見込まれる状況であるため、国庫補助等の特定財源を最大限有効活用し、限られた一般財源の効率的な運用に努め、基金の取崩しを最小限に留める。著しく変動する社会情勢に臨機応変に対応できる柔軟な財政運営を図るため、基金残高の一定以上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公共施設整備基金：公共用の施設の整備促進を図る。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まちづくり基金：明るく住みよい豊かな郷土をつくるため。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災害基金：災害等の復旧のため。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義務教育施設整備基金：毎年度行っている積立による増加。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改修等が今後見込まれるため、財源として必要額を確保できるよう、公共施設整備基金、義務教育施設整備基金の確保に努める。また、少子高齢化、医療の高度化等による社会保障経費の増加に対応できるよう地域福祉基金の残高の確保に努める。他の特定目的基金においても、各需要に対応できるよう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２分の１以上の額を積み立てているが、新型コロナウイルス感染症の影響による町税等の減収や、新型コロナウイルス感染症対策費の国庫補助を越えた事業費が一般財源によって賄われること等により、その財源不足を補うため、財政調整基金を取崩しており、取崩しの額が積立額を上回っているため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新型コロナウイルス感染症の影響など、著しく変動する社会情勢に臨機応変に対応できる柔軟な財政基盤を構築するうえで、財政調整基金の積立額を維持することは必要不可欠であるため、標準財政規模の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億円以上を常に確保できるよう、経常経費の削減、特定財源の最大限の活用等、効率的な財政運営に努める。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令和２年度においては積立、取崩しをしていないため、前年度と比較して増減はない。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においては、過去の建設事業に伴い発行した地方債の元金償還の据置期間が終了することによる増加が見込まれている。現在のところ財源不足による町債の償還財源として取崩す予定はないが、新型コロナウイルス感染症の影響など、著しく変動する社会情勢に臨機応変に対応するために、また、繰上償還等による将来負担軽減のため、減債基金の活用が想定されることから、経常経費の削減、特定財源の最大限の活用等を図り、積立に向け、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ポイント上回っている。施設によっては償却率が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となっているものもあることから、高水準となっていると考えられる。各施設においても老朽化が進行しているため、適切な時期を見極めつつ、施設の更新等による長寿命化事業に取り組む必要がある。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6"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7" name="楕円 86"/>
        <xdr:cNvSpPr/>
      </xdr:nvSpPr>
      <xdr:spPr>
        <a:xfrm>
          <a:off x="4000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69397</xdr:rowOff>
    </xdr:from>
    <xdr:to>
      <xdr:col>23</xdr:col>
      <xdr:colOff>85725</xdr:colOff>
      <xdr:row>31</xdr:row>
      <xdr:rowOff>97155</xdr:rowOff>
    </xdr:to>
    <xdr:cxnSp macro="">
      <xdr:nvCxnSpPr>
        <xdr:cNvPr id="88" name="直線コネクタ 87"/>
        <xdr:cNvCxnSpPr/>
      </xdr:nvCxnSpPr>
      <xdr:spPr>
        <a:xfrm>
          <a:off x="4051300" y="6155872"/>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89" name="楕円 88"/>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69397</xdr:rowOff>
    </xdr:to>
    <xdr:cxnSp macro="">
      <xdr:nvCxnSpPr>
        <xdr:cNvPr id="90" name="直線コネクタ 89"/>
        <xdr:cNvCxnSpPr/>
      </xdr:nvCxnSpPr>
      <xdr:spPr>
        <a:xfrm>
          <a:off x="3289300" y="613736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116024</xdr:rowOff>
    </xdr:from>
    <xdr:to>
      <xdr:col>11</xdr:col>
      <xdr:colOff>187325</xdr:colOff>
      <xdr:row>31</xdr:row>
      <xdr:rowOff>46174</xdr:rowOff>
    </xdr:to>
    <xdr:sp macro="" textlink="">
      <xdr:nvSpPr>
        <xdr:cNvPr id="91" name="楕円 90"/>
        <xdr:cNvSpPr/>
      </xdr:nvSpPr>
      <xdr:spPr>
        <a:xfrm>
          <a:off x="2476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166824</xdr:rowOff>
    </xdr:from>
    <xdr:to>
      <xdr:col>15</xdr:col>
      <xdr:colOff>136525</xdr:colOff>
      <xdr:row>31</xdr:row>
      <xdr:rowOff>50891</xdr:rowOff>
    </xdr:to>
    <xdr:cxnSp macro="">
      <xdr:nvCxnSpPr>
        <xdr:cNvPr id="92" name="直線コネクタ 91"/>
        <xdr:cNvCxnSpPr/>
      </xdr:nvCxnSpPr>
      <xdr:spPr>
        <a:xfrm>
          <a:off x="2527300" y="608184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91349</xdr:rowOff>
    </xdr:from>
    <xdr:to>
      <xdr:col>7</xdr:col>
      <xdr:colOff>187325</xdr:colOff>
      <xdr:row>31</xdr:row>
      <xdr:rowOff>21499</xdr:rowOff>
    </xdr:to>
    <xdr:sp macro="" textlink="">
      <xdr:nvSpPr>
        <xdr:cNvPr id="93" name="楕円 92"/>
        <xdr:cNvSpPr/>
      </xdr:nvSpPr>
      <xdr:spPr>
        <a:xfrm>
          <a:off x="1714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142149</xdr:rowOff>
    </xdr:from>
    <xdr:to>
      <xdr:col>11</xdr:col>
      <xdr:colOff>136525</xdr:colOff>
      <xdr:row>30</xdr:row>
      <xdr:rowOff>166824</xdr:rowOff>
    </xdr:to>
    <xdr:cxnSp macro="">
      <xdr:nvCxnSpPr>
        <xdr:cNvPr id="94" name="直線コネクタ 93"/>
        <xdr:cNvCxnSpPr/>
      </xdr:nvCxnSpPr>
      <xdr:spPr>
        <a:xfrm>
          <a:off x="1765300" y="605717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111324</xdr:rowOff>
    </xdr:from>
    <xdr:ext cx="405111" cy="259045"/>
    <xdr:sp macro="" textlink="">
      <xdr:nvSpPr>
        <xdr:cNvPr id="99" name="n_1mainValue有形固定資産減価償却率"/>
        <xdr:cNvSpPr txBox="1"/>
      </xdr:nvSpPr>
      <xdr:spPr>
        <a:xfrm>
          <a:off x="38360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92818</xdr:rowOff>
    </xdr:from>
    <xdr:ext cx="405111" cy="259045"/>
    <xdr:sp macro="" textlink="">
      <xdr:nvSpPr>
        <xdr:cNvPr id="100" name="n_2mainValue有形固定資産減価償却率"/>
        <xdr:cNvSpPr txBox="1"/>
      </xdr:nvSpPr>
      <xdr:spPr>
        <a:xfrm>
          <a:off x="3086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37301</xdr:rowOff>
    </xdr:from>
    <xdr:ext cx="405111" cy="259045"/>
    <xdr:sp macro="" textlink="">
      <xdr:nvSpPr>
        <xdr:cNvPr id="101" name="n_3mainValue有形固定資産減価償却率"/>
        <xdr:cNvSpPr txBox="1"/>
      </xdr:nvSpPr>
      <xdr:spPr>
        <a:xfrm>
          <a:off x="2324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12626</xdr:rowOff>
    </xdr:from>
    <xdr:ext cx="405111" cy="259045"/>
    <xdr:sp macro="" textlink="">
      <xdr:nvSpPr>
        <xdr:cNvPr id="102" name="n_4mainValue有形固定資産減価償却率"/>
        <xdr:cNvSpPr txBox="1"/>
      </xdr:nvSpPr>
      <xdr:spPr>
        <a:xfrm>
          <a:off x="1562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a:t>
          </a:r>
          <a:r>
            <a:rPr kumimoji="1" lang="en-US" altLang="ja-JP" sz="1100">
              <a:latin typeface="ＭＳ Ｐゴシック" panose="020B0600070205080204" pitchFamily="50" charset="-128"/>
              <a:ea typeface="ＭＳ Ｐゴシック" panose="020B0600070205080204" pitchFamily="50" charset="-128"/>
            </a:rPr>
            <a:t>190.8</a:t>
          </a:r>
          <a:r>
            <a:rPr kumimoji="1" lang="ja-JP" altLang="en-US" sz="1100">
              <a:latin typeface="ＭＳ Ｐゴシック" panose="020B0600070205080204" pitchFamily="50" charset="-128"/>
              <a:ea typeface="ＭＳ Ｐゴシック" panose="020B0600070205080204" pitchFamily="50" charset="-128"/>
            </a:rPr>
            <a:t>ポイント上回っている。下水道事業において、令和２年度に地方公営企業法を適用したことによる経常経費充当財源等の増加、充当可能財源である基金の取崩しによる減少があったため高水準と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今後、事業の選別等により地方債発行額や基金の取崩し額の抑制を図り、債務償還費率の減少に努めていく。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4"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64257</xdr:rowOff>
    </xdr:from>
    <xdr:to>
      <xdr:col>76</xdr:col>
      <xdr:colOff>73025</xdr:colOff>
      <xdr:row>30</xdr:row>
      <xdr:rowOff>165857</xdr:rowOff>
    </xdr:to>
    <xdr:sp macro="" textlink="">
      <xdr:nvSpPr>
        <xdr:cNvPr id="145" name="楕円 144"/>
        <xdr:cNvSpPr/>
      </xdr:nvSpPr>
      <xdr:spPr>
        <a:xfrm>
          <a:off x="14744700" y="59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42684</xdr:rowOff>
    </xdr:from>
    <xdr:ext cx="469744" cy="259045"/>
    <xdr:sp macro="" textlink="">
      <xdr:nvSpPr>
        <xdr:cNvPr id="146" name="債務償還比率該当値テキスト"/>
        <xdr:cNvSpPr txBox="1"/>
      </xdr:nvSpPr>
      <xdr:spPr>
        <a:xfrm>
          <a:off x="14846300" y="595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29713</xdr:rowOff>
    </xdr:from>
    <xdr:to>
      <xdr:col>72</xdr:col>
      <xdr:colOff>123825</xdr:colOff>
      <xdr:row>30</xdr:row>
      <xdr:rowOff>131313</xdr:rowOff>
    </xdr:to>
    <xdr:sp macro="" textlink="">
      <xdr:nvSpPr>
        <xdr:cNvPr id="147" name="楕円 146"/>
        <xdr:cNvSpPr/>
      </xdr:nvSpPr>
      <xdr:spPr>
        <a:xfrm>
          <a:off x="14033500" y="59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80513</xdr:rowOff>
    </xdr:from>
    <xdr:to>
      <xdr:col>76</xdr:col>
      <xdr:colOff>22225</xdr:colOff>
      <xdr:row>30</xdr:row>
      <xdr:rowOff>115057</xdr:rowOff>
    </xdr:to>
    <xdr:cxnSp macro="">
      <xdr:nvCxnSpPr>
        <xdr:cNvPr id="148" name="直線コネクタ 147"/>
        <xdr:cNvCxnSpPr/>
      </xdr:nvCxnSpPr>
      <xdr:spPr>
        <a:xfrm>
          <a:off x="14084300" y="599553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147533</xdr:rowOff>
    </xdr:from>
    <xdr:to>
      <xdr:col>68</xdr:col>
      <xdr:colOff>123825</xdr:colOff>
      <xdr:row>30</xdr:row>
      <xdr:rowOff>77683</xdr:rowOff>
    </xdr:to>
    <xdr:sp macro="" textlink="">
      <xdr:nvSpPr>
        <xdr:cNvPr id="149" name="楕円 148"/>
        <xdr:cNvSpPr/>
      </xdr:nvSpPr>
      <xdr:spPr>
        <a:xfrm>
          <a:off x="13271500" y="58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26883</xdr:rowOff>
    </xdr:from>
    <xdr:to>
      <xdr:col>72</xdr:col>
      <xdr:colOff>73025</xdr:colOff>
      <xdr:row>30</xdr:row>
      <xdr:rowOff>80513</xdr:rowOff>
    </xdr:to>
    <xdr:cxnSp macro="">
      <xdr:nvCxnSpPr>
        <xdr:cNvPr id="150" name="直線コネクタ 149"/>
        <xdr:cNvCxnSpPr/>
      </xdr:nvCxnSpPr>
      <xdr:spPr>
        <a:xfrm>
          <a:off x="13322300" y="5941908"/>
          <a:ext cx="7620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123525</xdr:rowOff>
    </xdr:from>
    <xdr:to>
      <xdr:col>64</xdr:col>
      <xdr:colOff>123825</xdr:colOff>
      <xdr:row>30</xdr:row>
      <xdr:rowOff>53675</xdr:rowOff>
    </xdr:to>
    <xdr:sp macro="" textlink="">
      <xdr:nvSpPr>
        <xdr:cNvPr id="151" name="楕円 150"/>
        <xdr:cNvSpPr/>
      </xdr:nvSpPr>
      <xdr:spPr>
        <a:xfrm>
          <a:off x="12509500" y="58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2875</xdr:rowOff>
    </xdr:from>
    <xdr:to>
      <xdr:col>68</xdr:col>
      <xdr:colOff>73025</xdr:colOff>
      <xdr:row>30</xdr:row>
      <xdr:rowOff>26883</xdr:rowOff>
    </xdr:to>
    <xdr:cxnSp macro="">
      <xdr:nvCxnSpPr>
        <xdr:cNvPr id="152" name="直線コネクタ 151"/>
        <xdr:cNvCxnSpPr/>
      </xdr:nvCxnSpPr>
      <xdr:spPr>
        <a:xfrm>
          <a:off x="12560300" y="5917900"/>
          <a:ext cx="762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40015</xdr:rowOff>
    </xdr:from>
    <xdr:to>
      <xdr:col>60</xdr:col>
      <xdr:colOff>123825</xdr:colOff>
      <xdr:row>29</xdr:row>
      <xdr:rowOff>141615</xdr:rowOff>
    </xdr:to>
    <xdr:sp macro="" textlink="">
      <xdr:nvSpPr>
        <xdr:cNvPr id="153" name="楕円 152"/>
        <xdr:cNvSpPr/>
      </xdr:nvSpPr>
      <xdr:spPr>
        <a:xfrm>
          <a:off x="11747500" y="57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90815</xdr:rowOff>
    </xdr:from>
    <xdr:to>
      <xdr:col>64</xdr:col>
      <xdr:colOff>73025</xdr:colOff>
      <xdr:row>30</xdr:row>
      <xdr:rowOff>2875</xdr:rowOff>
    </xdr:to>
    <xdr:cxnSp macro="">
      <xdr:nvCxnSpPr>
        <xdr:cNvPr id="154" name="直線コネクタ 153"/>
        <xdr:cNvCxnSpPr/>
      </xdr:nvCxnSpPr>
      <xdr:spPr>
        <a:xfrm>
          <a:off x="11798300" y="5834390"/>
          <a:ext cx="762000" cy="8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5"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6"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7"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122440</xdr:rowOff>
    </xdr:from>
    <xdr:ext cx="469744" cy="259045"/>
    <xdr:sp macro="" textlink="">
      <xdr:nvSpPr>
        <xdr:cNvPr id="159" name="n_1mainValue債務償還比率"/>
        <xdr:cNvSpPr txBox="1"/>
      </xdr:nvSpPr>
      <xdr:spPr>
        <a:xfrm>
          <a:off x="13836727" y="603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68810</xdr:rowOff>
    </xdr:from>
    <xdr:ext cx="469744" cy="259045"/>
    <xdr:sp macro="" textlink="">
      <xdr:nvSpPr>
        <xdr:cNvPr id="160" name="n_2mainValue債務償還比率"/>
        <xdr:cNvSpPr txBox="1"/>
      </xdr:nvSpPr>
      <xdr:spPr>
        <a:xfrm>
          <a:off x="13087427" y="59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44802</xdr:rowOff>
    </xdr:from>
    <xdr:ext cx="469744" cy="259045"/>
    <xdr:sp macro="" textlink="">
      <xdr:nvSpPr>
        <xdr:cNvPr id="161" name="n_3mainValue債務償還比率"/>
        <xdr:cNvSpPr txBox="1"/>
      </xdr:nvSpPr>
      <xdr:spPr>
        <a:xfrm>
          <a:off x="12325427" y="5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158142</xdr:rowOff>
    </xdr:from>
    <xdr:ext cx="469744" cy="259045"/>
    <xdr:sp macro="" textlink="">
      <xdr:nvSpPr>
        <xdr:cNvPr id="162" name="n_4mainValue債務償還比率"/>
        <xdr:cNvSpPr txBox="1"/>
      </xdr:nvSpPr>
      <xdr:spPr>
        <a:xfrm>
          <a:off x="11563427" y="55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137160</xdr:rowOff>
    </xdr:to>
    <xdr:cxnSp macro="">
      <xdr:nvCxnSpPr>
        <xdr:cNvPr id="76" name="直線コネクタ 75"/>
        <xdr:cNvCxnSpPr/>
      </xdr:nvCxnSpPr>
      <xdr:spPr>
        <a:xfrm>
          <a:off x="3797300" y="66313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7" name="楕円 76"/>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116205</xdr:rowOff>
    </xdr:to>
    <xdr:cxnSp macro="">
      <xdr:nvCxnSpPr>
        <xdr:cNvPr id="78" name="直線コネクタ 77"/>
        <xdr:cNvCxnSpPr/>
      </xdr:nvCxnSpPr>
      <xdr:spPr>
        <a:xfrm>
          <a:off x="2908300" y="6629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9" name="楕円 78"/>
        <xdr:cNvSpPr/>
      </xdr:nvSpPr>
      <xdr:spPr>
        <a:xfrm>
          <a:off x="196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83820</xdr:rowOff>
    </xdr:from>
    <xdr:to>
      <xdr:col>15</xdr:col>
      <xdr:colOff>50800</xdr:colOff>
      <xdr:row>38</xdr:row>
      <xdr:rowOff>114300</xdr:rowOff>
    </xdr:to>
    <xdr:cxnSp macro="">
      <xdr:nvCxnSpPr>
        <xdr:cNvPr id="80" name="直線コネクタ 79"/>
        <xdr:cNvCxnSpPr/>
      </xdr:nvCxnSpPr>
      <xdr:spPr>
        <a:xfrm>
          <a:off x="2019300" y="6598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83820</xdr:rowOff>
    </xdr:to>
    <xdr:cxnSp macro="">
      <xdr:nvCxnSpPr>
        <xdr:cNvPr id="82" name="直線コネクタ 81"/>
        <xdr:cNvCxnSpPr/>
      </xdr:nvCxnSpPr>
      <xdr:spPr>
        <a:xfrm>
          <a:off x="1130300" y="6568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8" name="n_2mainValue【道路】&#10;有形固定資産減価償却率"/>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9" name="n_3mainValue【道路】&#10;有形固定資産減価償却率"/>
        <xdr:cNvSpPr txBox="1"/>
      </xdr:nvSpPr>
      <xdr:spPr>
        <a:xfrm>
          <a:off x="1816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24943</xdr:rowOff>
    </xdr:from>
    <xdr:to>
      <xdr:col>55</xdr:col>
      <xdr:colOff>50800</xdr:colOff>
      <xdr:row>39</xdr:row>
      <xdr:rowOff>126543</xdr:rowOff>
    </xdr:to>
    <xdr:sp macro="" textlink="">
      <xdr:nvSpPr>
        <xdr:cNvPr id="130" name="楕円 129"/>
        <xdr:cNvSpPr/>
      </xdr:nvSpPr>
      <xdr:spPr>
        <a:xfrm>
          <a:off x="10426700" y="6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47820</xdr:rowOff>
    </xdr:from>
    <xdr:ext cx="534377" cy="259045"/>
    <xdr:sp macro="" textlink="">
      <xdr:nvSpPr>
        <xdr:cNvPr id="131" name="【道路】&#10;一人当たり延長該当値テキスト"/>
        <xdr:cNvSpPr txBox="1"/>
      </xdr:nvSpPr>
      <xdr:spPr>
        <a:xfrm>
          <a:off x="10515600" y="65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27495</xdr:rowOff>
    </xdr:from>
    <xdr:to>
      <xdr:col>50</xdr:col>
      <xdr:colOff>165100</xdr:colOff>
      <xdr:row>39</xdr:row>
      <xdr:rowOff>129095</xdr:rowOff>
    </xdr:to>
    <xdr:sp macro="" textlink="">
      <xdr:nvSpPr>
        <xdr:cNvPr id="132" name="楕円 131"/>
        <xdr:cNvSpPr/>
      </xdr:nvSpPr>
      <xdr:spPr>
        <a:xfrm>
          <a:off x="9588500" y="67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75743</xdr:rowOff>
    </xdr:from>
    <xdr:to>
      <xdr:col>55</xdr:col>
      <xdr:colOff>0</xdr:colOff>
      <xdr:row>39</xdr:row>
      <xdr:rowOff>78295</xdr:rowOff>
    </xdr:to>
    <xdr:cxnSp macro="">
      <xdr:nvCxnSpPr>
        <xdr:cNvPr id="133" name="直線コネクタ 132"/>
        <xdr:cNvCxnSpPr/>
      </xdr:nvCxnSpPr>
      <xdr:spPr>
        <a:xfrm flipV="1">
          <a:off x="9639300" y="6762293"/>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38506</xdr:rowOff>
    </xdr:from>
    <xdr:to>
      <xdr:col>46</xdr:col>
      <xdr:colOff>38100</xdr:colOff>
      <xdr:row>39</xdr:row>
      <xdr:rowOff>140106</xdr:rowOff>
    </xdr:to>
    <xdr:sp macro="" textlink="">
      <xdr:nvSpPr>
        <xdr:cNvPr id="134" name="楕円 133"/>
        <xdr:cNvSpPr/>
      </xdr:nvSpPr>
      <xdr:spPr>
        <a:xfrm>
          <a:off x="8699500" y="67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78295</xdr:rowOff>
    </xdr:from>
    <xdr:to>
      <xdr:col>50</xdr:col>
      <xdr:colOff>114300</xdr:colOff>
      <xdr:row>39</xdr:row>
      <xdr:rowOff>89306</xdr:rowOff>
    </xdr:to>
    <xdr:cxnSp macro="">
      <xdr:nvCxnSpPr>
        <xdr:cNvPr id="135" name="直線コネクタ 134"/>
        <xdr:cNvCxnSpPr/>
      </xdr:nvCxnSpPr>
      <xdr:spPr>
        <a:xfrm flipV="1">
          <a:off x="8750300" y="6764845"/>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41097</xdr:rowOff>
    </xdr:from>
    <xdr:to>
      <xdr:col>41</xdr:col>
      <xdr:colOff>101600</xdr:colOff>
      <xdr:row>39</xdr:row>
      <xdr:rowOff>142697</xdr:rowOff>
    </xdr:to>
    <xdr:sp macro="" textlink="">
      <xdr:nvSpPr>
        <xdr:cNvPr id="136" name="楕円 135"/>
        <xdr:cNvSpPr/>
      </xdr:nvSpPr>
      <xdr:spPr>
        <a:xfrm>
          <a:off x="7810500" y="67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89306</xdr:rowOff>
    </xdr:from>
    <xdr:to>
      <xdr:col>45</xdr:col>
      <xdr:colOff>177800</xdr:colOff>
      <xdr:row>39</xdr:row>
      <xdr:rowOff>91897</xdr:rowOff>
    </xdr:to>
    <xdr:cxnSp macro="">
      <xdr:nvCxnSpPr>
        <xdr:cNvPr id="137" name="直線コネクタ 136"/>
        <xdr:cNvCxnSpPr/>
      </xdr:nvCxnSpPr>
      <xdr:spPr>
        <a:xfrm flipV="1">
          <a:off x="7861300" y="677585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42583</xdr:rowOff>
    </xdr:from>
    <xdr:to>
      <xdr:col>36</xdr:col>
      <xdr:colOff>165100</xdr:colOff>
      <xdr:row>39</xdr:row>
      <xdr:rowOff>144183</xdr:rowOff>
    </xdr:to>
    <xdr:sp macro="" textlink="">
      <xdr:nvSpPr>
        <xdr:cNvPr id="138" name="楕円 137"/>
        <xdr:cNvSpPr/>
      </xdr:nvSpPr>
      <xdr:spPr>
        <a:xfrm>
          <a:off x="6921500" y="67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91897</xdr:rowOff>
    </xdr:from>
    <xdr:to>
      <xdr:col>41</xdr:col>
      <xdr:colOff>50800</xdr:colOff>
      <xdr:row>39</xdr:row>
      <xdr:rowOff>93383</xdr:rowOff>
    </xdr:to>
    <xdr:cxnSp macro="">
      <xdr:nvCxnSpPr>
        <xdr:cNvPr id="139" name="直線コネクタ 138"/>
        <xdr:cNvCxnSpPr/>
      </xdr:nvCxnSpPr>
      <xdr:spPr>
        <a:xfrm flipV="1">
          <a:off x="6972300" y="677844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145622</xdr:rowOff>
    </xdr:from>
    <xdr:ext cx="534377" cy="259045"/>
    <xdr:sp macro="" textlink="">
      <xdr:nvSpPr>
        <xdr:cNvPr id="144" name="n_1mainValue【道路】&#10;一人当たり延長"/>
        <xdr:cNvSpPr txBox="1"/>
      </xdr:nvSpPr>
      <xdr:spPr>
        <a:xfrm>
          <a:off x="9359411" y="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156633</xdr:rowOff>
    </xdr:from>
    <xdr:ext cx="534377" cy="259045"/>
    <xdr:sp macro="" textlink="">
      <xdr:nvSpPr>
        <xdr:cNvPr id="145" name="n_2mainValue【道路】&#10;一人当たり延長"/>
        <xdr:cNvSpPr txBox="1"/>
      </xdr:nvSpPr>
      <xdr:spPr>
        <a:xfrm>
          <a:off x="8483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159224</xdr:rowOff>
    </xdr:from>
    <xdr:ext cx="534377" cy="259045"/>
    <xdr:sp macro="" textlink="">
      <xdr:nvSpPr>
        <xdr:cNvPr id="146" name="n_3mainValue【道路】&#10;一人当たり延長"/>
        <xdr:cNvSpPr txBox="1"/>
      </xdr:nvSpPr>
      <xdr:spPr>
        <a:xfrm>
          <a:off x="7594111" y="65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160710</xdr:rowOff>
    </xdr:from>
    <xdr:ext cx="534377" cy="259045"/>
    <xdr:sp macro="" textlink="">
      <xdr:nvSpPr>
        <xdr:cNvPr id="147" name="n_4mainValue【道路】&#10;一人当たり延長"/>
        <xdr:cNvSpPr txBox="1"/>
      </xdr:nvSpPr>
      <xdr:spPr>
        <a:xfrm>
          <a:off x="6705111" y="6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189" name="楕円 188"/>
        <xdr:cNvSpPr/>
      </xdr:nvSpPr>
      <xdr:spPr>
        <a:xfrm>
          <a:off x="4584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4371</xdr:rowOff>
    </xdr:from>
    <xdr:ext cx="405111" cy="259045"/>
    <xdr:sp macro="" textlink="">
      <xdr:nvSpPr>
        <xdr:cNvPr id="190" name="【橋りょう・トンネル】&#10;有形固定資産減価償却率該当値テキスト"/>
        <xdr:cNvSpPr txBox="1"/>
      </xdr:nvSpPr>
      <xdr:spPr>
        <a:xfrm>
          <a:off x="4673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9616</xdr:rowOff>
    </xdr:from>
    <xdr:to>
      <xdr:col>20</xdr:col>
      <xdr:colOff>38100</xdr:colOff>
      <xdr:row>63</xdr:row>
      <xdr:rowOff>111216</xdr:rowOff>
    </xdr:to>
    <xdr:sp macro="" textlink="">
      <xdr:nvSpPr>
        <xdr:cNvPr id="191" name="楕円 190"/>
        <xdr:cNvSpPr/>
      </xdr:nvSpPr>
      <xdr:spPr>
        <a:xfrm>
          <a:off x="3746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60416</xdr:rowOff>
    </xdr:from>
    <xdr:to>
      <xdr:col>24</xdr:col>
      <xdr:colOff>63500</xdr:colOff>
      <xdr:row>63</xdr:row>
      <xdr:rowOff>76744</xdr:rowOff>
    </xdr:to>
    <xdr:cxnSp macro="">
      <xdr:nvCxnSpPr>
        <xdr:cNvPr id="192" name="直線コネクタ 191"/>
        <xdr:cNvCxnSpPr/>
      </xdr:nvCxnSpPr>
      <xdr:spPr>
        <a:xfrm>
          <a:off x="3797300" y="108617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193" name="楕円 192"/>
        <xdr:cNvSpPr/>
      </xdr:nvSpPr>
      <xdr:spPr>
        <a:xfrm>
          <a:off x="2857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60416</xdr:rowOff>
    </xdr:to>
    <xdr:cxnSp macro="">
      <xdr:nvCxnSpPr>
        <xdr:cNvPr id="194" name="直線コネクタ 193"/>
        <xdr:cNvCxnSpPr/>
      </xdr:nvCxnSpPr>
      <xdr:spPr>
        <a:xfrm>
          <a:off x="2908300" y="108470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148409</xdr:rowOff>
    </xdr:from>
    <xdr:to>
      <xdr:col>10</xdr:col>
      <xdr:colOff>165100</xdr:colOff>
      <xdr:row>63</xdr:row>
      <xdr:rowOff>78559</xdr:rowOff>
    </xdr:to>
    <xdr:sp macro="" textlink="">
      <xdr:nvSpPr>
        <xdr:cNvPr id="195" name="楕円 194"/>
        <xdr:cNvSpPr/>
      </xdr:nvSpPr>
      <xdr:spPr>
        <a:xfrm>
          <a:off x="1968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27759</xdr:rowOff>
    </xdr:from>
    <xdr:to>
      <xdr:col>15</xdr:col>
      <xdr:colOff>50800</xdr:colOff>
      <xdr:row>63</xdr:row>
      <xdr:rowOff>45720</xdr:rowOff>
    </xdr:to>
    <xdr:cxnSp macro="">
      <xdr:nvCxnSpPr>
        <xdr:cNvPr id="196" name="直線コネクタ 195"/>
        <xdr:cNvCxnSpPr/>
      </xdr:nvCxnSpPr>
      <xdr:spPr>
        <a:xfrm>
          <a:off x="2019300" y="108291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128815</xdr:rowOff>
    </xdr:from>
    <xdr:to>
      <xdr:col>6</xdr:col>
      <xdr:colOff>38100</xdr:colOff>
      <xdr:row>63</xdr:row>
      <xdr:rowOff>58965</xdr:rowOff>
    </xdr:to>
    <xdr:sp macro="" textlink="">
      <xdr:nvSpPr>
        <xdr:cNvPr id="197" name="楕円 196"/>
        <xdr:cNvSpPr/>
      </xdr:nvSpPr>
      <xdr:spPr>
        <a:xfrm>
          <a:off x="1079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8165</xdr:rowOff>
    </xdr:from>
    <xdr:to>
      <xdr:col>10</xdr:col>
      <xdr:colOff>114300</xdr:colOff>
      <xdr:row>63</xdr:row>
      <xdr:rowOff>27759</xdr:rowOff>
    </xdr:to>
    <xdr:cxnSp macro="">
      <xdr:nvCxnSpPr>
        <xdr:cNvPr id="198" name="直線コネクタ 197"/>
        <xdr:cNvCxnSpPr/>
      </xdr:nvCxnSpPr>
      <xdr:spPr>
        <a:xfrm>
          <a:off x="1130300" y="108095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102343</xdr:rowOff>
    </xdr:from>
    <xdr:ext cx="405111" cy="259045"/>
    <xdr:sp macro="" textlink="">
      <xdr:nvSpPr>
        <xdr:cNvPr id="203" name="n_1mainValue【橋りょう・トンネル】&#10;有形固定資産減価償却率"/>
        <xdr:cNvSpPr txBox="1"/>
      </xdr:nvSpPr>
      <xdr:spPr>
        <a:xfrm>
          <a:off x="3582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204" name="n_2mainValue【橋りょう・トンネル】&#10;有形固定資産減価償却率"/>
        <xdr:cNvSpPr txBox="1"/>
      </xdr:nvSpPr>
      <xdr:spPr>
        <a:xfrm>
          <a:off x="2705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69686</xdr:rowOff>
    </xdr:from>
    <xdr:ext cx="405111" cy="259045"/>
    <xdr:sp macro="" textlink="">
      <xdr:nvSpPr>
        <xdr:cNvPr id="205" name="n_3mainValue【橋りょう・トンネル】&#10;有形固定資産減価償却率"/>
        <xdr:cNvSpPr txBox="1"/>
      </xdr:nvSpPr>
      <xdr:spPr>
        <a:xfrm>
          <a:off x="1816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50092</xdr:rowOff>
    </xdr:from>
    <xdr:ext cx="405111" cy="259045"/>
    <xdr:sp macro="" textlink="">
      <xdr:nvSpPr>
        <xdr:cNvPr id="206" name="n_4mainValue【橋りょう・トンネル】&#10;有形固定資産減価償却率"/>
        <xdr:cNvSpPr txBox="1"/>
      </xdr:nvSpPr>
      <xdr:spPr>
        <a:xfrm>
          <a:off x="927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6430</xdr:rowOff>
    </xdr:from>
    <xdr:to>
      <xdr:col>55</xdr:col>
      <xdr:colOff>50800</xdr:colOff>
      <xdr:row>64</xdr:row>
      <xdr:rowOff>108030</xdr:rowOff>
    </xdr:to>
    <xdr:sp macro="" textlink="">
      <xdr:nvSpPr>
        <xdr:cNvPr id="246" name="楕円 245"/>
        <xdr:cNvSpPr/>
      </xdr:nvSpPr>
      <xdr:spPr>
        <a:xfrm>
          <a:off x="10426700" y="109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92807</xdr:rowOff>
    </xdr:from>
    <xdr:ext cx="534377" cy="259045"/>
    <xdr:sp macro="" textlink="">
      <xdr:nvSpPr>
        <xdr:cNvPr id="247" name="【橋りょう・トンネル】&#10;一人当たり有形固定資産（償却資産）額該当値テキスト"/>
        <xdr:cNvSpPr txBox="1"/>
      </xdr:nvSpPr>
      <xdr:spPr>
        <a:xfrm>
          <a:off x="10515600" y="1089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6505</xdr:rowOff>
    </xdr:from>
    <xdr:to>
      <xdr:col>50</xdr:col>
      <xdr:colOff>165100</xdr:colOff>
      <xdr:row>64</xdr:row>
      <xdr:rowOff>108105</xdr:rowOff>
    </xdr:to>
    <xdr:sp macro="" textlink="">
      <xdr:nvSpPr>
        <xdr:cNvPr id="248" name="楕円 247"/>
        <xdr:cNvSpPr/>
      </xdr:nvSpPr>
      <xdr:spPr>
        <a:xfrm>
          <a:off x="9588500" y="109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57230</xdr:rowOff>
    </xdr:from>
    <xdr:to>
      <xdr:col>55</xdr:col>
      <xdr:colOff>0</xdr:colOff>
      <xdr:row>64</xdr:row>
      <xdr:rowOff>57305</xdr:rowOff>
    </xdr:to>
    <xdr:cxnSp macro="">
      <xdr:nvCxnSpPr>
        <xdr:cNvPr id="249" name="直線コネクタ 248"/>
        <xdr:cNvCxnSpPr/>
      </xdr:nvCxnSpPr>
      <xdr:spPr>
        <a:xfrm flipV="1">
          <a:off x="9639300" y="11030030"/>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6531</xdr:rowOff>
    </xdr:from>
    <xdr:to>
      <xdr:col>46</xdr:col>
      <xdr:colOff>38100</xdr:colOff>
      <xdr:row>64</xdr:row>
      <xdr:rowOff>108131</xdr:rowOff>
    </xdr:to>
    <xdr:sp macro="" textlink="">
      <xdr:nvSpPr>
        <xdr:cNvPr id="250" name="楕円 249"/>
        <xdr:cNvSpPr/>
      </xdr:nvSpPr>
      <xdr:spPr>
        <a:xfrm>
          <a:off x="8699500" y="109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57305</xdr:rowOff>
    </xdr:from>
    <xdr:to>
      <xdr:col>50</xdr:col>
      <xdr:colOff>114300</xdr:colOff>
      <xdr:row>64</xdr:row>
      <xdr:rowOff>57331</xdr:rowOff>
    </xdr:to>
    <xdr:cxnSp macro="">
      <xdr:nvCxnSpPr>
        <xdr:cNvPr id="251" name="直線コネクタ 250"/>
        <xdr:cNvCxnSpPr/>
      </xdr:nvCxnSpPr>
      <xdr:spPr>
        <a:xfrm flipV="1">
          <a:off x="8750300" y="1103010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6605</xdr:rowOff>
    </xdr:from>
    <xdr:to>
      <xdr:col>41</xdr:col>
      <xdr:colOff>101600</xdr:colOff>
      <xdr:row>64</xdr:row>
      <xdr:rowOff>108205</xdr:rowOff>
    </xdr:to>
    <xdr:sp macro="" textlink="">
      <xdr:nvSpPr>
        <xdr:cNvPr id="252" name="楕円 251"/>
        <xdr:cNvSpPr/>
      </xdr:nvSpPr>
      <xdr:spPr>
        <a:xfrm>
          <a:off x="7810500" y="109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57331</xdr:rowOff>
    </xdr:from>
    <xdr:to>
      <xdr:col>45</xdr:col>
      <xdr:colOff>177800</xdr:colOff>
      <xdr:row>64</xdr:row>
      <xdr:rowOff>57405</xdr:rowOff>
    </xdr:to>
    <xdr:cxnSp macro="">
      <xdr:nvCxnSpPr>
        <xdr:cNvPr id="253" name="直線コネクタ 252"/>
        <xdr:cNvCxnSpPr/>
      </xdr:nvCxnSpPr>
      <xdr:spPr>
        <a:xfrm flipV="1">
          <a:off x="7861300" y="11030131"/>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6634</xdr:rowOff>
    </xdr:from>
    <xdr:to>
      <xdr:col>36</xdr:col>
      <xdr:colOff>165100</xdr:colOff>
      <xdr:row>64</xdr:row>
      <xdr:rowOff>108234</xdr:rowOff>
    </xdr:to>
    <xdr:sp macro="" textlink="">
      <xdr:nvSpPr>
        <xdr:cNvPr id="254" name="楕円 253"/>
        <xdr:cNvSpPr/>
      </xdr:nvSpPr>
      <xdr:spPr>
        <a:xfrm>
          <a:off x="6921500" y="109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57405</xdr:rowOff>
    </xdr:from>
    <xdr:to>
      <xdr:col>41</xdr:col>
      <xdr:colOff>50800</xdr:colOff>
      <xdr:row>64</xdr:row>
      <xdr:rowOff>57434</xdr:rowOff>
    </xdr:to>
    <xdr:cxnSp macro="">
      <xdr:nvCxnSpPr>
        <xdr:cNvPr id="255" name="直線コネクタ 254"/>
        <xdr:cNvCxnSpPr/>
      </xdr:nvCxnSpPr>
      <xdr:spPr>
        <a:xfrm flipV="1">
          <a:off x="6972300" y="11030205"/>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99232</xdr:rowOff>
    </xdr:from>
    <xdr:ext cx="534377" cy="259045"/>
    <xdr:sp macro="" textlink="">
      <xdr:nvSpPr>
        <xdr:cNvPr id="260" name="n_1mainValue【橋りょう・トンネル】&#10;一人当たり有形固定資産（償却資産）額"/>
        <xdr:cNvSpPr txBox="1"/>
      </xdr:nvSpPr>
      <xdr:spPr>
        <a:xfrm>
          <a:off x="9359411" y="110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99258</xdr:rowOff>
    </xdr:from>
    <xdr:ext cx="534377" cy="259045"/>
    <xdr:sp macro="" textlink="">
      <xdr:nvSpPr>
        <xdr:cNvPr id="261" name="n_2mainValue【橋りょう・トンネル】&#10;一人当たり有形固定資産（償却資産）額"/>
        <xdr:cNvSpPr txBox="1"/>
      </xdr:nvSpPr>
      <xdr:spPr>
        <a:xfrm>
          <a:off x="8483111" y="110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99332</xdr:rowOff>
    </xdr:from>
    <xdr:ext cx="534377" cy="259045"/>
    <xdr:sp macro="" textlink="">
      <xdr:nvSpPr>
        <xdr:cNvPr id="262" name="n_3mainValue【橋りょう・トンネル】&#10;一人当たり有形固定資産（償却資産）額"/>
        <xdr:cNvSpPr txBox="1"/>
      </xdr:nvSpPr>
      <xdr:spPr>
        <a:xfrm>
          <a:off x="7594111" y="110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99361</xdr:rowOff>
    </xdr:from>
    <xdr:ext cx="534377" cy="259045"/>
    <xdr:sp macro="" textlink="">
      <xdr:nvSpPr>
        <xdr:cNvPr id="263" name="n_4mainValue【橋りょう・トンネル】&#10;一人当たり有形固定資産（償却資産）額"/>
        <xdr:cNvSpPr txBox="1"/>
      </xdr:nvSpPr>
      <xdr:spPr>
        <a:xfrm>
          <a:off x="6705111" y="110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7" name="楕円 306"/>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8" name="直線コネクタ 307"/>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9" name="楕円 308"/>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0" name="直線コネクタ 309"/>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1" name="楕円 310"/>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2" name="直線コネクタ 311"/>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3" name="楕円 312"/>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4" name="直線コネクタ 313"/>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9"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0"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1"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2"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0" name="楕円 359"/>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1"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154406</xdr:rowOff>
    </xdr:from>
    <xdr:to>
      <xdr:col>50</xdr:col>
      <xdr:colOff>165100</xdr:colOff>
      <xdr:row>86</xdr:row>
      <xdr:rowOff>84556</xdr:rowOff>
    </xdr:to>
    <xdr:sp macro="" textlink="">
      <xdr:nvSpPr>
        <xdr:cNvPr id="362" name="楕円 361"/>
        <xdr:cNvSpPr/>
      </xdr:nvSpPr>
      <xdr:spPr>
        <a:xfrm>
          <a:off x="9588500" y="14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33756</xdr:rowOff>
    </xdr:to>
    <xdr:cxnSp macro="">
      <xdr:nvCxnSpPr>
        <xdr:cNvPr id="363" name="直線コネクタ 362"/>
        <xdr:cNvCxnSpPr/>
      </xdr:nvCxnSpPr>
      <xdr:spPr>
        <a:xfrm flipV="1">
          <a:off x="9639300" y="1477822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154406</xdr:rowOff>
    </xdr:from>
    <xdr:to>
      <xdr:col>46</xdr:col>
      <xdr:colOff>38100</xdr:colOff>
      <xdr:row>86</xdr:row>
      <xdr:rowOff>84556</xdr:rowOff>
    </xdr:to>
    <xdr:sp macro="" textlink="">
      <xdr:nvSpPr>
        <xdr:cNvPr id="364" name="楕円 363"/>
        <xdr:cNvSpPr/>
      </xdr:nvSpPr>
      <xdr:spPr>
        <a:xfrm>
          <a:off x="8699500" y="14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33756</xdr:rowOff>
    </xdr:from>
    <xdr:to>
      <xdr:col>50</xdr:col>
      <xdr:colOff>114300</xdr:colOff>
      <xdr:row>86</xdr:row>
      <xdr:rowOff>33756</xdr:rowOff>
    </xdr:to>
    <xdr:cxnSp macro="">
      <xdr:nvCxnSpPr>
        <xdr:cNvPr id="365" name="直線コネクタ 364"/>
        <xdr:cNvCxnSpPr/>
      </xdr:nvCxnSpPr>
      <xdr:spPr>
        <a:xfrm>
          <a:off x="8750300" y="14778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154406</xdr:rowOff>
    </xdr:from>
    <xdr:to>
      <xdr:col>41</xdr:col>
      <xdr:colOff>101600</xdr:colOff>
      <xdr:row>86</xdr:row>
      <xdr:rowOff>84556</xdr:rowOff>
    </xdr:to>
    <xdr:sp macro="" textlink="">
      <xdr:nvSpPr>
        <xdr:cNvPr id="366" name="楕円 365"/>
        <xdr:cNvSpPr/>
      </xdr:nvSpPr>
      <xdr:spPr>
        <a:xfrm>
          <a:off x="7810500" y="14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33756</xdr:rowOff>
    </xdr:from>
    <xdr:to>
      <xdr:col>45</xdr:col>
      <xdr:colOff>177800</xdr:colOff>
      <xdr:row>86</xdr:row>
      <xdr:rowOff>33756</xdr:rowOff>
    </xdr:to>
    <xdr:cxnSp macro="">
      <xdr:nvCxnSpPr>
        <xdr:cNvPr id="367" name="直線コネクタ 366"/>
        <xdr:cNvCxnSpPr/>
      </xdr:nvCxnSpPr>
      <xdr:spPr>
        <a:xfrm>
          <a:off x="7861300" y="14778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154406</xdr:rowOff>
    </xdr:from>
    <xdr:to>
      <xdr:col>36</xdr:col>
      <xdr:colOff>165100</xdr:colOff>
      <xdr:row>86</xdr:row>
      <xdr:rowOff>84556</xdr:rowOff>
    </xdr:to>
    <xdr:sp macro="" textlink="">
      <xdr:nvSpPr>
        <xdr:cNvPr id="368" name="楕円 367"/>
        <xdr:cNvSpPr/>
      </xdr:nvSpPr>
      <xdr:spPr>
        <a:xfrm>
          <a:off x="6921500" y="14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33756</xdr:rowOff>
    </xdr:from>
    <xdr:to>
      <xdr:col>41</xdr:col>
      <xdr:colOff>50800</xdr:colOff>
      <xdr:row>86</xdr:row>
      <xdr:rowOff>33756</xdr:rowOff>
    </xdr:to>
    <xdr:cxnSp macro="">
      <xdr:nvCxnSpPr>
        <xdr:cNvPr id="369" name="直線コネクタ 368"/>
        <xdr:cNvCxnSpPr/>
      </xdr:nvCxnSpPr>
      <xdr:spPr>
        <a:xfrm>
          <a:off x="6972300" y="14778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75683</xdr:rowOff>
    </xdr:from>
    <xdr:ext cx="469744" cy="259045"/>
    <xdr:sp macro="" textlink="">
      <xdr:nvSpPr>
        <xdr:cNvPr id="374" name="n_1mainValue【公営住宅】&#10;一人当たり面積"/>
        <xdr:cNvSpPr txBox="1"/>
      </xdr:nvSpPr>
      <xdr:spPr>
        <a:xfrm>
          <a:off x="9391727" y="14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75683</xdr:rowOff>
    </xdr:from>
    <xdr:ext cx="469744" cy="259045"/>
    <xdr:sp macro="" textlink="">
      <xdr:nvSpPr>
        <xdr:cNvPr id="375" name="n_2mainValue【公営住宅】&#10;一人当たり面積"/>
        <xdr:cNvSpPr txBox="1"/>
      </xdr:nvSpPr>
      <xdr:spPr>
        <a:xfrm>
          <a:off x="8515427" y="14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75683</xdr:rowOff>
    </xdr:from>
    <xdr:ext cx="469744" cy="259045"/>
    <xdr:sp macro="" textlink="">
      <xdr:nvSpPr>
        <xdr:cNvPr id="376" name="n_3mainValue【公営住宅】&#10;一人当たり面積"/>
        <xdr:cNvSpPr txBox="1"/>
      </xdr:nvSpPr>
      <xdr:spPr>
        <a:xfrm>
          <a:off x="7626427" y="14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75683</xdr:rowOff>
    </xdr:from>
    <xdr:ext cx="469744" cy="259045"/>
    <xdr:sp macro="" textlink="">
      <xdr:nvSpPr>
        <xdr:cNvPr id="377" name="n_4mainValue【公営住宅】&#10;一人当たり面積"/>
        <xdr:cNvSpPr txBox="1"/>
      </xdr:nvSpPr>
      <xdr:spPr>
        <a:xfrm>
          <a:off x="6737427" y="14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4" name="直線コネクタ 433"/>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5"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6" name="直線コネクタ 43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7"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8" name="直線コネクタ 437"/>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9"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40" name="フローチャート: 判断 439"/>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1" name="フローチャート: 判断 440"/>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2" name="フローチャート: 判断 441"/>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3" name="フローチャート: 判断 442"/>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4" name="フローチャート: 判断 4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50" name="楕円 449"/>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51" name="【学校施設】&#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52" name="楕円 451"/>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57150</xdr:rowOff>
    </xdr:to>
    <xdr:cxnSp macro="">
      <xdr:nvCxnSpPr>
        <xdr:cNvPr id="453" name="直線コネクタ 452"/>
        <xdr:cNvCxnSpPr/>
      </xdr:nvCxnSpPr>
      <xdr:spPr>
        <a:xfrm flipV="1">
          <a:off x="15481300" y="1049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454" name="楕円 453"/>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57150</xdr:rowOff>
    </xdr:to>
    <xdr:cxnSp macro="">
      <xdr:nvCxnSpPr>
        <xdr:cNvPr id="455" name="直線コネクタ 454"/>
        <xdr:cNvCxnSpPr/>
      </xdr:nvCxnSpPr>
      <xdr:spPr>
        <a:xfrm>
          <a:off x="14592300" y="10481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90170</xdr:rowOff>
    </xdr:from>
    <xdr:to>
      <xdr:col>72</xdr:col>
      <xdr:colOff>38100</xdr:colOff>
      <xdr:row>61</xdr:row>
      <xdr:rowOff>20320</xdr:rowOff>
    </xdr:to>
    <xdr:sp macro="" textlink="">
      <xdr:nvSpPr>
        <xdr:cNvPr id="456" name="楕円 455"/>
        <xdr:cNvSpPr/>
      </xdr:nvSpPr>
      <xdr:spPr>
        <a:xfrm>
          <a:off x="1365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61</xdr:row>
      <xdr:rowOff>22860</xdr:rowOff>
    </xdr:to>
    <xdr:cxnSp macro="">
      <xdr:nvCxnSpPr>
        <xdr:cNvPr id="457" name="直線コネクタ 456"/>
        <xdr:cNvCxnSpPr/>
      </xdr:nvCxnSpPr>
      <xdr:spPr>
        <a:xfrm>
          <a:off x="13703300" y="104279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111125</xdr:rowOff>
    </xdr:from>
    <xdr:to>
      <xdr:col>67</xdr:col>
      <xdr:colOff>101600</xdr:colOff>
      <xdr:row>61</xdr:row>
      <xdr:rowOff>41275</xdr:rowOff>
    </xdr:to>
    <xdr:sp macro="" textlink="">
      <xdr:nvSpPr>
        <xdr:cNvPr id="458" name="楕円 457"/>
        <xdr:cNvSpPr/>
      </xdr:nvSpPr>
      <xdr:spPr>
        <a:xfrm>
          <a:off x="12763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60</xdr:row>
      <xdr:rowOff>161925</xdr:rowOff>
    </xdr:to>
    <xdr:cxnSp macro="">
      <xdr:nvCxnSpPr>
        <xdr:cNvPr id="459" name="直線コネクタ 458"/>
        <xdr:cNvCxnSpPr/>
      </xdr:nvCxnSpPr>
      <xdr:spPr>
        <a:xfrm flipV="1">
          <a:off x="12814300" y="10427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60"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61"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2"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3"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464"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465"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11447</xdr:rowOff>
    </xdr:from>
    <xdr:ext cx="405111" cy="259045"/>
    <xdr:sp macro="" textlink="">
      <xdr:nvSpPr>
        <xdr:cNvPr id="466" name="n_3mainValue【学校施設】&#10;有形固定資産減価償却率"/>
        <xdr:cNvSpPr txBox="1"/>
      </xdr:nvSpPr>
      <xdr:spPr>
        <a:xfrm>
          <a:off x="13500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32402</xdr:rowOff>
    </xdr:from>
    <xdr:ext cx="405111" cy="259045"/>
    <xdr:sp macro="" textlink="">
      <xdr:nvSpPr>
        <xdr:cNvPr id="467" name="n_4mainValue【学校施設】&#10;有形固定資産減価償却率"/>
        <xdr:cNvSpPr txBox="1"/>
      </xdr:nvSpPr>
      <xdr:spPr>
        <a:xfrm>
          <a:off x="12611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2" name="直線コネクタ 491"/>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3"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4" name="直線コネクタ 493"/>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5"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6" name="直線コネクタ 49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497"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8" name="フローチャート: 判断 497"/>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9" name="フローチャート: 判断 498"/>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00" name="フローチャート: 判断 49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1" name="フローチャート: 判断 500"/>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2" name="フローチャート: 判断 501"/>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65024</xdr:rowOff>
    </xdr:from>
    <xdr:to>
      <xdr:col>116</xdr:col>
      <xdr:colOff>114300</xdr:colOff>
      <xdr:row>60</xdr:row>
      <xdr:rowOff>166624</xdr:rowOff>
    </xdr:to>
    <xdr:sp macro="" textlink="">
      <xdr:nvSpPr>
        <xdr:cNvPr id="508" name="楕円 507"/>
        <xdr:cNvSpPr/>
      </xdr:nvSpPr>
      <xdr:spPr>
        <a:xfrm>
          <a:off x="22110700" y="103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87901</xdr:rowOff>
    </xdr:from>
    <xdr:ext cx="469744" cy="259045"/>
    <xdr:sp macro="" textlink="">
      <xdr:nvSpPr>
        <xdr:cNvPr id="509" name="【学校施設】&#10;一人当たり面積該当値テキスト"/>
        <xdr:cNvSpPr txBox="1"/>
      </xdr:nvSpPr>
      <xdr:spPr>
        <a:xfrm>
          <a:off x="22199600"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72644</xdr:rowOff>
    </xdr:from>
    <xdr:to>
      <xdr:col>112</xdr:col>
      <xdr:colOff>38100</xdr:colOff>
      <xdr:row>61</xdr:row>
      <xdr:rowOff>2794</xdr:rowOff>
    </xdr:to>
    <xdr:sp macro="" textlink="">
      <xdr:nvSpPr>
        <xdr:cNvPr id="510" name="楕円 509"/>
        <xdr:cNvSpPr/>
      </xdr:nvSpPr>
      <xdr:spPr>
        <a:xfrm>
          <a:off x="21272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115824</xdr:rowOff>
    </xdr:from>
    <xdr:to>
      <xdr:col>116</xdr:col>
      <xdr:colOff>63500</xdr:colOff>
      <xdr:row>60</xdr:row>
      <xdr:rowOff>123444</xdr:rowOff>
    </xdr:to>
    <xdr:cxnSp macro="">
      <xdr:nvCxnSpPr>
        <xdr:cNvPr id="511" name="直線コネクタ 510"/>
        <xdr:cNvCxnSpPr/>
      </xdr:nvCxnSpPr>
      <xdr:spPr>
        <a:xfrm flipV="1">
          <a:off x="21323300" y="1040282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74930</xdr:rowOff>
    </xdr:from>
    <xdr:to>
      <xdr:col>107</xdr:col>
      <xdr:colOff>101600</xdr:colOff>
      <xdr:row>61</xdr:row>
      <xdr:rowOff>5080</xdr:rowOff>
    </xdr:to>
    <xdr:sp macro="" textlink="">
      <xdr:nvSpPr>
        <xdr:cNvPr id="512" name="楕円 511"/>
        <xdr:cNvSpPr/>
      </xdr:nvSpPr>
      <xdr:spPr>
        <a:xfrm>
          <a:off x="2038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123444</xdr:rowOff>
    </xdr:from>
    <xdr:to>
      <xdr:col>111</xdr:col>
      <xdr:colOff>177800</xdr:colOff>
      <xdr:row>60</xdr:row>
      <xdr:rowOff>125730</xdr:rowOff>
    </xdr:to>
    <xdr:cxnSp macro="">
      <xdr:nvCxnSpPr>
        <xdr:cNvPr id="513" name="直線コネクタ 512"/>
        <xdr:cNvCxnSpPr/>
      </xdr:nvCxnSpPr>
      <xdr:spPr>
        <a:xfrm flipV="1">
          <a:off x="20434300" y="104104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158750</xdr:rowOff>
    </xdr:from>
    <xdr:to>
      <xdr:col>102</xdr:col>
      <xdr:colOff>165100</xdr:colOff>
      <xdr:row>60</xdr:row>
      <xdr:rowOff>88900</xdr:rowOff>
    </xdr:to>
    <xdr:sp macro="" textlink="">
      <xdr:nvSpPr>
        <xdr:cNvPr id="514" name="楕円 513"/>
        <xdr:cNvSpPr/>
      </xdr:nvSpPr>
      <xdr:spPr>
        <a:xfrm>
          <a:off x="19494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125730</xdr:rowOff>
    </xdr:to>
    <xdr:cxnSp macro="">
      <xdr:nvCxnSpPr>
        <xdr:cNvPr id="515" name="直線コネクタ 514"/>
        <xdr:cNvCxnSpPr/>
      </xdr:nvCxnSpPr>
      <xdr:spPr>
        <a:xfrm>
          <a:off x="19545300" y="10325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161036</xdr:rowOff>
    </xdr:from>
    <xdr:to>
      <xdr:col>98</xdr:col>
      <xdr:colOff>38100</xdr:colOff>
      <xdr:row>60</xdr:row>
      <xdr:rowOff>91186</xdr:rowOff>
    </xdr:to>
    <xdr:sp macro="" textlink="">
      <xdr:nvSpPr>
        <xdr:cNvPr id="516" name="楕円 515"/>
        <xdr:cNvSpPr/>
      </xdr:nvSpPr>
      <xdr:spPr>
        <a:xfrm>
          <a:off x="18605500" y="102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38100</xdr:rowOff>
    </xdr:from>
    <xdr:to>
      <xdr:col>102</xdr:col>
      <xdr:colOff>114300</xdr:colOff>
      <xdr:row>60</xdr:row>
      <xdr:rowOff>40386</xdr:rowOff>
    </xdr:to>
    <xdr:cxnSp macro="">
      <xdr:nvCxnSpPr>
        <xdr:cNvPr id="517" name="直線コネクタ 516"/>
        <xdr:cNvCxnSpPr/>
      </xdr:nvCxnSpPr>
      <xdr:spPr>
        <a:xfrm flipV="1">
          <a:off x="18656300" y="103251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518"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19"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520"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521"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19321</xdr:rowOff>
    </xdr:from>
    <xdr:ext cx="469744" cy="259045"/>
    <xdr:sp macro="" textlink="">
      <xdr:nvSpPr>
        <xdr:cNvPr id="522" name="n_1main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21607</xdr:rowOff>
    </xdr:from>
    <xdr:ext cx="469744" cy="259045"/>
    <xdr:sp macro="" textlink="">
      <xdr:nvSpPr>
        <xdr:cNvPr id="523" name="n_2mainValue【学校施設】&#10;一人当たり面積"/>
        <xdr:cNvSpPr txBox="1"/>
      </xdr:nvSpPr>
      <xdr:spPr>
        <a:xfrm>
          <a:off x="20199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105427</xdr:rowOff>
    </xdr:from>
    <xdr:ext cx="469744" cy="259045"/>
    <xdr:sp macro="" textlink="">
      <xdr:nvSpPr>
        <xdr:cNvPr id="524" name="n_3mainValue【学校施設】&#10;一人当たり面積"/>
        <xdr:cNvSpPr txBox="1"/>
      </xdr:nvSpPr>
      <xdr:spPr>
        <a:xfrm>
          <a:off x="19310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107713</xdr:rowOff>
    </xdr:from>
    <xdr:ext cx="469744" cy="259045"/>
    <xdr:sp macro="" textlink="">
      <xdr:nvSpPr>
        <xdr:cNvPr id="525" name="n_4mainValue【学校施設】&#10;一人当たり面積"/>
        <xdr:cNvSpPr txBox="1"/>
      </xdr:nvSpPr>
      <xdr:spPr>
        <a:xfrm>
          <a:off x="18421427" y="100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1" name="直線コネクタ 550"/>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4"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5" name="直線コネクタ 554"/>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56"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7" name="フローチャート: 判断 556"/>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8" name="フローチャート: 判断 557"/>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9" name="フローチャート: 判断 558"/>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60" name="フローチャート: 判断 559"/>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1" name="フローチャート: 判断 560"/>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93436</xdr:rowOff>
    </xdr:from>
    <xdr:to>
      <xdr:col>85</xdr:col>
      <xdr:colOff>177800</xdr:colOff>
      <xdr:row>84</xdr:row>
      <xdr:rowOff>23586</xdr:rowOff>
    </xdr:to>
    <xdr:sp macro="" textlink="">
      <xdr:nvSpPr>
        <xdr:cNvPr id="567" name="楕円 566"/>
        <xdr:cNvSpPr/>
      </xdr:nvSpPr>
      <xdr:spPr>
        <a:xfrm>
          <a:off x="16268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71863</xdr:rowOff>
    </xdr:from>
    <xdr:ext cx="405111" cy="259045"/>
    <xdr:sp macro="" textlink="">
      <xdr:nvSpPr>
        <xdr:cNvPr id="568" name="【児童館】&#10;有形固定資産減価償却率該当値テキスト"/>
        <xdr:cNvSpPr txBox="1"/>
      </xdr:nvSpPr>
      <xdr:spPr>
        <a:xfrm>
          <a:off x="16357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569" name="楕円 568"/>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103414</xdr:rowOff>
    </xdr:from>
    <xdr:to>
      <xdr:col>85</xdr:col>
      <xdr:colOff>127000</xdr:colOff>
      <xdr:row>83</xdr:row>
      <xdr:rowOff>144236</xdr:rowOff>
    </xdr:to>
    <xdr:cxnSp macro="">
      <xdr:nvCxnSpPr>
        <xdr:cNvPr id="570" name="直線コネクタ 569"/>
        <xdr:cNvCxnSpPr/>
      </xdr:nvCxnSpPr>
      <xdr:spPr>
        <a:xfrm>
          <a:off x="15481300" y="143337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571" name="楕円 570"/>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62593</xdr:rowOff>
    </xdr:from>
    <xdr:to>
      <xdr:col>81</xdr:col>
      <xdr:colOff>50800</xdr:colOff>
      <xdr:row>83</xdr:row>
      <xdr:rowOff>103414</xdr:rowOff>
    </xdr:to>
    <xdr:cxnSp macro="">
      <xdr:nvCxnSpPr>
        <xdr:cNvPr id="572" name="直線コネクタ 571"/>
        <xdr:cNvCxnSpPr/>
      </xdr:nvCxnSpPr>
      <xdr:spPr>
        <a:xfrm>
          <a:off x="14592300" y="142929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573" name="楕円 572"/>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21771</xdr:rowOff>
    </xdr:from>
    <xdr:to>
      <xdr:col>76</xdr:col>
      <xdr:colOff>114300</xdr:colOff>
      <xdr:row>83</xdr:row>
      <xdr:rowOff>62593</xdr:rowOff>
    </xdr:to>
    <xdr:cxnSp macro="">
      <xdr:nvCxnSpPr>
        <xdr:cNvPr id="574" name="直線コネクタ 573"/>
        <xdr:cNvCxnSpPr/>
      </xdr:nvCxnSpPr>
      <xdr:spPr>
        <a:xfrm>
          <a:off x="13703300" y="142521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103232</xdr:rowOff>
    </xdr:from>
    <xdr:to>
      <xdr:col>67</xdr:col>
      <xdr:colOff>101600</xdr:colOff>
      <xdr:row>83</xdr:row>
      <xdr:rowOff>33382</xdr:rowOff>
    </xdr:to>
    <xdr:sp macro="" textlink="">
      <xdr:nvSpPr>
        <xdr:cNvPr id="575" name="楕円 574"/>
        <xdr:cNvSpPr/>
      </xdr:nvSpPr>
      <xdr:spPr>
        <a:xfrm>
          <a:off x="12763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154032</xdr:rowOff>
    </xdr:from>
    <xdr:to>
      <xdr:col>71</xdr:col>
      <xdr:colOff>177800</xdr:colOff>
      <xdr:row>83</xdr:row>
      <xdr:rowOff>21771</xdr:rowOff>
    </xdr:to>
    <xdr:cxnSp macro="">
      <xdr:nvCxnSpPr>
        <xdr:cNvPr id="576" name="直線コネクタ 575"/>
        <xdr:cNvCxnSpPr/>
      </xdr:nvCxnSpPr>
      <xdr:spPr>
        <a:xfrm>
          <a:off x="12814300" y="142129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77"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8"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9"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80"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145341</xdr:rowOff>
    </xdr:from>
    <xdr:ext cx="405111" cy="259045"/>
    <xdr:sp macro="" textlink="">
      <xdr:nvSpPr>
        <xdr:cNvPr id="581" name="n_1mainValue【児童館】&#10;有形固定資産減価償却率"/>
        <xdr:cNvSpPr txBox="1"/>
      </xdr:nvSpPr>
      <xdr:spPr>
        <a:xfrm>
          <a:off x="15266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582" name="n_2mainValue【児童館】&#10;有形固定資産減価償却率"/>
        <xdr:cNvSpPr txBox="1"/>
      </xdr:nvSpPr>
      <xdr:spPr>
        <a:xfrm>
          <a:off x="14389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583" name="n_3main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584" name="n_4main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8" name="直線コネクタ 607"/>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1"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2" name="直線コネクタ 611"/>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3"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6" name="フローチャート: 判断 61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7" name="フローチャート: 判断 616"/>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8" name="フローチャート: 判断 617"/>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624" name="楕円 623"/>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625" name="【児童館】&#10;一人当たり面積該当値テキスト"/>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626" name="楕円 625"/>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627" name="直線コネクタ 626"/>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628" name="楕円 627"/>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629" name="直線コネクタ 628"/>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630" name="楕円 629"/>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631" name="直線コネクタ 630"/>
        <xdr:cNvCxnSpPr/>
      </xdr:nvCxnSpPr>
      <xdr:spPr>
        <a:xfrm>
          <a:off x="19545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632" name="楕円 631"/>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633" name="直線コネクタ 632"/>
        <xdr:cNvCxnSpPr/>
      </xdr:nvCxnSpPr>
      <xdr:spPr>
        <a:xfrm>
          <a:off x="18656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5"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6"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7"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638" name="n_1mainValue【児童館】&#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39" name="n_2mainValue【児童館】&#10;一人当たり面積"/>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640" name="n_3mainValue【児童館】&#10;一人当たり面積"/>
        <xdr:cNvSpPr txBox="1"/>
      </xdr:nvSpPr>
      <xdr:spPr>
        <a:xfrm>
          <a:off x="19310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641" name="n_4mainValue【児童館】&#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7" name="直線コネクタ 666"/>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70"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1" name="直線コネクタ 670"/>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2"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3" name="フローチャート: 判断 672"/>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4" name="フローチャート: 判断 673"/>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5" name="フローチャート: 判断 674"/>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6" name="フローチャート: 判断 675"/>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7" name="フローチャート: 判断 676"/>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3" name="楕円 682"/>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4"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5" name="楕円 684"/>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86" name="直線コネクタ 685"/>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7" name="楕円 686"/>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88" name="直線コネクタ 687"/>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89" name="楕円 688"/>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90" name="直線コネクタ 689"/>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1" name="楕円 690"/>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2" name="直線コネクタ 691"/>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3"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4"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5"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6"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7"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98"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99"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00" name="n_4mainValue【公民館】&#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6" name="直線コネクタ 725"/>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7"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8" name="直線コネクタ 72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9"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30" name="直線コネクタ 729"/>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1"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2" name="フローチャート: 判断 731"/>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3" name="フローチャート: 判断 732"/>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4" name="フローチャート: 判断 733"/>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6" name="フローチャート: 判断 735"/>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742" name="楕円 741"/>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743" name="【公民館】&#10;一人当たり面積該当値テキスト"/>
        <xdr:cNvSpPr txBox="1"/>
      </xdr:nvSpPr>
      <xdr:spPr>
        <a:xfrm>
          <a:off x="221996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744" name="楕円 743"/>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123552</xdr:rowOff>
    </xdr:from>
    <xdr:to>
      <xdr:col>116</xdr:col>
      <xdr:colOff>63500</xdr:colOff>
      <xdr:row>107</xdr:row>
      <xdr:rowOff>123552</xdr:rowOff>
    </xdr:to>
    <xdr:cxnSp macro="">
      <xdr:nvCxnSpPr>
        <xdr:cNvPr id="745" name="直線コネクタ 744"/>
        <xdr:cNvCxnSpPr/>
      </xdr:nvCxnSpPr>
      <xdr:spPr>
        <a:xfrm>
          <a:off x="21323300" y="18468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72752</xdr:rowOff>
    </xdr:from>
    <xdr:to>
      <xdr:col>107</xdr:col>
      <xdr:colOff>101600</xdr:colOff>
      <xdr:row>108</xdr:row>
      <xdr:rowOff>2902</xdr:rowOff>
    </xdr:to>
    <xdr:sp macro="" textlink="">
      <xdr:nvSpPr>
        <xdr:cNvPr id="746" name="楕円 745"/>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123552</xdr:rowOff>
    </xdr:to>
    <xdr:cxnSp macro="">
      <xdr:nvCxnSpPr>
        <xdr:cNvPr id="747" name="直線コネクタ 746"/>
        <xdr:cNvCxnSpPr/>
      </xdr:nvCxnSpPr>
      <xdr:spPr>
        <a:xfrm>
          <a:off x="20434300" y="1846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48" name="楕円 747"/>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123552</xdr:rowOff>
    </xdr:to>
    <xdr:cxnSp macro="">
      <xdr:nvCxnSpPr>
        <xdr:cNvPr id="749" name="直線コネクタ 748"/>
        <xdr:cNvCxnSpPr/>
      </xdr:nvCxnSpPr>
      <xdr:spPr>
        <a:xfrm>
          <a:off x="19545300" y="184556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50" name="楕円 749"/>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110489</xdr:rowOff>
    </xdr:to>
    <xdr:cxnSp macro="">
      <xdr:nvCxnSpPr>
        <xdr:cNvPr id="751" name="直線コネクタ 750"/>
        <xdr:cNvCxnSpPr/>
      </xdr:nvCxnSpPr>
      <xdr:spPr>
        <a:xfrm>
          <a:off x="18656300" y="184458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52"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3"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5"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756" name="n_1mainValue【公民館】&#10;一人当たり面積"/>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757" name="n_2mainValue【公民館】&#10;一人当たり面積"/>
        <xdr:cNvSpPr txBox="1"/>
      </xdr:nvSpPr>
      <xdr:spPr>
        <a:xfrm>
          <a:off x="20199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58" name="n_3main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59" name="n_4main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において有形固定資産減価償却率は類似団体内平均値を上回っており、特に公営住宅・公民館が高水準にあるが、必要に応じて小規模な修繕を実施しており、費用処理としているものもあるため、実状よりも高い数値が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一人当たりの指標については、橋りょう・トンネル、公営住宅及び公民館は類似団体内平均値より低い値を示しており、それ以外の施設については高い値を示している。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各施設において老朽化が進行していることから、適切な時期を見極めつつ、施設の更新、長寿命化を推進していく必要がある。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35197</xdr:rowOff>
    </xdr:from>
    <xdr:to>
      <xdr:col>24</xdr:col>
      <xdr:colOff>114300</xdr:colOff>
      <xdr:row>41</xdr:row>
      <xdr:rowOff>136797</xdr:rowOff>
    </xdr:to>
    <xdr:sp macro="" textlink="">
      <xdr:nvSpPr>
        <xdr:cNvPr id="74" name="楕円 73"/>
        <xdr:cNvSpPr/>
      </xdr:nvSpPr>
      <xdr:spPr>
        <a:xfrm>
          <a:off x="4584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13624</xdr:rowOff>
    </xdr:from>
    <xdr:ext cx="405111" cy="259045"/>
    <xdr:sp macro="" textlink="">
      <xdr:nvSpPr>
        <xdr:cNvPr id="75" name="【図書館】&#10;有形固定資産減価償却率該当値テキスト"/>
        <xdr:cNvSpPr txBox="1"/>
      </xdr:nvSpPr>
      <xdr:spPr>
        <a:xfrm>
          <a:off x="4673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6" name="楕円 75"/>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41910</xdr:rowOff>
    </xdr:from>
    <xdr:to>
      <xdr:col>24</xdr:col>
      <xdr:colOff>63500</xdr:colOff>
      <xdr:row>41</xdr:row>
      <xdr:rowOff>85997</xdr:rowOff>
    </xdr:to>
    <xdr:cxnSp macro="">
      <xdr:nvCxnSpPr>
        <xdr:cNvPr id="77" name="直線コネクタ 76"/>
        <xdr:cNvCxnSpPr/>
      </xdr:nvCxnSpPr>
      <xdr:spPr>
        <a:xfrm>
          <a:off x="3797300" y="707136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118473</xdr:rowOff>
    </xdr:from>
    <xdr:to>
      <xdr:col>15</xdr:col>
      <xdr:colOff>101600</xdr:colOff>
      <xdr:row>41</xdr:row>
      <xdr:rowOff>48623</xdr:rowOff>
    </xdr:to>
    <xdr:sp macro="" textlink="">
      <xdr:nvSpPr>
        <xdr:cNvPr id="78" name="楕円 77"/>
        <xdr:cNvSpPr/>
      </xdr:nvSpPr>
      <xdr:spPr>
        <a:xfrm>
          <a:off x="2857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169273</xdr:rowOff>
    </xdr:from>
    <xdr:to>
      <xdr:col>19</xdr:col>
      <xdr:colOff>177800</xdr:colOff>
      <xdr:row>41</xdr:row>
      <xdr:rowOff>41910</xdr:rowOff>
    </xdr:to>
    <xdr:cxnSp macro="">
      <xdr:nvCxnSpPr>
        <xdr:cNvPr id="79" name="直線コネクタ 78"/>
        <xdr:cNvCxnSpPr/>
      </xdr:nvCxnSpPr>
      <xdr:spPr>
        <a:xfrm>
          <a:off x="2908300" y="70272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74385</xdr:rowOff>
    </xdr:from>
    <xdr:to>
      <xdr:col>10</xdr:col>
      <xdr:colOff>165100</xdr:colOff>
      <xdr:row>41</xdr:row>
      <xdr:rowOff>4535</xdr:rowOff>
    </xdr:to>
    <xdr:sp macro="" textlink="">
      <xdr:nvSpPr>
        <xdr:cNvPr id="80" name="楕円 79"/>
        <xdr:cNvSpPr/>
      </xdr:nvSpPr>
      <xdr:spPr>
        <a:xfrm>
          <a:off x="196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125185</xdr:rowOff>
    </xdr:from>
    <xdr:to>
      <xdr:col>15</xdr:col>
      <xdr:colOff>50800</xdr:colOff>
      <xdr:row>40</xdr:row>
      <xdr:rowOff>169273</xdr:rowOff>
    </xdr:to>
    <xdr:cxnSp macro="">
      <xdr:nvCxnSpPr>
        <xdr:cNvPr id="81" name="直線コネクタ 80"/>
        <xdr:cNvCxnSpPr/>
      </xdr:nvCxnSpPr>
      <xdr:spPr>
        <a:xfrm>
          <a:off x="2019300" y="69831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18869</xdr:rowOff>
    </xdr:from>
    <xdr:to>
      <xdr:col>6</xdr:col>
      <xdr:colOff>38100</xdr:colOff>
      <xdr:row>40</xdr:row>
      <xdr:rowOff>120469</xdr:rowOff>
    </xdr:to>
    <xdr:sp macro="" textlink="">
      <xdr:nvSpPr>
        <xdr:cNvPr id="82" name="楕円 81"/>
        <xdr:cNvSpPr/>
      </xdr:nvSpPr>
      <xdr:spPr>
        <a:xfrm>
          <a:off x="1079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69669</xdr:rowOff>
    </xdr:from>
    <xdr:to>
      <xdr:col>10</xdr:col>
      <xdr:colOff>114300</xdr:colOff>
      <xdr:row>40</xdr:row>
      <xdr:rowOff>125185</xdr:rowOff>
    </xdr:to>
    <xdr:cxnSp macro="">
      <xdr:nvCxnSpPr>
        <xdr:cNvPr id="83" name="直線コネクタ 82"/>
        <xdr:cNvCxnSpPr/>
      </xdr:nvCxnSpPr>
      <xdr:spPr>
        <a:xfrm>
          <a:off x="1130300" y="69276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83837</xdr:rowOff>
    </xdr:from>
    <xdr:ext cx="405111" cy="259045"/>
    <xdr:sp macro="" textlink="">
      <xdr:nvSpPr>
        <xdr:cNvPr id="88" name="n_1mainValue【図書館】&#10;有形固定資産減価償却率"/>
        <xdr:cNvSpPr txBox="1"/>
      </xdr:nvSpPr>
      <xdr:spPr>
        <a:xfrm>
          <a:off x="3582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39750</xdr:rowOff>
    </xdr:from>
    <xdr:ext cx="405111" cy="259045"/>
    <xdr:sp macro="" textlink="">
      <xdr:nvSpPr>
        <xdr:cNvPr id="89" name="n_2mainValue【図書館】&#10;有形固定資産減価償却率"/>
        <xdr:cNvSpPr txBox="1"/>
      </xdr:nvSpPr>
      <xdr:spPr>
        <a:xfrm>
          <a:off x="2705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167112</xdr:rowOff>
    </xdr:from>
    <xdr:ext cx="405111" cy="259045"/>
    <xdr:sp macro="" textlink="">
      <xdr:nvSpPr>
        <xdr:cNvPr id="90" name="n_3mainValue【図書館】&#10;有形固定資産減価償却率"/>
        <xdr:cNvSpPr txBox="1"/>
      </xdr:nvSpPr>
      <xdr:spPr>
        <a:xfrm>
          <a:off x="1816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111596</xdr:rowOff>
    </xdr:from>
    <xdr:ext cx="405111" cy="259045"/>
    <xdr:sp macro="" textlink="">
      <xdr:nvSpPr>
        <xdr:cNvPr id="91" name="n_4mainValue【図書館】&#10;有形固定資産減価償却率"/>
        <xdr:cNvSpPr txBox="1"/>
      </xdr:nvSpPr>
      <xdr:spPr>
        <a:xfrm>
          <a:off x="927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31" name="楕円 130"/>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82567</xdr:rowOff>
    </xdr:from>
    <xdr:ext cx="469744" cy="259045"/>
    <xdr:sp macro="" textlink="">
      <xdr:nvSpPr>
        <xdr:cNvPr id="132" name="【図書館】&#10;一人当たり面積該当値テキスト"/>
        <xdr:cNvSpPr txBox="1"/>
      </xdr:nvSpPr>
      <xdr:spPr>
        <a:xfrm>
          <a:off x="105156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33" name="楕円 132"/>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110490</xdr:rowOff>
    </xdr:to>
    <xdr:cxnSp macro="">
      <xdr:nvCxnSpPr>
        <xdr:cNvPr id="134" name="直線コネクタ 133"/>
        <xdr:cNvCxnSpPr/>
      </xdr:nvCxnSpPr>
      <xdr:spPr>
        <a:xfrm>
          <a:off x="9639300" y="696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35" name="楕円 134"/>
        <xdr:cNvSpPr/>
      </xdr:nvSpPr>
      <xdr:spPr>
        <a:xfrm>
          <a:off x="869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110490</xdr:rowOff>
    </xdr:to>
    <xdr:cxnSp macro="">
      <xdr:nvCxnSpPr>
        <xdr:cNvPr id="136" name="直線コネクタ 135"/>
        <xdr:cNvCxnSpPr/>
      </xdr:nvCxnSpPr>
      <xdr:spPr>
        <a:xfrm>
          <a:off x="8750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110490</xdr:rowOff>
    </xdr:from>
    <xdr:to>
      <xdr:col>45</xdr:col>
      <xdr:colOff>177800</xdr:colOff>
      <xdr:row>40</xdr:row>
      <xdr:rowOff>114300</xdr:rowOff>
    </xdr:to>
    <xdr:cxnSp macro="">
      <xdr:nvCxnSpPr>
        <xdr:cNvPr id="138" name="直線コネクタ 137"/>
        <xdr:cNvCxnSpPr/>
      </xdr:nvCxnSpPr>
      <xdr:spPr>
        <a:xfrm flipV="1">
          <a:off x="7861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6367</xdr:rowOff>
    </xdr:from>
    <xdr:ext cx="469744" cy="259045"/>
    <xdr:sp macro="" textlink="">
      <xdr:nvSpPr>
        <xdr:cNvPr id="145" name="n_1mainValue【図書館】&#10;一人当たり面積"/>
        <xdr:cNvSpPr txBox="1"/>
      </xdr:nvSpPr>
      <xdr:spPr>
        <a:xfrm>
          <a:off x="93917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6367</xdr:rowOff>
    </xdr:from>
    <xdr:ext cx="469744" cy="259045"/>
    <xdr:sp macro="" textlink="">
      <xdr:nvSpPr>
        <xdr:cNvPr id="146" name="n_2mainValue【図書館】&#10;一人当たり面積"/>
        <xdr:cNvSpPr txBox="1"/>
      </xdr:nvSpPr>
      <xdr:spPr>
        <a:xfrm>
          <a:off x="8515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90" name="楕円 189"/>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191" name="【体育館・プール】&#10;有形固定資産減価償却率該当値テキスト"/>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92" name="楕円 191"/>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70213</xdr:rowOff>
    </xdr:to>
    <xdr:cxnSp macro="">
      <xdr:nvCxnSpPr>
        <xdr:cNvPr id="193" name="直線コネクタ 192"/>
        <xdr:cNvCxnSpPr/>
      </xdr:nvCxnSpPr>
      <xdr:spPr>
        <a:xfrm>
          <a:off x="3797300" y="108650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64</xdr:row>
      <xdr:rowOff>130628</xdr:rowOff>
    </xdr:to>
    <xdr:cxnSp macro="">
      <xdr:nvCxnSpPr>
        <xdr:cNvPr id="195" name="直線コネクタ 194"/>
        <xdr:cNvCxnSpPr/>
      </xdr:nvCxnSpPr>
      <xdr:spPr>
        <a:xfrm flipV="1">
          <a:off x="2908300" y="10865031"/>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204" name="n_1mainValue【体育館・プール】&#10;有形固定資産減価償却率"/>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47" name="楕円 246"/>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30497</xdr:rowOff>
    </xdr:from>
    <xdr:ext cx="469744" cy="259045"/>
    <xdr:sp macro="" textlink="">
      <xdr:nvSpPr>
        <xdr:cNvPr id="248" name="【体育館・プール】&#10;一人当たり面積該当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49" name="楕円 248"/>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102870</xdr:rowOff>
    </xdr:to>
    <xdr:cxnSp macro="">
      <xdr:nvCxnSpPr>
        <xdr:cNvPr id="250" name="直線コネクタ 249"/>
        <xdr:cNvCxnSpPr/>
      </xdr:nvCxnSpPr>
      <xdr:spPr>
        <a:xfrm>
          <a:off x="9639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53975</xdr:rowOff>
    </xdr:from>
    <xdr:to>
      <xdr:col>46</xdr:col>
      <xdr:colOff>38100</xdr:colOff>
      <xdr:row>63</xdr:row>
      <xdr:rowOff>155575</xdr:rowOff>
    </xdr:to>
    <xdr:sp macro="" textlink="">
      <xdr:nvSpPr>
        <xdr:cNvPr id="251" name="楕円 250"/>
        <xdr:cNvSpPr/>
      </xdr:nvSpPr>
      <xdr:spPr>
        <a:xfrm>
          <a:off x="8699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104775</xdr:rowOff>
    </xdr:to>
    <xdr:cxnSp macro="">
      <xdr:nvCxnSpPr>
        <xdr:cNvPr id="252" name="直線コネクタ 251"/>
        <xdr:cNvCxnSpPr/>
      </xdr:nvCxnSpPr>
      <xdr:spPr>
        <a:xfrm flipV="1">
          <a:off x="8750300" y="10904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53975</xdr:rowOff>
    </xdr:from>
    <xdr:to>
      <xdr:col>41</xdr:col>
      <xdr:colOff>101600</xdr:colOff>
      <xdr:row>63</xdr:row>
      <xdr:rowOff>155575</xdr:rowOff>
    </xdr:to>
    <xdr:sp macro="" textlink="">
      <xdr:nvSpPr>
        <xdr:cNvPr id="253" name="楕円 252"/>
        <xdr:cNvSpPr/>
      </xdr:nvSpPr>
      <xdr:spPr>
        <a:xfrm>
          <a:off x="7810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104775</xdr:rowOff>
    </xdr:from>
    <xdr:to>
      <xdr:col>45</xdr:col>
      <xdr:colOff>177800</xdr:colOff>
      <xdr:row>63</xdr:row>
      <xdr:rowOff>104775</xdr:rowOff>
    </xdr:to>
    <xdr:cxnSp macro="">
      <xdr:nvCxnSpPr>
        <xdr:cNvPr id="254" name="直線コネクタ 253"/>
        <xdr:cNvCxnSpPr/>
      </xdr:nvCxnSpPr>
      <xdr:spPr>
        <a:xfrm>
          <a:off x="7861300" y="10906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53975</xdr:rowOff>
    </xdr:from>
    <xdr:to>
      <xdr:col>36</xdr:col>
      <xdr:colOff>165100</xdr:colOff>
      <xdr:row>63</xdr:row>
      <xdr:rowOff>155575</xdr:rowOff>
    </xdr:to>
    <xdr:sp macro="" textlink="">
      <xdr:nvSpPr>
        <xdr:cNvPr id="255" name="楕円 254"/>
        <xdr:cNvSpPr/>
      </xdr:nvSpPr>
      <xdr:spPr>
        <a:xfrm>
          <a:off x="6921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104775</xdr:rowOff>
    </xdr:from>
    <xdr:to>
      <xdr:col>41</xdr:col>
      <xdr:colOff>50800</xdr:colOff>
      <xdr:row>63</xdr:row>
      <xdr:rowOff>104775</xdr:rowOff>
    </xdr:to>
    <xdr:cxnSp macro="">
      <xdr:nvCxnSpPr>
        <xdr:cNvPr id="256" name="直線コネクタ 255"/>
        <xdr:cNvCxnSpPr/>
      </xdr:nvCxnSpPr>
      <xdr:spPr>
        <a:xfrm>
          <a:off x="6972300" y="10906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61"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146702</xdr:rowOff>
    </xdr:from>
    <xdr:ext cx="469744" cy="259045"/>
    <xdr:sp macro="" textlink="">
      <xdr:nvSpPr>
        <xdr:cNvPr id="262" name="n_2mainValue【体育館・プール】&#10;一人当たり面積"/>
        <xdr:cNvSpPr txBox="1"/>
      </xdr:nvSpPr>
      <xdr:spPr>
        <a:xfrm>
          <a:off x="8515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146702</xdr:rowOff>
    </xdr:from>
    <xdr:ext cx="469744" cy="259045"/>
    <xdr:sp macro="" textlink="">
      <xdr:nvSpPr>
        <xdr:cNvPr id="263" name="n_3mainValue【体育館・プール】&#10;一人当たり面積"/>
        <xdr:cNvSpPr txBox="1"/>
      </xdr:nvSpPr>
      <xdr:spPr>
        <a:xfrm>
          <a:off x="7626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146702</xdr:rowOff>
    </xdr:from>
    <xdr:ext cx="469744" cy="259045"/>
    <xdr:sp macro="" textlink="">
      <xdr:nvSpPr>
        <xdr:cNvPr id="264" name="n_4mainValue【体育館・プール】&#10;一人当たり面積"/>
        <xdr:cNvSpPr txBox="1"/>
      </xdr:nvSpPr>
      <xdr:spPr>
        <a:xfrm>
          <a:off x="6737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福祉施設】&#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116295</xdr:rowOff>
    </xdr:from>
    <xdr:to>
      <xdr:col>10</xdr:col>
      <xdr:colOff>165100</xdr:colOff>
      <xdr:row>87</xdr:row>
      <xdr:rowOff>46445</xdr:rowOff>
    </xdr:to>
    <xdr:sp macro="" textlink="">
      <xdr:nvSpPr>
        <xdr:cNvPr id="312" name="楕円 311"/>
        <xdr:cNvSpPr/>
      </xdr:nvSpPr>
      <xdr:spPr>
        <a:xfrm>
          <a:off x="1968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167095</xdr:rowOff>
    </xdr:from>
    <xdr:to>
      <xdr:col>15</xdr:col>
      <xdr:colOff>50800</xdr:colOff>
      <xdr:row>86</xdr:row>
      <xdr:rowOff>168729</xdr:rowOff>
    </xdr:to>
    <xdr:cxnSp macro="">
      <xdr:nvCxnSpPr>
        <xdr:cNvPr id="313" name="直線コネクタ 312"/>
        <xdr:cNvCxnSpPr/>
      </xdr:nvCxnSpPr>
      <xdr:spPr>
        <a:xfrm>
          <a:off x="2019300" y="1491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314" name="楕円 313"/>
        <xdr:cNvSpPr/>
      </xdr:nvSpPr>
      <xdr:spPr>
        <a:xfrm>
          <a:off x="1079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147501</xdr:rowOff>
    </xdr:from>
    <xdr:to>
      <xdr:col>10</xdr:col>
      <xdr:colOff>114300</xdr:colOff>
      <xdr:row>86</xdr:row>
      <xdr:rowOff>167095</xdr:rowOff>
    </xdr:to>
    <xdr:cxnSp macro="">
      <xdr:nvCxnSpPr>
        <xdr:cNvPr id="315" name="直線コネクタ 314"/>
        <xdr:cNvCxnSpPr/>
      </xdr:nvCxnSpPr>
      <xdr:spPr>
        <a:xfrm>
          <a:off x="1130300" y="148922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福祉施設】&#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福祉施設】&#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37572</xdr:rowOff>
    </xdr:from>
    <xdr:ext cx="405111" cy="259045"/>
    <xdr:sp macro="" textlink="">
      <xdr:nvSpPr>
        <xdr:cNvPr id="322" name="n_3mainValue【福祉施設】&#10;有形固定資産減価償却率"/>
        <xdr:cNvSpPr txBox="1"/>
      </xdr:nvSpPr>
      <xdr:spPr>
        <a:xfrm>
          <a:off x="1816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323" name="n_4mainValue【福祉施設】&#10;有形固定資産減価償却率"/>
        <xdr:cNvSpPr txBox="1"/>
      </xdr:nvSpPr>
      <xdr:spPr>
        <a:xfrm>
          <a:off x="927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61" name="楕円 360"/>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62"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63" name="楕円 362"/>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134113</xdr:rowOff>
    </xdr:to>
    <xdr:cxnSp macro="">
      <xdr:nvCxnSpPr>
        <xdr:cNvPr id="364" name="直線コネクタ 363"/>
        <xdr:cNvCxnSpPr/>
      </xdr:nvCxnSpPr>
      <xdr:spPr>
        <a:xfrm flipV="1">
          <a:off x="9639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5" name="楕円 364"/>
        <xdr:cNvSpPr/>
      </xdr:nvSpPr>
      <xdr:spPr>
        <a:xfrm>
          <a:off x="869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134113</xdr:rowOff>
    </xdr:to>
    <xdr:cxnSp macro="">
      <xdr:nvCxnSpPr>
        <xdr:cNvPr id="366" name="直線コネクタ 365"/>
        <xdr:cNvCxnSpPr/>
      </xdr:nvCxnSpPr>
      <xdr:spPr>
        <a:xfrm>
          <a:off x="8750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7" name="楕円 366"/>
        <xdr:cNvSpPr/>
      </xdr:nvSpPr>
      <xdr:spPr>
        <a:xfrm>
          <a:off x="781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134113</xdr:rowOff>
    </xdr:to>
    <xdr:cxnSp macro="">
      <xdr:nvCxnSpPr>
        <xdr:cNvPr id="368" name="直線コネクタ 367"/>
        <xdr:cNvCxnSpPr/>
      </xdr:nvCxnSpPr>
      <xdr:spPr>
        <a:xfrm>
          <a:off x="7861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9" name="楕円 368"/>
        <xdr:cNvSpPr/>
      </xdr:nvSpPr>
      <xdr:spPr>
        <a:xfrm>
          <a:off x="6921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84</xdr:row>
      <xdr:rowOff>134113</xdr:rowOff>
    </xdr:to>
    <xdr:cxnSp macro="">
      <xdr:nvCxnSpPr>
        <xdr:cNvPr id="370" name="直線コネクタ 369"/>
        <xdr:cNvCxnSpPr/>
      </xdr:nvCxnSpPr>
      <xdr:spPr>
        <a:xfrm>
          <a:off x="6972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75" name="n_1mainValue【福祉施設】&#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76" name="n_2mainValue【福祉施設】&#10;一人当たり面積"/>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7" name="n_3mainValue【福祉施設】&#10;一人当たり面積"/>
        <xdr:cNvSpPr txBox="1"/>
      </xdr:nvSpPr>
      <xdr:spPr>
        <a:xfrm>
          <a:off x="7626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8" name="n_4mainValue【福祉施設】&#10;一人当たり面積"/>
        <xdr:cNvSpPr txBox="1"/>
      </xdr:nvSpPr>
      <xdr:spPr>
        <a:xfrm>
          <a:off x="6737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139700</xdr:rowOff>
    </xdr:from>
    <xdr:to>
      <xdr:col>24</xdr:col>
      <xdr:colOff>114300</xdr:colOff>
      <xdr:row>107</xdr:row>
      <xdr:rowOff>69850</xdr:rowOff>
    </xdr:to>
    <xdr:sp macro="" textlink="">
      <xdr:nvSpPr>
        <xdr:cNvPr id="420" name="楕円 419"/>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118127</xdr:rowOff>
    </xdr:from>
    <xdr:ext cx="405111" cy="259045"/>
    <xdr:sp macro="" textlink="">
      <xdr:nvSpPr>
        <xdr:cNvPr id="421" name="【市民会館】&#10;有形固定資産減価償却率該当値テキスト"/>
        <xdr:cNvSpPr txBox="1"/>
      </xdr:nvSpPr>
      <xdr:spPr>
        <a:xfrm>
          <a:off x="4673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90714</xdr:rowOff>
    </xdr:from>
    <xdr:to>
      <xdr:col>20</xdr:col>
      <xdr:colOff>38100</xdr:colOff>
      <xdr:row>107</xdr:row>
      <xdr:rowOff>20864</xdr:rowOff>
    </xdr:to>
    <xdr:sp macro="" textlink="">
      <xdr:nvSpPr>
        <xdr:cNvPr id="422" name="楕円 421"/>
        <xdr:cNvSpPr/>
      </xdr:nvSpPr>
      <xdr:spPr>
        <a:xfrm>
          <a:off x="3746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141514</xdr:rowOff>
    </xdr:from>
    <xdr:to>
      <xdr:col>24</xdr:col>
      <xdr:colOff>63500</xdr:colOff>
      <xdr:row>107</xdr:row>
      <xdr:rowOff>19050</xdr:rowOff>
    </xdr:to>
    <xdr:cxnSp macro="">
      <xdr:nvCxnSpPr>
        <xdr:cNvPr id="423" name="直線コネクタ 422"/>
        <xdr:cNvCxnSpPr/>
      </xdr:nvCxnSpPr>
      <xdr:spPr>
        <a:xfrm>
          <a:off x="3797300" y="183152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41729</xdr:rowOff>
    </xdr:from>
    <xdr:to>
      <xdr:col>15</xdr:col>
      <xdr:colOff>101600</xdr:colOff>
      <xdr:row>106</xdr:row>
      <xdr:rowOff>143329</xdr:rowOff>
    </xdr:to>
    <xdr:sp macro="" textlink="">
      <xdr:nvSpPr>
        <xdr:cNvPr id="424" name="楕円 423"/>
        <xdr:cNvSpPr/>
      </xdr:nvSpPr>
      <xdr:spPr>
        <a:xfrm>
          <a:off x="2857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141514</xdr:rowOff>
    </xdr:to>
    <xdr:cxnSp macro="">
      <xdr:nvCxnSpPr>
        <xdr:cNvPr id="425" name="直線コネクタ 424"/>
        <xdr:cNvCxnSpPr/>
      </xdr:nvCxnSpPr>
      <xdr:spPr>
        <a:xfrm>
          <a:off x="2908300" y="182662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164193</xdr:rowOff>
    </xdr:from>
    <xdr:to>
      <xdr:col>10</xdr:col>
      <xdr:colOff>165100</xdr:colOff>
      <xdr:row>106</xdr:row>
      <xdr:rowOff>94343</xdr:rowOff>
    </xdr:to>
    <xdr:sp macro="" textlink="">
      <xdr:nvSpPr>
        <xdr:cNvPr id="426" name="楕円 425"/>
        <xdr:cNvSpPr/>
      </xdr:nvSpPr>
      <xdr:spPr>
        <a:xfrm>
          <a:off x="196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92529</xdr:rowOff>
    </xdr:to>
    <xdr:cxnSp macro="">
      <xdr:nvCxnSpPr>
        <xdr:cNvPr id="427" name="直線コネクタ 426"/>
        <xdr:cNvCxnSpPr/>
      </xdr:nvCxnSpPr>
      <xdr:spPr>
        <a:xfrm>
          <a:off x="2019300" y="18217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113574</xdr:rowOff>
    </xdr:from>
    <xdr:to>
      <xdr:col>6</xdr:col>
      <xdr:colOff>38100</xdr:colOff>
      <xdr:row>106</xdr:row>
      <xdr:rowOff>43724</xdr:rowOff>
    </xdr:to>
    <xdr:sp macro="" textlink="">
      <xdr:nvSpPr>
        <xdr:cNvPr id="428" name="楕円 427"/>
        <xdr:cNvSpPr/>
      </xdr:nvSpPr>
      <xdr:spPr>
        <a:xfrm>
          <a:off x="1079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164374</xdr:rowOff>
    </xdr:from>
    <xdr:to>
      <xdr:col>10</xdr:col>
      <xdr:colOff>114300</xdr:colOff>
      <xdr:row>106</xdr:row>
      <xdr:rowOff>43543</xdr:rowOff>
    </xdr:to>
    <xdr:cxnSp macro="">
      <xdr:nvCxnSpPr>
        <xdr:cNvPr id="429" name="直線コネクタ 428"/>
        <xdr:cNvCxnSpPr/>
      </xdr:nvCxnSpPr>
      <xdr:spPr>
        <a:xfrm>
          <a:off x="1130300" y="181666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11991</xdr:rowOff>
    </xdr:from>
    <xdr:ext cx="405111" cy="259045"/>
    <xdr:sp macro="" textlink="">
      <xdr:nvSpPr>
        <xdr:cNvPr id="434" name="n_1mainValue【市民会館】&#10;有形固定資産減価償却率"/>
        <xdr:cNvSpPr txBox="1"/>
      </xdr:nvSpPr>
      <xdr:spPr>
        <a:xfrm>
          <a:off x="3582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134456</xdr:rowOff>
    </xdr:from>
    <xdr:ext cx="405111" cy="259045"/>
    <xdr:sp macro="" textlink="">
      <xdr:nvSpPr>
        <xdr:cNvPr id="435" name="n_2mainValue【市民会館】&#10;有形固定資産減価償却率"/>
        <xdr:cNvSpPr txBox="1"/>
      </xdr:nvSpPr>
      <xdr:spPr>
        <a:xfrm>
          <a:off x="2705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85470</xdr:rowOff>
    </xdr:from>
    <xdr:ext cx="405111" cy="259045"/>
    <xdr:sp macro="" textlink="">
      <xdr:nvSpPr>
        <xdr:cNvPr id="436" name="n_3mainValue【市民会館】&#10;有形固定資産減価償却率"/>
        <xdr:cNvSpPr txBox="1"/>
      </xdr:nvSpPr>
      <xdr:spPr>
        <a:xfrm>
          <a:off x="1816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34851</xdr:rowOff>
    </xdr:from>
    <xdr:ext cx="405111" cy="259045"/>
    <xdr:sp macro="" textlink="">
      <xdr:nvSpPr>
        <xdr:cNvPr id="437" name="n_4mainValue【市民会館】&#10;有形固定資産減価償却率"/>
        <xdr:cNvSpPr txBox="1"/>
      </xdr:nvSpPr>
      <xdr:spPr>
        <a:xfrm>
          <a:off x="927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75" name="楕円 474"/>
        <xdr:cNvSpPr/>
      </xdr:nvSpPr>
      <xdr:spPr>
        <a:xfrm>
          <a:off x="10426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27703</xdr:rowOff>
    </xdr:from>
    <xdr:ext cx="469744" cy="259045"/>
    <xdr:sp macro="" textlink="">
      <xdr:nvSpPr>
        <xdr:cNvPr id="476" name="【市民会館】&#10;一人当たり面積該当値テキスト"/>
        <xdr:cNvSpPr txBox="1"/>
      </xdr:nvSpPr>
      <xdr:spPr>
        <a:xfrm>
          <a:off x="10515600"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7113</xdr:rowOff>
    </xdr:from>
    <xdr:to>
      <xdr:col>50</xdr:col>
      <xdr:colOff>165100</xdr:colOff>
      <xdr:row>105</xdr:row>
      <xdr:rowOff>108713</xdr:rowOff>
    </xdr:to>
    <xdr:sp macro="" textlink="">
      <xdr:nvSpPr>
        <xdr:cNvPr id="477" name="楕円 476"/>
        <xdr:cNvSpPr/>
      </xdr:nvSpPr>
      <xdr:spPr>
        <a:xfrm>
          <a:off x="9588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55626</xdr:rowOff>
    </xdr:from>
    <xdr:to>
      <xdr:col>55</xdr:col>
      <xdr:colOff>0</xdr:colOff>
      <xdr:row>105</xdr:row>
      <xdr:rowOff>57913</xdr:rowOff>
    </xdr:to>
    <xdr:cxnSp macro="">
      <xdr:nvCxnSpPr>
        <xdr:cNvPr id="478" name="直線コネクタ 477"/>
        <xdr:cNvCxnSpPr/>
      </xdr:nvCxnSpPr>
      <xdr:spPr>
        <a:xfrm flipV="1">
          <a:off x="9639300" y="180578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7113</xdr:rowOff>
    </xdr:from>
    <xdr:to>
      <xdr:col>46</xdr:col>
      <xdr:colOff>38100</xdr:colOff>
      <xdr:row>105</xdr:row>
      <xdr:rowOff>108713</xdr:rowOff>
    </xdr:to>
    <xdr:sp macro="" textlink="">
      <xdr:nvSpPr>
        <xdr:cNvPr id="479" name="楕円 478"/>
        <xdr:cNvSpPr/>
      </xdr:nvSpPr>
      <xdr:spPr>
        <a:xfrm>
          <a:off x="8699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57913</xdr:rowOff>
    </xdr:from>
    <xdr:to>
      <xdr:col>50</xdr:col>
      <xdr:colOff>114300</xdr:colOff>
      <xdr:row>105</xdr:row>
      <xdr:rowOff>57913</xdr:rowOff>
    </xdr:to>
    <xdr:cxnSp macro="">
      <xdr:nvCxnSpPr>
        <xdr:cNvPr id="480" name="直線コネクタ 479"/>
        <xdr:cNvCxnSpPr/>
      </xdr:nvCxnSpPr>
      <xdr:spPr>
        <a:xfrm>
          <a:off x="8750300" y="1806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18542</xdr:rowOff>
    </xdr:from>
    <xdr:to>
      <xdr:col>41</xdr:col>
      <xdr:colOff>101600</xdr:colOff>
      <xdr:row>105</xdr:row>
      <xdr:rowOff>120142</xdr:rowOff>
    </xdr:to>
    <xdr:sp macro="" textlink="">
      <xdr:nvSpPr>
        <xdr:cNvPr id="481" name="楕円 480"/>
        <xdr:cNvSpPr/>
      </xdr:nvSpPr>
      <xdr:spPr>
        <a:xfrm>
          <a:off x="7810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57913</xdr:rowOff>
    </xdr:from>
    <xdr:to>
      <xdr:col>45</xdr:col>
      <xdr:colOff>177800</xdr:colOff>
      <xdr:row>105</xdr:row>
      <xdr:rowOff>69342</xdr:rowOff>
    </xdr:to>
    <xdr:cxnSp macro="">
      <xdr:nvCxnSpPr>
        <xdr:cNvPr id="482" name="直線コネクタ 481"/>
        <xdr:cNvCxnSpPr/>
      </xdr:nvCxnSpPr>
      <xdr:spPr>
        <a:xfrm flipV="1">
          <a:off x="7861300" y="180601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9398</xdr:rowOff>
    </xdr:from>
    <xdr:to>
      <xdr:col>36</xdr:col>
      <xdr:colOff>165100</xdr:colOff>
      <xdr:row>105</xdr:row>
      <xdr:rowOff>110998</xdr:rowOff>
    </xdr:to>
    <xdr:sp macro="" textlink="">
      <xdr:nvSpPr>
        <xdr:cNvPr id="483" name="楕円 482"/>
        <xdr:cNvSpPr/>
      </xdr:nvSpPr>
      <xdr:spPr>
        <a:xfrm>
          <a:off x="6921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60198</xdr:rowOff>
    </xdr:from>
    <xdr:to>
      <xdr:col>41</xdr:col>
      <xdr:colOff>50800</xdr:colOff>
      <xdr:row>105</xdr:row>
      <xdr:rowOff>69342</xdr:rowOff>
    </xdr:to>
    <xdr:cxnSp macro="">
      <xdr:nvCxnSpPr>
        <xdr:cNvPr id="484" name="直線コネクタ 483"/>
        <xdr:cNvCxnSpPr/>
      </xdr:nvCxnSpPr>
      <xdr:spPr>
        <a:xfrm>
          <a:off x="6972300" y="1806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5"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8"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125240</xdr:rowOff>
    </xdr:from>
    <xdr:ext cx="469744" cy="259045"/>
    <xdr:sp macro="" textlink="">
      <xdr:nvSpPr>
        <xdr:cNvPr id="489" name="n_1mainValue【市民会館】&#10;一人当たり面積"/>
        <xdr:cNvSpPr txBox="1"/>
      </xdr:nvSpPr>
      <xdr:spPr>
        <a:xfrm>
          <a:off x="93917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125240</xdr:rowOff>
    </xdr:from>
    <xdr:ext cx="469744" cy="259045"/>
    <xdr:sp macro="" textlink="">
      <xdr:nvSpPr>
        <xdr:cNvPr id="490" name="n_2mainValue【市民会館】&#10;一人当たり面積"/>
        <xdr:cNvSpPr txBox="1"/>
      </xdr:nvSpPr>
      <xdr:spPr>
        <a:xfrm>
          <a:off x="8515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136669</xdr:rowOff>
    </xdr:from>
    <xdr:ext cx="469744" cy="259045"/>
    <xdr:sp macro="" textlink="">
      <xdr:nvSpPr>
        <xdr:cNvPr id="491" name="n_3mainValue【市民会館】&#10;一人当たり面積"/>
        <xdr:cNvSpPr txBox="1"/>
      </xdr:nvSpPr>
      <xdr:spPr>
        <a:xfrm>
          <a:off x="7626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127525</xdr:rowOff>
    </xdr:from>
    <xdr:ext cx="469744" cy="259045"/>
    <xdr:sp macro="" textlink="">
      <xdr:nvSpPr>
        <xdr:cNvPr id="492" name="n_4mainValue【市民会館】&#10;一人当たり面積"/>
        <xdr:cNvSpPr txBox="1"/>
      </xdr:nvSpPr>
      <xdr:spPr>
        <a:xfrm>
          <a:off x="6737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523"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534" name="楕円 533"/>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92364</xdr:rowOff>
    </xdr:from>
    <xdr:ext cx="405111" cy="259045"/>
    <xdr:sp macro="" textlink="">
      <xdr:nvSpPr>
        <xdr:cNvPr id="535" name="【一般廃棄物処理施設】&#10;有形固定資産減価償却率該当値テキスト"/>
        <xdr:cNvSpPr txBox="1"/>
      </xdr:nvSpPr>
      <xdr:spPr>
        <a:xfrm>
          <a:off x="16357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36" name="楕円 535"/>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120287</xdr:rowOff>
    </xdr:to>
    <xdr:cxnSp macro="">
      <xdr:nvCxnSpPr>
        <xdr:cNvPr id="537" name="直線コネクタ 536"/>
        <xdr:cNvCxnSpPr/>
      </xdr:nvCxnSpPr>
      <xdr:spPr>
        <a:xfrm>
          <a:off x="15481300" y="660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38" name="楕円 537"/>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87630</xdr:rowOff>
    </xdr:to>
    <xdr:cxnSp macro="">
      <xdr:nvCxnSpPr>
        <xdr:cNvPr id="539" name="直線コネクタ 538"/>
        <xdr:cNvCxnSpPr/>
      </xdr:nvCxnSpPr>
      <xdr:spPr>
        <a:xfrm>
          <a:off x="14592300" y="65521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40" name="楕円 539"/>
        <xdr:cNvSpPr/>
      </xdr:nvSpPr>
      <xdr:spPr>
        <a:xfrm>
          <a:off x="13652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37012</xdr:rowOff>
    </xdr:from>
    <xdr:to>
      <xdr:col>76</xdr:col>
      <xdr:colOff>114300</xdr:colOff>
      <xdr:row>38</xdr:row>
      <xdr:rowOff>120287</xdr:rowOff>
    </xdr:to>
    <xdr:cxnSp macro="">
      <xdr:nvCxnSpPr>
        <xdr:cNvPr id="541" name="直線コネクタ 540"/>
        <xdr:cNvCxnSpPr/>
      </xdr:nvCxnSpPr>
      <xdr:spPr>
        <a:xfrm flipV="1">
          <a:off x="13703300" y="655211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542"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43"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4"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5"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546" name="n_1mainValue【一般廃棄物処理施設】&#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7" name="n_2main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548" name="n_3mainValue【一般廃棄物処理施設】&#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9" name="直線コネクタ 55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0" name="テキスト ボックス 55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3" name="直線コネクタ 56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4" name="テキスト ボックス 56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8" name="直線コネクタ 567"/>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9"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0" name="直線コネクタ 569"/>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1"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2" name="直線コネクタ 571"/>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3"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4" name="フローチャート: 判断 573"/>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5" name="フローチャート: 判断 574"/>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6" name="フローチャート: 判断 575"/>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7" name="フローチャート: 判断 576"/>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8" name="フローチャート: 判断 577"/>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88785</xdr:rowOff>
    </xdr:from>
    <xdr:to>
      <xdr:col>116</xdr:col>
      <xdr:colOff>114300</xdr:colOff>
      <xdr:row>37</xdr:row>
      <xdr:rowOff>18935</xdr:rowOff>
    </xdr:to>
    <xdr:sp macro="" textlink="">
      <xdr:nvSpPr>
        <xdr:cNvPr id="584" name="楕円 583"/>
        <xdr:cNvSpPr/>
      </xdr:nvSpPr>
      <xdr:spPr>
        <a:xfrm>
          <a:off x="22110700" y="62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111662</xdr:rowOff>
    </xdr:from>
    <xdr:ext cx="599010" cy="259045"/>
    <xdr:sp macro="" textlink="">
      <xdr:nvSpPr>
        <xdr:cNvPr id="585" name="【一般廃棄物処理施設】&#10;一人当たり有形固定資産（償却資産）額該当値テキスト"/>
        <xdr:cNvSpPr txBox="1"/>
      </xdr:nvSpPr>
      <xdr:spPr>
        <a:xfrm>
          <a:off x="22199600" y="611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154336</xdr:rowOff>
    </xdr:from>
    <xdr:to>
      <xdr:col>112</xdr:col>
      <xdr:colOff>38100</xdr:colOff>
      <xdr:row>37</xdr:row>
      <xdr:rowOff>84486</xdr:rowOff>
    </xdr:to>
    <xdr:sp macro="" textlink="">
      <xdr:nvSpPr>
        <xdr:cNvPr id="586" name="楕円 585"/>
        <xdr:cNvSpPr/>
      </xdr:nvSpPr>
      <xdr:spPr>
        <a:xfrm>
          <a:off x="21272500" y="63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139585</xdr:rowOff>
    </xdr:from>
    <xdr:to>
      <xdr:col>116</xdr:col>
      <xdr:colOff>63500</xdr:colOff>
      <xdr:row>37</xdr:row>
      <xdr:rowOff>33686</xdr:rowOff>
    </xdr:to>
    <xdr:cxnSp macro="">
      <xdr:nvCxnSpPr>
        <xdr:cNvPr id="587" name="直線コネクタ 586"/>
        <xdr:cNvCxnSpPr/>
      </xdr:nvCxnSpPr>
      <xdr:spPr>
        <a:xfrm flipV="1">
          <a:off x="21323300" y="6311785"/>
          <a:ext cx="8382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127790</xdr:rowOff>
    </xdr:from>
    <xdr:to>
      <xdr:col>107</xdr:col>
      <xdr:colOff>101600</xdr:colOff>
      <xdr:row>37</xdr:row>
      <xdr:rowOff>57940</xdr:rowOff>
    </xdr:to>
    <xdr:sp macro="" textlink="">
      <xdr:nvSpPr>
        <xdr:cNvPr id="588" name="楕円 587"/>
        <xdr:cNvSpPr/>
      </xdr:nvSpPr>
      <xdr:spPr>
        <a:xfrm>
          <a:off x="20383500" y="62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7140</xdr:rowOff>
    </xdr:from>
    <xdr:to>
      <xdr:col>111</xdr:col>
      <xdr:colOff>177800</xdr:colOff>
      <xdr:row>37</xdr:row>
      <xdr:rowOff>33686</xdr:rowOff>
    </xdr:to>
    <xdr:cxnSp macro="">
      <xdr:nvCxnSpPr>
        <xdr:cNvPr id="589" name="直線コネクタ 588"/>
        <xdr:cNvCxnSpPr/>
      </xdr:nvCxnSpPr>
      <xdr:spPr>
        <a:xfrm>
          <a:off x="20434300" y="6350790"/>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8792</xdr:rowOff>
    </xdr:from>
    <xdr:to>
      <xdr:col>102</xdr:col>
      <xdr:colOff>165100</xdr:colOff>
      <xdr:row>37</xdr:row>
      <xdr:rowOff>110392</xdr:rowOff>
    </xdr:to>
    <xdr:sp macro="" textlink="">
      <xdr:nvSpPr>
        <xdr:cNvPr id="590" name="楕円 589"/>
        <xdr:cNvSpPr/>
      </xdr:nvSpPr>
      <xdr:spPr>
        <a:xfrm>
          <a:off x="19494500" y="635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7140</xdr:rowOff>
    </xdr:from>
    <xdr:to>
      <xdr:col>107</xdr:col>
      <xdr:colOff>50800</xdr:colOff>
      <xdr:row>37</xdr:row>
      <xdr:rowOff>59592</xdr:rowOff>
    </xdr:to>
    <xdr:cxnSp macro="">
      <xdr:nvCxnSpPr>
        <xdr:cNvPr id="591" name="直線コネクタ 590"/>
        <xdr:cNvCxnSpPr/>
      </xdr:nvCxnSpPr>
      <xdr:spPr>
        <a:xfrm flipV="1">
          <a:off x="19545300" y="6350790"/>
          <a:ext cx="889000" cy="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2"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3"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4"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95"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101013</xdr:rowOff>
    </xdr:from>
    <xdr:ext cx="599010" cy="259045"/>
    <xdr:sp macro="" textlink="">
      <xdr:nvSpPr>
        <xdr:cNvPr id="596" name="n_1mainValue【一般廃棄物処理施設】&#10;一人当たり有形固定資産（償却資産）額"/>
        <xdr:cNvSpPr txBox="1"/>
      </xdr:nvSpPr>
      <xdr:spPr>
        <a:xfrm>
          <a:off x="21011095" y="610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74467</xdr:rowOff>
    </xdr:from>
    <xdr:ext cx="599010" cy="259045"/>
    <xdr:sp macro="" textlink="">
      <xdr:nvSpPr>
        <xdr:cNvPr id="597" name="n_2mainValue【一般廃棄物処理施設】&#10;一人当たり有形固定資産（償却資産）額"/>
        <xdr:cNvSpPr txBox="1"/>
      </xdr:nvSpPr>
      <xdr:spPr>
        <a:xfrm>
          <a:off x="20134795" y="607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126919</xdr:rowOff>
    </xdr:from>
    <xdr:ext cx="599010" cy="259045"/>
    <xdr:sp macro="" textlink="">
      <xdr:nvSpPr>
        <xdr:cNvPr id="598" name="n_3mainValue【一般廃棄物処理施設】&#10;一人当たり有形固定資産（償却資産）額"/>
        <xdr:cNvSpPr txBox="1"/>
      </xdr:nvSpPr>
      <xdr:spPr>
        <a:xfrm>
          <a:off x="19245795" y="612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24" name="直線コネクタ 623"/>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6" name="直線コネクタ 62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27"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28" name="直線コネクタ 627"/>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29"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0" name="フローチャート: 判断 62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1" name="フローチャート: 判断 630"/>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2" name="フローチャート: 判断 631"/>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3" name="フローチャート: 判断 63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4" name="フローチャート: 判断 63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117384</xdr:rowOff>
    </xdr:from>
    <xdr:to>
      <xdr:col>85</xdr:col>
      <xdr:colOff>177800</xdr:colOff>
      <xdr:row>64</xdr:row>
      <xdr:rowOff>47534</xdr:rowOff>
    </xdr:to>
    <xdr:sp macro="" textlink="">
      <xdr:nvSpPr>
        <xdr:cNvPr id="640" name="楕円 639"/>
        <xdr:cNvSpPr/>
      </xdr:nvSpPr>
      <xdr:spPr>
        <a:xfrm>
          <a:off x="162687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32311</xdr:rowOff>
    </xdr:from>
    <xdr:ext cx="405111" cy="259045"/>
    <xdr:sp macro="" textlink="">
      <xdr:nvSpPr>
        <xdr:cNvPr id="641" name="【保健センター・保健所】&#10;有形固定資産減価償却率該当値テキスト"/>
        <xdr:cNvSpPr txBox="1"/>
      </xdr:nvSpPr>
      <xdr:spPr>
        <a:xfrm>
          <a:off x="16357600" y="1083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73297</xdr:rowOff>
    </xdr:from>
    <xdr:to>
      <xdr:col>81</xdr:col>
      <xdr:colOff>101600</xdr:colOff>
      <xdr:row>64</xdr:row>
      <xdr:rowOff>3447</xdr:rowOff>
    </xdr:to>
    <xdr:sp macro="" textlink="">
      <xdr:nvSpPr>
        <xdr:cNvPr id="642" name="楕円 641"/>
        <xdr:cNvSpPr/>
      </xdr:nvSpPr>
      <xdr:spPr>
        <a:xfrm>
          <a:off x="15430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124097</xdr:rowOff>
    </xdr:from>
    <xdr:to>
      <xdr:col>85</xdr:col>
      <xdr:colOff>127000</xdr:colOff>
      <xdr:row>63</xdr:row>
      <xdr:rowOff>168184</xdr:rowOff>
    </xdr:to>
    <xdr:cxnSp macro="">
      <xdr:nvCxnSpPr>
        <xdr:cNvPr id="643" name="直線コネクタ 642"/>
        <xdr:cNvCxnSpPr/>
      </xdr:nvCxnSpPr>
      <xdr:spPr>
        <a:xfrm>
          <a:off x="15481300" y="109254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644" name="楕円 643"/>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124097</xdr:rowOff>
    </xdr:to>
    <xdr:cxnSp macro="">
      <xdr:nvCxnSpPr>
        <xdr:cNvPr id="645" name="直線コネクタ 644"/>
        <xdr:cNvCxnSpPr/>
      </xdr:nvCxnSpPr>
      <xdr:spPr>
        <a:xfrm>
          <a:off x="14592300" y="108813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150041</xdr:rowOff>
    </xdr:from>
    <xdr:to>
      <xdr:col>72</xdr:col>
      <xdr:colOff>38100</xdr:colOff>
      <xdr:row>63</xdr:row>
      <xdr:rowOff>80191</xdr:rowOff>
    </xdr:to>
    <xdr:sp macro="" textlink="">
      <xdr:nvSpPr>
        <xdr:cNvPr id="646" name="楕円 645"/>
        <xdr:cNvSpPr/>
      </xdr:nvSpPr>
      <xdr:spPr>
        <a:xfrm>
          <a:off x="13652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29391</xdr:rowOff>
    </xdr:from>
    <xdr:to>
      <xdr:col>76</xdr:col>
      <xdr:colOff>114300</xdr:colOff>
      <xdr:row>63</xdr:row>
      <xdr:rowOff>80010</xdr:rowOff>
    </xdr:to>
    <xdr:cxnSp macro="">
      <xdr:nvCxnSpPr>
        <xdr:cNvPr id="647" name="直線コネクタ 646"/>
        <xdr:cNvCxnSpPr/>
      </xdr:nvCxnSpPr>
      <xdr:spPr>
        <a:xfrm>
          <a:off x="13703300" y="108307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648" name="楕円 647"/>
        <xdr:cNvSpPr/>
      </xdr:nvSpPr>
      <xdr:spPr>
        <a:xfrm>
          <a:off x="1276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146957</xdr:rowOff>
    </xdr:from>
    <xdr:to>
      <xdr:col>71</xdr:col>
      <xdr:colOff>177800</xdr:colOff>
      <xdr:row>63</xdr:row>
      <xdr:rowOff>29391</xdr:rowOff>
    </xdr:to>
    <xdr:cxnSp macro="">
      <xdr:nvCxnSpPr>
        <xdr:cNvPr id="649" name="直線コネクタ 648"/>
        <xdr:cNvCxnSpPr/>
      </xdr:nvCxnSpPr>
      <xdr:spPr>
        <a:xfrm>
          <a:off x="12814300" y="1077685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0"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2"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3"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166024</xdr:rowOff>
    </xdr:from>
    <xdr:ext cx="405111" cy="259045"/>
    <xdr:sp macro="" textlink="">
      <xdr:nvSpPr>
        <xdr:cNvPr id="654" name="n_1mainValue【保健センター・保健所】&#10;有形固定資産減価償却率"/>
        <xdr:cNvSpPr txBox="1"/>
      </xdr:nvSpPr>
      <xdr:spPr>
        <a:xfrm>
          <a:off x="152660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655" name="n_2mainValue【保健センター・保健所】&#10;有形固定資産減価償却率"/>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71318</xdr:rowOff>
    </xdr:from>
    <xdr:ext cx="405111" cy="259045"/>
    <xdr:sp macro="" textlink="">
      <xdr:nvSpPr>
        <xdr:cNvPr id="656" name="n_3mainValue【保健センター・保健所】&#10;有形固定資産減価償却率"/>
        <xdr:cNvSpPr txBox="1"/>
      </xdr:nvSpPr>
      <xdr:spPr>
        <a:xfrm>
          <a:off x="13500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657" name="n_4mainValue【保健センター・保健所】&#10;有形固定資産減価償却率"/>
        <xdr:cNvSpPr txBox="1"/>
      </xdr:nvSpPr>
      <xdr:spPr>
        <a:xfrm>
          <a:off x="12611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8" name="直線コネクタ 6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9" name="テキスト ボックス 6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0" name="直線コネクタ 6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1" name="テキスト ボックス 6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2" name="直線コネクタ 6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3" name="テキスト ボックス 6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4" name="直線コネクタ 6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5" name="テキスト ボックス 6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6" name="直線コネクタ 6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7" name="テキスト ボックス 6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8" name="直線コネクタ 6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9" name="テキスト ボックス 6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3" name="直線コネクタ 682"/>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5" name="直線コネクタ 68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86"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87" name="直線コネクタ 686"/>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88"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89" name="フローチャート: 判断 68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0" name="フローチャート: 判断 689"/>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1" name="フローチャート: 判断 690"/>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2" name="フローチャート: 判断 691"/>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3" name="フローチャート: 判断 692"/>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699" name="楕円 698"/>
        <xdr:cNvSpPr/>
      </xdr:nvSpPr>
      <xdr:spPr>
        <a:xfrm>
          <a:off x="22110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71500</xdr:rowOff>
    </xdr:from>
    <xdr:ext cx="469744" cy="259045"/>
    <xdr:sp macro="" textlink="">
      <xdr:nvSpPr>
        <xdr:cNvPr id="700" name="【保健センター・保健所】&#10;一人当たり面積該当値テキスト"/>
        <xdr:cNvSpPr txBox="1"/>
      </xdr:nvSpPr>
      <xdr:spPr>
        <a:xfrm>
          <a:off x="22199600" y="108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701" name="楕円 700"/>
        <xdr:cNvSpPr/>
      </xdr:nvSpPr>
      <xdr:spPr>
        <a:xfrm>
          <a:off x="2127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35923</xdr:rowOff>
    </xdr:to>
    <xdr:cxnSp macro="">
      <xdr:nvCxnSpPr>
        <xdr:cNvPr id="702" name="直線コネクタ 701"/>
        <xdr:cNvCxnSpPr/>
      </xdr:nvCxnSpPr>
      <xdr:spPr>
        <a:xfrm>
          <a:off x="21323300" y="1100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703" name="楕円 702"/>
        <xdr:cNvSpPr/>
      </xdr:nvSpPr>
      <xdr:spPr>
        <a:xfrm>
          <a:off x="20383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35923</xdr:rowOff>
    </xdr:from>
    <xdr:to>
      <xdr:col>111</xdr:col>
      <xdr:colOff>177800</xdr:colOff>
      <xdr:row>64</xdr:row>
      <xdr:rowOff>35923</xdr:rowOff>
    </xdr:to>
    <xdr:cxnSp macro="">
      <xdr:nvCxnSpPr>
        <xdr:cNvPr id="704" name="直線コネクタ 703"/>
        <xdr:cNvCxnSpPr/>
      </xdr:nvCxnSpPr>
      <xdr:spPr>
        <a:xfrm>
          <a:off x="204343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156573</xdr:rowOff>
    </xdr:from>
    <xdr:to>
      <xdr:col>102</xdr:col>
      <xdr:colOff>165100</xdr:colOff>
      <xdr:row>64</xdr:row>
      <xdr:rowOff>86723</xdr:rowOff>
    </xdr:to>
    <xdr:sp macro="" textlink="">
      <xdr:nvSpPr>
        <xdr:cNvPr id="705" name="楕円 704"/>
        <xdr:cNvSpPr/>
      </xdr:nvSpPr>
      <xdr:spPr>
        <a:xfrm>
          <a:off x="19494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35923</xdr:rowOff>
    </xdr:from>
    <xdr:to>
      <xdr:col>107</xdr:col>
      <xdr:colOff>50800</xdr:colOff>
      <xdr:row>64</xdr:row>
      <xdr:rowOff>35923</xdr:rowOff>
    </xdr:to>
    <xdr:cxnSp macro="">
      <xdr:nvCxnSpPr>
        <xdr:cNvPr id="706" name="直線コネクタ 705"/>
        <xdr:cNvCxnSpPr/>
      </xdr:nvCxnSpPr>
      <xdr:spPr>
        <a:xfrm>
          <a:off x="195453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156573</xdr:rowOff>
    </xdr:from>
    <xdr:to>
      <xdr:col>98</xdr:col>
      <xdr:colOff>38100</xdr:colOff>
      <xdr:row>64</xdr:row>
      <xdr:rowOff>86723</xdr:rowOff>
    </xdr:to>
    <xdr:sp macro="" textlink="">
      <xdr:nvSpPr>
        <xdr:cNvPr id="707" name="楕円 706"/>
        <xdr:cNvSpPr/>
      </xdr:nvSpPr>
      <xdr:spPr>
        <a:xfrm>
          <a:off x="18605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35923</xdr:rowOff>
    </xdr:from>
    <xdr:to>
      <xdr:col>102</xdr:col>
      <xdr:colOff>114300</xdr:colOff>
      <xdr:row>64</xdr:row>
      <xdr:rowOff>35923</xdr:rowOff>
    </xdr:to>
    <xdr:cxnSp macro="">
      <xdr:nvCxnSpPr>
        <xdr:cNvPr id="708" name="直線コネクタ 707"/>
        <xdr:cNvCxnSpPr/>
      </xdr:nvCxnSpPr>
      <xdr:spPr>
        <a:xfrm>
          <a:off x="186563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09"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0"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1"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2"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77850</xdr:rowOff>
    </xdr:from>
    <xdr:ext cx="469744" cy="259045"/>
    <xdr:sp macro="" textlink="">
      <xdr:nvSpPr>
        <xdr:cNvPr id="713" name="n_1mainValue【保健センター・保健所】&#10;一人当たり面積"/>
        <xdr:cNvSpPr txBox="1"/>
      </xdr:nvSpPr>
      <xdr:spPr>
        <a:xfrm>
          <a:off x="21075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714" name="n_2mainValue【保健センター・保健所】&#10;一人当たり面積"/>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77850</xdr:rowOff>
    </xdr:from>
    <xdr:ext cx="469744" cy="259045"/>
    <xdr:sp macro="" textlink="">
      <xdr:nvSpPr>
        <xdr:cNvPr id="715" name="n_3mainValue【保健センター・保健所】&#10;一人当たり面積"/>
        <xdr:cNvSpPr txBox="1"/>
      </xdr:nvSpPr>
      <xdr:spPr>
        <a:xfrm>
          <a:off x="19310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77850</xdr:rowOff>
    </xdr:from>
    <xdr:ext cx="469744" cy="259045"/>
    <xdr:sp macro="" textlink="">
      <xdr:nvSpPr>
        <xdr:cNvPr id="716" name="n_4mainValue【保健センター・保健所】&#10;一人当たり面積"/>
        <xdr:cNvSpPr txBox="1"/>
      </xdr:nvSpPr>
      <xdr:spPr>
        <a:xfrm>
          <a:off x="18421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2" name="直線コネクタ 74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4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46" name="直線コネクタ 74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47"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8" name="フローチャート: 判断 74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9" name="フローチャート: 判断 74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0" name="フローチャート: 判断 74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1" name="フローチャート: 判断 75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2" name="フローチャート: 判断 75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758" name="楕円 757"/>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102888</xdr:rowOff>
    </xdr:from>
    <xdr:ext cx="405111" cy="259045"/>
    <xdr:sp macro="" textlink="">
      <xdr:nvSpPr>
        <xdr:cNvPr id="759" name="【消防施設】&#10;有形固定資産減価償却率該当値テキスト"/>
        <xdr:cNvSpPr txBox="1"/>
      </xdr:nvSpPr>
      <xdr:spPr>
        <a:xfrm>
          <a:off x="16357600"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114663</xdr:rowOff>
    </xdr:from>
    <xdr:to>
      <xdr:col>81</xdr:col>
      <xdr:colOff>101600</xdr:colOff>
      <xdr:row>86</xdr:row>
      <xdr:rowOff>44813</xdr:rowOff>
    </xdr:to>
    <xdr:sp macro="" textlink="">
      <xdr:nvSpPr>
        <xdr:cNvPr id="760" name="楕円 759"/>
        <xdr:cNvSpPr/>
      </xdr:nvSpPr>
      <xdr:spPr>
        <a:xfrm>
          <a:off x="15430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165463</xdr:rowOff>
    </xdr:from>
    <xdr:to>
      <xdr:col>85</xdr:col>
      <xdr:colOff>127000</xdr:colOff>
      <xdr:row>86</xdr:row>
      <xdr:rowOff>3811</xdr:rowOff>
    </xdr:to>
    <xdr:cxnSp macro="">
      <xdr:nvCxnSpPr>
        <xdr:cNvPr id="761" name="直線コネクタ 760"/>
        <xdr:cNvCxnSpPr/>
      </xdr:nvCxnSpPr>
      <xdr:spPr>
        <a:xfrm>
          <a:off x="15481300" y="1473871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762" name="楕円 761"/>
        <xdr:cNvSpPr/>
      </xdr:nvSpPr>
      <xdr:spPr>
        <a:xfrm>
          <a:off x="14541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147501</xdr:rowOff>
    </xdr:from>
    <xdr:to>
      <xdr:col>81</xdr:col>
      <xdr:colOff>50800</xdr:colOff>
      <xdr:row>85</xdr:row>
      <xdr:rowOff>165463</xdr:rowOff>
    </xdr:to>
    <xdr:cxnSp macro="">
      <xdr:nvCxnSpPr>
        <xdr:cNvPr id="763" name="直線コネクタ 762"/>
        <xdr:cNvCxnSpPr/>
      </xdr:nvCxnSpPr>
      <xdr:spPr>
        <a:xfrm>
          <a:off x="14592300" y="147207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764" name="楕円 763"/>
        <xdr:cNvSpPr/>
      </xdr:nvSpPr>
      <xdr:spPr>
        <a:xfrm>
          <a:off x="1365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147501</xdr:rowOff>
    </xdr:from>
    <xdr:to>
      <xdr:col>76</xdr:col>
      <xdr:colOff>114300</xdr:colOff>
      <xdr:row>85</xdr:row>
      <xdr:rowOff>147501</xdr:rowOff>
    </xdr:to>
    <xdr:cxnSp macro="">
      <xdr:nvCxnSpPr>
        <xdr:cNvPr id="765" name="直線コネクタ 764"/>
        <xdr:cNvCxnSpPr/>
      </xdr:nvCxnSpPr>
      <xdr:spPr>
        <a:xfrm>
          <a:off x="13703300" y="1472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108131</xdr:rowOff>
    </xdr:from>
    <xdr:to>
      <xdr:col>67</xdr:col>
      <xdr:colOff>101600</xdr:colOff>
      <xdr:row>86</xdr:row>
      <xdr:rowOff>38281</xdr:rowOff>
    </xdr:to>
    <xdr:sp macro="" textlink="">
      <xdr:nvSpPr>
        <xdr:cNvPr id="766" name="楕円 765"/>
        <xdr:cNvSpPr/>
      </xdr:nvSpPr>
      <xdr:spPr>
        <a:xfrm>
          <a:off x="12763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85</xdr:row>
      <xdr:rowOff>158931</xdr:rowOff>
    </xdr:to>
    <xdr:cxnSp macro="">
      <xdr:nvCxnSpPr>
        <xdr:cNvPr id="767" name="直線コネクタ 766"/>
        <xdr:cNvCxnSpPr/>
      </xdr:nvCxnSpPr>
      <xdr:spPr>
        <a:xfrm flipV="1">
          <a:off x="12814300" y="147207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68"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69"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0"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1"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35940</xdr:rowOff>
    </xdr:from>
    <xdr:ext cx="405111" cy="259045"/>
    <xdr:sp macro="" textlink="">
      <xdr:nvSpPr>
        <xdr:cNvPr id="772" name="n_1mainValue【消防施設】&#10;有形固定資産減価償却率"/>
        <xdr:cNvSpPr txBox="1"/>
      </xdr:nvSpPr>
      <xdr:spPr>
        <a:xfrm>
          <a:off x="15266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773" name="n_2mainValue【消防施設】&#10;有形固定資産減価償却率"/>
        <xdr:cNvSpPr txBox="1"/>
      </xdr:nvSpPr>
      <xdr:spPr>
        <a:xfrm>
          <a:off x="14389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774" name="n_3mainValue【消防施設】&#10;有形固定資産減価償却率"/>
        <xdr:cNvSpPr txBox="1"/>
      </xdr:nvSpPr>
      <xdr:spPr>
        <a:xfrm>
          <a:off x="13500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29408</xdr:rowOff>
    </xdr:from>
    <xdr:ext cx="405111" cy="259045"/>
    <xdr:sp macro="" textlink="">
      <xdr:nvSpPr>
        <xdr:cNvPr id="775" name="n_4mainValue【消防施設】&#10;有形固定資産減価償却率"/>
        <xdr:cNvSpPr txBox="1"/>
      </xdr:nvSpPr>
      <xdr:spPr>
        <a:xfrm>
          <a:off x="12611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97" name="直線コネクタ 79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9" name="直線コネクタ 79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1" name="直線コネクタ 80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2"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3" name="フローチャート: 判断 80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04" name="フローチャート: 判断 80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05" name="フローチャート: 判断 80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07" name="フローチャート: 判断 80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13" name="楕円 812"/>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14"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15" name="楕円 814"/>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16" name="直線コネクタ 815"/>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17" name="楕円 816"/>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818" name="直線コネクタ 817"/>
        <xdr:cNvCxnSpPr/>
      </xdr:nvCxnSpPr>
      <xdr:spPr>
        <a:xfrm>
          <a:off x="20434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19" name="楕円 818"/>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17526</xdr:rowOff>
    </xdr:to>
    <xdr:cxnSp macro="">
      <xdr:nvCxnSpPr>
        <xdr:cNvPr id="820" name="直線コネクタ 819"/>
        <xdr:cNvCxnSpPr/>
      </xdr:nvCxnSpPr>
      <xdr:spPr>
        <a:xfrm>
          <a:off x="19545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821" name="楕円 820"/>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31242</xdr:rowOff>
    </xdr:to>
    <xdr:cxnSp macro="">
      <xdr:nvCxnSpPr>
        <xdr:cNvPr id="822" name="直線コネクタ 821"/>
        <xdr:cNvCxnSpPr/>
      </xdr:nvCxnSpPr>
      <xdr:spPr>
        <a:xfrm flipV="1">
          <a:off x="18656300" y="14590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3"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24"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26"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27"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28"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29" name="n_3mainValue【消防施設】&#10;一人当たり面積"/>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830" name="n_4mainValue【消防施設】&#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4" name="直線コネクタ 85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6" name="直線コネクタ 85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8" name="直線コネクタ 8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5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0" name="フローチャート: 判断 85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1" name="フローチャート: 判断 86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2" name="フローチャート: 判断 86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3" name="フローチャート: 判断 86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64" name="フローチャート: 判断 86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73661</xdr:rowOff>
    </xdr:from>
    <xdr:to>
      <xdr:col>85</xdr:col>
      <xdr:colOff>177800</xdr:colOff>
      <xdr:row>107</xdr:row>
      <xdr:rowOff>3811</xdr:rowOff>
    </xdr:to>
    <xdr:sp macro="" textlink="">
      <xdr:nvSpPr>
        <xdr:cNvPr id="870" name="楕円 869"/>
        <xdr:cNvSpPr/>
      </xdr:nvSpPr>
      <xdr:spPr>
        <a:xfrm>
          <a:off x="16268700" y="182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871" name="【庁舎】&#10;有形固定資産減価償却率該当値テキスト"/>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60961</xdr:rowOff>
    </xdr:from>
    <xdr:to>
      <xdr:col>81</xdr:col>
      <xdr:colOff>101600</xdr:colOff>
      <xdr:row>106</xdr:row>
      <xdr:rowOff>162561</xdr:rowOff>
    </xdr:to>
    <xdr:sp macro="" textlink="">
      <xdr:nvSpPr>
        <xdr:cNvPr id="872" name="楕円 871"/>
        <xdr:cNvSpPr/>
      </xdr:nvSpPr>
      <xdr:spPr>
        <a:xfrm>
          <a:off x="15430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111761</xdr:rowOff>
    </xdr:from>
    <xdr:to>
      <xdr:col>85</xdr:col>
      <xdr:colOff>127000</xdr:colOff>
      <xdr:row>106</xdr:row>
      <xdr:rowOff>124461</xdr:rowOff>
    </xdr:to>
    <xdr:cxnSp macro="">
      <xdr:nvCxnSpPr>
        <xdr:cNvPr id="873" name="直線コネクタ 872"/>
        <xdr:cNvCxnSpPr/>
      </xdr:nvCxnSpPr>
      <xdr:spPr>
        <a:xfrm>
          <a:off x="15481300" y="182854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4" name="楕円 873"/>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111761</xdr:rowOff>
    </xdr:to>
    <xdr:cxnSp macro="">
      <xdr:nvCxnSpPr>
        <xdr:cNvPr id="875" name="直線コネクタ 874"/>
        <xdr:cNvCxnSpPr/>
      </xdr:nvCxnSpPr>
      <xdr:spPr>
        <a:xfrm>
          <a:off x="14592300" y="182727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35561</xdr:rowOff>
    </xdr:from>
    <xdr:to>
      <xdr:col>72</xdr:col>
      <xdr:colOff>38100</xdr:colOff>
      <xdr:row>106</xdr:row>
      <xdr:rowOff>137161</xdr:rowOff>
    </xdr:to>
    <xdr:sp macro="" textlink="">
      <xdr:nvSpPr>
        <xdr:cNvPr id="876" name="楕円 875"/>
        <xdr:cNvSpPr/>
      </xdr:nvSpPr>
      <xdr:spPr>
        <a:xfrm>
          <a:off x="13652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86361</xdr:rowOff>
    </xdr:from>
    <xdr:to>
      <xdr:col>76</xdr:col>
      <xdr:colOff>114300</xdr:colOff>
      <xdr:row>106</xdr:row>
      <xdr:rowOff>99061</xdr:rowOff>
    </xdr:to>
    <xdr:cxnSp macro="">
      <xdr:nvCxnSpPr>
        <xdr:cNvPr id="877" name="直線コネクタ 876"/>
        <xdr:cNvCxnSpPr/>
      </xdr:nvCxnSpPr>
      <xdr:spPr>
        <a:xfrm>
          <a:off x="13703300" y="182600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17780</xdr:rowOff>
    </xdr:from>
    <xdr:to>
      <xdr:col>67</xdr:col>
      <xdr:colOff>101600</xdr:colOff>
      <xdr:row>106</xdr:row>
      <xdr:rowOff>119380</xdr:rowOff>
    </xdr:to>
    <xdr:sp macro="" textlink="">
      <xdr:nvSpPr>
        <xdr:cNvPr id="878" name="楕円 877"/>
        <xdr:cNvSpPr/>
      </xdr:nvSpPr>
      <xdr:spPr>
        <a:xfrm>
          <a:off x="1276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68580</xdr:rowOff>
    </xdr:from>
    <xdr:to>
      <xdr:col>71</xdr:col>
      <xdr:colOff>177800</xdr:colOff>
      <xdr:row>106</xdr:row>
      <xdr:rowOff>86361</xdr:rowOff>
    </xdr:to>
    <xdr:cxnSp macro="">
      <xdr:nvCxnSpPr>
        <xdr:cNvPr id="879" name="直線コネクタ 878"/>
        <xdr:cNvCxnSpPr/>
      </xdr:nvCxnSpPr>
      <xdr:spPr>
        <a:xfrm>
          <a:off x="12814300" y="182422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153688</xdr:rowOff>
    </xdr:from>
    <xdr:ext cx="405111" cy="259045"/>
    <xdr:sp macro="" textlink="">
      <xdr:nvSpPr>
        <xdr:cNvPr id="884" name="n_1mainValue【庁舎】&#10;有形固定資産減価償却率"/>
        <xdr:cNvSpPr txBox="1"/>
      </xdr:nvSpPr>
      <xdr:spPr>
        <a:xfrm>
          <a:off x="15266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85" name="n_2main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128288</xdr:rowOff>
    </xdr:from>
    <xdr:ext cx="405111" cy="259045"/>
    <xdr:sp macro="" textlink="">
      <xdr:nvSpPr>
        <xdr:cNvPr id="886" name="n_3mainValue【庁舎】&#10;有形固定資産減価償却率"/>
        <xdr:cNvSpPr txBox="1"/>
      </xdr:nvSpPr>
      <xdr:spPr>
        <a:xfrm>
          <a:off x="13500744" y="183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887" name="n_4mainValue【庁舎】&#10;有形固定資産減価償却率"/>
        <xdr:cNvSpPr txBox="1"/>
      </xdr:nvSpPr>
      <xdr:spPr>
        <a:xfrm>
          <a:off x="12611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8" name="テキスト ボックス 8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14" name="直線コネクタ 91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6" name="直線コネクタ 91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18" name="直線コネクタ 9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19"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0" name="フローチャート: 判断 91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1" name="フローチャート: 判断 92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2" name="フローチャート: 判断 92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3" name="フローチャート: 判断 92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4" name="フローチャート: 判断 92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930" name="楕円 929"/>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931" name="【庁舎】&#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932" name="楕円 931"/>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933" name="直線コネクタ 932"/>
        <xdr:cNvCxnSpPr/>
      </xdr:nvCxnSpPr>
      <xdr:spPr>
        <a:xfrm flipV="1">
          <a:off x="21323300" y="1847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34" name="楕円 933"/>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935" name="直線コネクタ 934"/>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936" name="楕円 935"/>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136616</xdr:rowOff>
    </xdr:to>
    <xdr:cxnSp macro="">
      <xdr:nvCxnSpPr>
        <xdr:cNvPr id="937" name="直線コネクタ 936"/>
        <xdr:cNvCxnSpPr/>
      </xdr:nvCxnSpPr>
      <xdr:spPr>
        <a:xfrm flipV="1">
          <a:off x="19545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8" name="楕円 937"/>
        <xdr:cNvSpPr/>
      </xdr:nvSpPr>
      <xdr:spPr>
        <a:xfrm>
          <a:off x="18605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136616</xdr:rowOff>
    </xdr:from>
    <xdr:to>
      <xdr:col>102</xdr:col>
      <xdr:colOff>114300</xdr:colOff>
      <xdr:row>107</xdr:row>
      <xdr:rowOff>136616</xdr:rowOff>
    </xdr:to>
    <xdr:cxnSp macro="">
      <xdr:nvCxnSpPr>
        <xdr:cNvPr id="939" name="直線コネクタ 938"/>
        <xdr:cNvCxnSpPr/>
      </xdr:nvCxnSpPr>
      <xdr:spPr>
        <a:xfrm>
          <a:off x="18656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1"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2"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3"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944"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45" name="n_2main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946" name="n_3mainValue【庁舎】&#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47" name="n_4mainValue【庁舎】&#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を除いた全ての施設において有形固定資産減価償却率は平均値を上回っており、特に福祉施設が高水準にあるが、必要に応じて小規模な修繕を実施しており、費用処理としているものもあるため、実状よりも高い数値が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一人当たりの指標については、図書館、一般廃棄物処理施設、市民会館は類似団体内平均値より高い値を示しており、それ以外の施設は低い値を示している。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各施設においても老朽化が進行していることから、適切な時期を見極めつつ、施設の更新・長寿命化を推進していく必要がある。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町税の徴収率が</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と比較的高い徴収実績であること等により、類似団体内平均値より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年間では安定して推移しているが、今後、高齢者の増加に伴い、社会保障経費や高齢者福祉費等の増加が見込まれるため、組織機構改革による経常経費の抑制、歳入の確保等、堅実な財政運営に努める。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物件費や一部事務組合への負担金等の経常経費の増加等により、類似団体内平均値を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となった。年々行政サービスにおける財政需要が伸びており、普通交付税の交付額も増加傾向にあるが、堅実な財政運営を行うため、更なる一般財源の確保に努め、弾力的な財政構造の構築を図る。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138430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854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2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5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経常経費の増加等により、昨年度より</a:t>
          </a:r>
          <a:r>
            <a:rPr kumimoji="1" lang="en-US" altLang="ja-JP" sz="1300">
              <a:latin typeface="ＭＳ Ｐゴシック" panose="020B0600070205080204" pitchFamily="50" charset="-128"/>
              <a:ea typeface="ＭＳ Ｐゴシック" panose="020B0600070205080204" pitchFamily="50" charset="-128"/>
            </a:rPr>
            <a:t>6,914</a:t>
          </a:r>
          <a:r>
            <a:rPr kumimoji="1" lang="ja-JP" altLang="en-US" sz="1300">
              <a:latin typeface="ＭＳ Ｐゴシック" panose="020B0600070205080204" pitchFamily="50" charset="-128"/>
              <a:ea typeface="ＭＳ Ｐゴシック" panose="020B0600070205080204" pitchFamily="50" charset="-128"/>
            </a:rPr>
            <a:t>円増加しているが、類似団体内平均値に対しては</a:t>
          </a:r>
          <a:r>
            <a:rPr kumimoji="1" lang="en-US" altLang="ja-JP" sz="1300">
              <a:latin typeface="ＭＳ Ｐゴシック" panose="020B0600070205080204" pitchFamily="50" charset="-128"/>
              <a:ea typeface="ＭＳ Ｐゴシック" panose="020B0600070205080204" pitchFamily="50" charset="-128"/>
            </a:rPr>
            <a:t>11,070</a:t>
          </a:r>
          <a:r>
            <a:rPr kumimoji="1" lang="ja-JP" altLang="en-US" sz="1300">
              <a:latin typeface="ＭＳ Ｐゴシック" panose="020B0600070205080204" pitchFamily="50" charset="-128"/>
              <a:ea typeface="ＭＳ Ｐゴシック" panose="020B0600070205080204" pitchFamily="50" charset="-128"/>
            </a:rPr>
            <a:t>円下回っている。行政サービス水準の向上により、今後も経常経費等の増加が見込まれるため、組織機構改革等により事務の効率化を図り、更なる人件費、物件費等の削減に努める。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84677</xdr:rowOff>
    </xdr:from>
    <xdr:to>
      <xdr:col>23</xdr:col>
      <xdr:colOff>133350</xdr:colOff>
      <xdr:row>81</xdr:row>
      <xdr:rowOff>164123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2127"/>
          <a:ext cx="838200" cy="7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84677</xdr:rowOff>
    </xdr:from>
    <xdr:to>
      <xdr:col>19</xdr:col>
      <xdr:colOff>133350</xdr:colOff>
      <xdr:row>81</xdr:row>
      <xdr:rowOff>94191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72127"/>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88263</xdr:rowOff>
    </xdr:from>
    <xdr:to>
      <xdr:col>15</xdr:col>
      <xdr:colOff>82550</xdr:colOff>
      <xdr:row>81</xdr:row>
      <xdr:rowOff>94191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5713"/>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75681</xdr:rowOff>
    </xdr:from>
    <xdr:to>
      <xdr:col>11</xdr:col>
      <xdr:colOff>31750</xdr:colOff>
      <xdr:row>81</xdr:row>
      <xdr:rowOff>88263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3131"/>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113323</xdr:rowOff>
    </xdr:from>
    <xdr:to>
      <xdr:col>23</xdr:col>
      <xdr:colOff>184150</xdr:colOff>
      <xdr:row>82</xdr:row>
      <xdr:rowOff>43473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129850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33877</xdr:rowOff>
    </xdr:from>
    <xdr:to>
      <xdr:col>19</xdr:col>
      <xdr:colOff>184150</xdr:colOff>
      <xdr:row>81</xdr:row>
      <xdr:rowOff>135477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145654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43391</xdr:rowOff>
    </xdr:from>
    <xdr:to>
      <xdr:col>15</xdr:col>
      <xdr:colOff>133350</xdr:colOff>
      <xdr:row>81</xdr:row>
      <xdr:rowOff>144991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155168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37463</xdr:rowOff>
    </xdr:from>
    <xdr:to>
      <xdr:col>11</xdr:col>
      <xdr:colOff>82550</xdr:colOff>
      <xdr:row>81</xdr:row>
      <xdr:rowOff>139063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149240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24881</xdr:rowOff>
    </xdr:from>
    <xdr:to>
      <xdr:col>7</xdr:col>
      <xdr:colOff>31750</xdr:colOff>
      <xdr:row>81</xdr:row>
      <xdr:rowOff>126481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136658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類似団体内平均値と同一の値を示している。近隣市町の状況や国の制度等を踏まえ、更なる給与の適正化に努める。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86</xdr:row>
      <xdr:rowOff>153307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63700"/>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人下回っている。定員管理計画に基づき、今後も適切な人員管理に努める。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165826</xdr:rowOff>
    </xdr:from>
    <xdr:to>
      <xdr:col>81</xdr:col>
      <xdr:colOff>44450</xdr:colOff>
      <xdr:row>59</xdr:row>
      <xdr:rowOff>169273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137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165826</xdr:rowOff>
    </xdr:from>
    <xdr:to>
      <xdr:col>77</xdr:col>
      <xdr:colOff>44450</xdr:colOff>
      <xdr:row>60</xdr:row>
      <xdr:rowOff>6441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813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60</xdr:row>
      <xdr:rowOff>6441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744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59</xdr:row>
      <xdr:rowOff>158931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727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135000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115026</xdr:rowOff>
    </xdr:from>
    <xdr:to>
      <xdr:col>77</xdr:col>
      <xdr:colOff>95250</xdr:colOff>
      <xdr:row>60</xdr:row>
      <xdr:rowOff>45176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55353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127091</xdr:rowOff>
    </xdr:from>
    <xdr:to>
      <xdr:col>73</xdr:col>
      <xdr:colOff>44450</xdr:colOff>
      <xdr:row>60</xdr:row>
      <xdr:rowOff>57241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67418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106408</xdr:rowOff>
    </xdr:from>
    <xdr:to>
      <xdr:col>64</xdr:col>
      <xdr:colOff>152400</xdr:colOff>
      <xdr:row>60</xdr:row>
      <xdr:rowOff>36558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46735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標準税収入額等が増加したことにより昨年度から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上回っている。過去に発行した地方債の据置期間が終了すること等による公債費の増加が今後見込まれるため、地方債の発行を抑制し、堅実な財政運営に努める。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148590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124460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84244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年度までは将来負担額を上回る充当可能財源があったため、将来負担がゼロ（マイナス）であったが、平成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年度よりプラスに転じた。令和２年度においては、地方債現在高の増加及び充当可能基金の減少により、昨年度と比較し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増加した。類似団体内平均値を</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上回っており、高い値を示しているため、今後地方債の発行額を抑制し、基金の取崩しを最小限とすることで、財政の健全化に努める。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16</xdr:row>
      <xdr:rowOff>79234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788920"/>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32173</xdr:rowOff>
    </xdr:from>
    <xdr:to>
      <xdr:col>77</xdr:col>
      <xdr:colOff>44450</xdr:colOff>
      <xdr:row>16</xdr:row>
      <xdr:rowOff>45720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0392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13406</xdr:rowOff>
    </xdr:from>
    <xdr:to>
      <xdr:col>72</xdr:col>
      <xdr:colOff>203200</xdr:colOff>
      <xdr:row>15</xdr:row>
      <xdr:rowOff>32173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85156"/>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28434</xdr:rowOff>
    </xdr:from>
    <xdr:to>
      <xdr:col>81</xdr:col>
      <xdr:colOff>95250</xdr:colOff>
      <xdr:row>16</xdr:row>
      <xdr:rowOff>130034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511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134056</xdr:rowOff>
    </xdr:from>
    <xdr:to>
      <xdr:col>68</xdr:col>
      <xdr:colOff>203200</xdr:colOff>
      <xdr:row>15</xdr:row>
      <xdr:rowOff>64206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74383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0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減少しているが、類似団体内平均値と比較して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上回っている。給与水準については類似団体と同程度なため、事務の効率化、適切な人員配置等により、人件費の縮小に努める。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35560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1506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18415</xdr:rowOff>
    </xdr:from>
    <xdr:to>
      <xdr:col>19</xdr:col>
      <xdr:colOff>187325</xdr:colOff>
      <xdr:row>36</xdr:row>
      <xdr:rowOff>35560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1906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18415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184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71137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139065</xdr:rowOff>
    </xdr:from>
    <xdr:to>
      <xdr:col>15</xdr:col>
      <xdr:colOff>149225</xdr:colOff>
      <xdr:row>36</xdr:row>
      <xdr:rowOff>69215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53992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22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上回っており、昨年度と比較すると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増加している。行政サービス水準の向上等により、物件費等の経常経費は増加傾向にあるため、更なる事業の適正化に努める。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19</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335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19</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335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65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57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26670</xdr:rowOff>
    </xdr:from>
    <xdr:to>
      <xdr:col>78</xdr:col>
      <xdr:colOff>120650</xdr:colOff>
      <xdr:row>19</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113047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64770</xdr:rowOff>
    </xdr:from>
    <xdr:to>
      <xdr:col>74</xdr:col>
      <xdr:colOff>31750</xdr:colOff>
      <xdr:row>19</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下回っており、昨年度と比較すると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減少している。自立支援事業等の社会保障経費は年々増加傾向にあり、今後も増加する見込みがあるため、更なる事業の適正化に努める。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45357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70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56</xdr:row>
      <xdr:rowOff>45357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28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下回っており、昨年度と比較すると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減少している。令和２年度においては下水道事業の企業会計移行に伴い繰出金が減少している。健全な特別会計の運営を図り、繰出金の抑制に努める。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224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06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56</xdr:row>
      <xdr:rowOff>5080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92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上回っており、昨年度と比較すると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増加している。令和２年度においては下水道事業の企業会計移行に伴い補助費等が増加している。事業の見直し、補助金の精査等により補助費等の削減に努める。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38</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900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下回っており、昨年度と比較すると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年度においては減少したが、過去に発行した地方債の据置期間が終了すること等による公債費の増加が今後見込まれるため、地方債の発行を抑制し、堅実な財政運営に努める。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94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67563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40132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4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上回っており、昨年度と比較すると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増加している。行政サービス水準の向上等により、経常経費は増加傾向にあるため、経費縮減に努める。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28702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092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136144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818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108713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35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138996</xdr:rowOff>
    </xdr:from>
    <xdr:to>
      <xdr:col>29</xdr:col>
      <xdr:colOff>127000</xdr:colOff>
      <xdr:row>18</xdr:row>
      <xdr:rowOff>148663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72721"/>
          <a:ext cx="6477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138996</xdr:rowOff>
    </xdr:from>
    <xdr:to>
      <xdr:col>26</xdr:col>
      <xdr:colOff>50800</xdr:colOff>
      <xdr:row>18</xdr:row>
      <xdr:rowOff>159195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2721"/>
          <a:ext cx="698500" cy="2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158884</xdr:rowOff>
    </xdr:from>
    <xdr:to>
      <xdr:col>22</xdr:col>
      <xdr:colOff>114300</xdr:colOff>
      <xdr:row>18</xdr:row>
      <xdr:rowOff>159195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2609"/>
          <a:ext cx="698500" cy="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154312</xdr:rowOff>
    </xdr:from>
    <xdr:to>
      <xdr:col>18</xdr:col>
      <xdr:colOff>177800</xdr:colOff>
      <xdr:row>18</xdr:row>
      <xdr:rowOff>158884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8803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97863</xdr:rowOff>
    </xdr:from>
    <xdr:to>
      <xdr:col>29</xdr:col>
      <xdr:colOff>177800</xdr:colOff>
      <xdr:row>19</xdr:row>
      <xdr:rowOff>28013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69940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88196</xdr:rowOff>
    </xdr:from>
    <xdr:to>
      <xdr:col>26</xdr:col>
      <xdr:colOff>101600</xdr:colOff>
      <xdr:row>19</xdr:row>
      <xdr:rowOff>18346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108395</xdr:rowOff>
    </xdr:from>
    <xdr:to>
      <xdr:col>22</xdr:col>
      <xdr:colOff>165100</xdr:colOff>
      <xdr:row>19</xdr:row>
      <xdr:rowOff>38545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23322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108084</xdr:rowOff>
    </xdr:from>
    <xdr:to>
      <xdr:col>19</xdr:col>
      <xdr:colOff>38100</xdr:colOff>
      <xdr:row>19</xdr:row>
      <xdr:rowOff>38234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23011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103512</xdr:rowOff>
    </xdr:from>
    <xdr:to>
      <xdr:col>15</xdr:col>
      <xdr:colOff>101600</xdr:colOff>
      <xdr:row>19</xdr:row>
      <xdr:rowOff>33662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18439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215991</xdr:rowOff>
    </xdr:from>
    <xdr:to>
      <xdr:col>29</xdr:col>
      <xdr:colOff>127000</xdr:colOff>
      <xdr:row>35</xdr:row>
      <xdr:rowOff>264160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26341"/>
          <a:ext cx="647700" cy="4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215991</xdr:rowOff>
    </xdr:from>
    <xdr:to>
      <xdr:col>26</xdr:col>
      <xdr:colOff>50800</xdr:colOff>
      <xdr:row>35</xdr:row>
      <xdr:rowOff>217689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26341"/>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217689</xdr:rowOff>
    </xdr:from>
    <xdr:to>
      <xdr:col>22</xdr:col>
      <xdr:colOff>114300</xdr:colOff>
      <xdr:row>35</xdr:row>
      <xdr:rowOff>257531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28039"/>
          <a:ext cx="698500" cy="3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257531</xdr:rowOff>
    </xdr:from>
    <xdr:to>
      <xdr:col>18</xdr:col>
      <xdr:colOff>177800</xdr:colOff>
      <xdr:row>35</xdr:row>
      <xdr:rowOff>285452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67881"/>
          <a:ext cx="698500" cy="2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213360</xdr:rowOff>
    </xdr:from>
    <xdr:to>
      <xdr:col>29</xdr:col>
      <xdr:colOff>177800</xdr:colOff>
      <xdr:row>35</xdr:row>
      <xdr:rowOff>314960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185437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165191</xdr:rowOff>
    </xdr:from>
    <xdr:to>
      <xdr:col>26</xdr:col>
      <xdr:colOff>101600</xdr:colOff>
      <xdr:row>35</xdr:row>
      <xdr:rowOff>266791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276968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44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166889</xdr:rowOff>
    </xdr:from>
    <xdr:to>
      <xdr:col>22</xdr:col>
      <xdr:colOff>165100</xdr:colOff>
      <xdr:row>35</xdr:row>
      <xdr:rowOff>268489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77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278666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206731</xdr:rowOff>
    </xdr:from>
    <xdr:to>
      <xdr:col>19</xdr:col>
      <xdr:colOff>38100</xdr:colOff>
      <xdr:row>35</xdr:row>
      <xdr:rowOff>308331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1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0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234652</xdr:rowOff>
    </xdr:from>
    <xdr:to>
      <xdr:col>15</xdr:col>
      <xdr:colOff>101600</xdr:colOff>
      <xdr:row>35</xdr:row>
      <xdr:rowOff>336252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4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321029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3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17228</xdr:rowOff>
    </xdr:from>
    <xdr:to>
      <xdr:col>24</xdr:col>
      <xdr:colOff>63500</xdr:colOff>
      <xdr:row>37</xdr:row>
      <xdr:rowOff>36982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0878"/>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17228</xdr:rowOff>
    </xdr:from>
    <xdr:to>
      <xdr:col>19</xdr:col>
      <xdr:colOff>177800</xdr:colOff>
      <xdr:row>37</xdr:row>
      <xdr:rowOff>45879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087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45879</xdr:rowOff>
    </xdr:from>
    <xdr:to>
      <xdr:col>15</xdr:col>
      <xdr:colOff>50800</xdr:colOff>
      <xdr:row>37</xdr:row>
      <xdr:rowOff>54070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9529"/>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54070</xdr:rowOff>
    </xdr:from>
    <xdr:to>
      <xdr:col>10</xdr:col>
      <xdr:colOff>114300</xdr:colOff>
      <xdr:row>37</xdr:row>
      <xdr:rowOff>55309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7720"/>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157632</xdr:rowOff>
    </xdr:from>
    <xdr:to>
      <xdr:col>24</xdr:col>
      <xdr:colOff>114300</xdr:colOff>
      <xdr:row>37</xdr:row>
      <xdr:rowOff>87782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136059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137878</xdr:rowOff>
    </xdr:from>
    <xdr:to>
      <xdr:col>20</xdr:col>
      <xdr:colOff>38100</xdr:colOff>
      <xdr:row>37</xdr:row>
      <xdr:rowOff>68028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84555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166529</xdr:rowOff>
    </xdr:from>
    <xdr:to>
      <xdr:col>15</xdr:col>
      <xdr:colOff>101600</xdr:colOff>
      <xdr:row>37</xdr:row>
      <xdr:rowOff>96679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113206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3270</xdr:rowOff>
    </xdr:from>
    <xdr:to>
      <xdr:col>10</xdr:col>
      <xdr:colOff>165100</xdr:colOff>
      <xdr:row>37</xdr:row>
      <xdr:rowOff>104870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4509</xdr:rowOff>
    </xdr:from>
    <xdr:to>
      <xdr:col>6</xdr:col>
      <xdr:colOff>38100</xdr:colOff>
      <xdr:row>37</xdr:row>
      <xdr:rowOff>106109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122636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133544</xdr:rowOff>
    </xdr:from>
    <xdr:to>
      <xdr:col>24</xdr:col>
      <xdr:colOff>63500</xdr:colOff>
      <xdr:row>58</xdr:row>
      <xdr:rowOff>81717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6194"/>
          <a:ext cx="838200" cy="1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62140</xdr:rowOff>
    </xdr:from>
    <xdr:to>
      <xdr:col>19</xdr:col>
      <xdr:colOff>177800</xdr:colOff>
      <xdr:row>58</xdr:row>
      <xdr:rowOff>81717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06240"/>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60441</xdr:rowOff>
    </xdr:from>
    <xdr:to>
      <xdr:col>15</xdr:col>
      <xdr:colOff>50800</xdr:colOff>
      <xdr:row>58</xdr:row>
      <xdr:rowOff>62140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0454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60441</xdr:rowOff>
    </xdr:from>
    <xdr:to>
      <xdr:col>10</xdr:col>
      <xdr:colOff>114300</xdr:colOff>
      <xdr:row>58</xdr:row>
      <xdr:rowOff>66418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4541"/>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82744</xdr:rowOff>
    </xdr:from>
    <xdr:to>
      <xdr:col>24</xdr:col>
      <xdr:colOff>114300</xdr:colOff>
      <xdr:row>58</xdr:row>
      <xdr:rowOff>12894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61171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30917</xdr:rowOff>
    </xdr:from>
    <xdr:to>
      <xdr:col>20</xdr:col>
      <xdr:colOff>38100</xdr:colOff>
      <xdr:row>58</xdr:row>
      <xdr:rowOff>132517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123644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6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11340</xdr:rowOff>
    </xdr:from>
    <xdr:to>
      <xdr:col>15</xdr:col>
      <xdr:colOff>101600</xdr:colOff>
      <xdr:row>58</xdr:row>
      <xdr:rowOff>112940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104067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9641</xdr:rowOff>
    </xdr:from>
    <xdr:to>
      <xdr:col>10</xdr:col>
      <xdr:colOff>165100</xdr:colOff>
      <xdr:row>58</xdr:row>
      <xdr:rowOff>111241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102368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15618</xdr:rowOff>
    </xdr:from>
    <xdr:to>
      <xdr:col>6</xdr:col>
      <xdr:colOff>38100</xdr:colOff>
      <xdr:row>58</xdr:row>
      <xdr:rowOff>117218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63461</xdr:rowOff>
    </xdr:from>
    <xdr:to>
      <xdr:col>24</xdr:col>
      <xdr:colOff>63500</xdr:colOff>
      <xdr:row>77</xdr:row>
      <xdr:rowOff>71520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65111"/>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21800</xdr:rowOff>
    </xdr:from>
    <xdr:to>
      <xdr:col>19</xdr:col>
      <xdr:colOff>177800</xdr:colOff>
      <xdr:row>77</xdr:row>
      <xdr:rowOff>63461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23450"/>
          <a:ext cx="889000" cy="4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21800</xdr:rowOff>
    </xdr:from>
    <xdr:to>
      <xdr:col>15</xdr:col>
      <xdr:colOff>50800</xdr:colOff>
      <xdr:row>77</xdr:row>
      <xdr:rowOff>40945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3450"/>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40945</xdr:rowOff>
    </xdr:from>
    <xdr:to>
      <xdr:col>10</xdr:col>
      <xdr:colOff>114300</xdr:colOff>
      <xdr:row>77</xdr:row>
      <xdr:rowOff>69062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2595"/>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20720</xdr:rowOff>
    </xdr:from>
    <xdr:to>
      <xdr:col>24</xdr:col>
      <xdr:colOff>114300</xdr:colOff>
      <xdr:row>77</xdr:row>
      <xdr:rowOff>122320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107097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12661</xdr:rowOff>
    </xdr:from>
    <xdr:to>
      <xdr:col>20</xdr:col>
      <xdr:colOff>38100</xdr:colOff>
      <xdr:row>77</xdr:row>
      <xdr:rowOff>114261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105388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0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142450</xdr:rowOff>
    </xdr:from>
    <xdr:to>
      <xdr:col>15</xdr:col>
      <xdr:colOff>101600</xdr:colOff>
      <xdr:row>77</xdr:row>
      <xdr:rowOff>72600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63727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161595</xdr:rowOff>
    </xdr:from>
    <xdr:to>
      <xdr:col>10</xdr:col>
      <xdr:colOff>165100</xdr:colOff>
      <xdr:row>77</xdr:row>
      <xdr:rowOff>91745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82872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8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18262</xdr:rowOff>
    </xdr:from>
    <xdr:to>
      <xdr:col>6</xdr:col>
      <xdr:colOff>38100</xdr:colOff>
      <xdr:row>77</xdr:row>
      <xdr:rowOff>119862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10100</xdr:rowOff>
    </xdr:from>
    <xdr:to>
      <xdr:col>24</xdr:col>
      <xdr:colOff>63500</xdr:colOff>
      <xdr:row>97</xdr:row>
      <xdr:rowOff>65780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40750"/>
          <a:ext cx="8382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65780</xdr:rowOff>
    </xdr:from>
    <xdr:to>
      <xdr:col>19</xdr:col>
      <xdr:colOff>177800</xdr:colOff>
      <xdr:row>97</xdr:row>
      <xdr:rowOff>137088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96430"/>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137088</xdr:rowOff>
    </xdr:from>
    <xdr:to>
      <xdr:col>15</xdr:col>
      <xdr:colOff>50800</xdr:colOff>
      <xdr:row>98</xdr:row>
      <xdr:rowOff>6736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67738"/>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6736</xdr:rowOff>
    </xdr:from>
    <xdr:to>
      <xdr:col>10</xdr:col>
      <xdr:colOff>114300</xdr:colOff>
      <xdr:row>98</xdr:row>
      <xdr:rowOff>35948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8836"/>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130750</xdr:rowOff>
    </xdr:from>
    <xdr:to>
      <xdr:col>24</xdr:col>
      <xdr:colOff>114300</xdr:colOff>
      <xdr:row>97</xdr:row>
      <xdr:rowOff>60900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109177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14980</xdr:rowOff>
    </xdr:from>
    <xdr:to>
      <xdr:col>20</xdr:col>
      <xdr:colOff>38100</xdr:colOff>
      <xdr:row>97</xdr:row>
      <xdr:rowOff>116580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86288</xdr:rowOff>
    </xdr:from>
    <xdr:to>
      <xdr:col>15</xdr:col>
      <xdr:colOff>101600</xdr:colOff>
      <xdr:row>98</xdr:row>
      <xdr:rowOff>16438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127386</xdr:rowOff>
    </xdr:from>
    <xdr:to>
      <xdr:col>10</xdr:col>
      <xdr:colOff>165100</xdr:colOff>
      <xdr:row>98</xdr:row>
      <xdr:rowOff>57536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48663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156598</xdr:rowOff>
    </xdr:from>
    <xdr:to>
      <xdr:col>6</xdr:col>
      <xdr:colOff>38100</xdr:colOff>
      <xdr:row>98</xdr:row>
      <xdr:rowOff>86748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77875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99206</xdr:rowOff>
    </xdr:from>
    <xdr:to>
      <xdr:col>55</xdr:col>
      <xdr:colOff>0</xdr:colOff>
      <xdr:row>37</xdr:row>
      <xdr:rowOff>149727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28506"/>
          <a:ext cx="838200" cy="5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141794</xdr:rowOff>
    </xdr:from>
    <xdr:to>
      <xdr:col>50</xdr:col>
      <xdr:colOff>114300</xdr:colOff>
      <xdr:row>37</xdr:row>
      <xdr:rowOff>149727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85444"/>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121055</xdr:rowOff>
    </xdr:from>
    <xdr:to>
      <xdr:col>45</xdr:col>
      <xdr:colOff>177800</xdr:colOff>
      <xdr:row>37</xdr:row>
      <xdr:rowOff>141794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64705"/>
          <a:ext cx="8890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121055</xdr:rowOff>
    </xdr:from>
    <xdr:to>
      <xdr:col>41</xdr:col>
      <xdr:colOff>50800</xdr:colOff>
      <xdr:row>37</xdr:row>
      <xdr:rowOff>142772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6470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48406</xdr:rowOff>
    </xdr:from>
    <xdr:to>
      <xdr:col>55</xdr:col>
      <xdr:colOff>50800</xdr:colOff>
      <xdr:row>34</xdr:row>
      <xdr:rowOff>150006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71283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2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98927</xdr:rowOff>
    </xdr:from>
    <xdr:to>
      <xdr:col>50</xdr:col>
      <xdr:colOff>165100</xdr:colOff>
      <xdr:row>38</xdr:row>
      <xdr:rowOff>29077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20204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90994</xdr:rowOff>
    </xdr:from>
    <xdr:to>
      <xdr:col>46</xdr:col>
      <xdr:colOff>38100</xdr:colOff>
      <xdr:row>38</xdr:row>
      <xdr:rowOff>21144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70255</xdr:rowOff>
    </xdr:from>
    <xdr:to>
      <xdr:col>41</xdr:col>
      <xdr:colOff>101600</xdr:colOff>
      <xdr:row>38</xdr:row>
      <xdr:rowOff>405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162982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91972</xdr:rowOff>
    </xdr:from>
    <xdr:to>
      <xdr:col>36</xdr:col>
      <xdr:colOff>165100</xdr:colOff>
      <xdr:row>38</xdr:row>
      <xdr:rowOff>22123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56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122144</xdr:rowOff>
    </xdr:from>
    <xdr:to>
      <xdr:col>55</xdr:col>
      <xdr:colOff>0</xdr:colOff>
      <xdr:row>57</xdr:row>
      <xdr:rowOff>42746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23344"/>
          <a:ext cx="8382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122144</xdr:rowOff>
    </xdr:from>
    <xdr:to>
      <xdr:col>50</xdr:col>
      <xdr:colOff>114300</xdr:colOff>
      <xdr:row>57</xdr:row>
      <xdr:rowOff>139801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23344"/>
          <a:ext cx="889000" cy="18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102264</xdr:rowOff>
    </xdr:from>
    <xdr:to>
      <xdr:col>45</xdr:col>
      <xdr:colOff>177800</xdr:colOff>
      <xdr:row>57</xdr:row>
      <xdr:rowOff>139801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03464"/>
          <a:ext cx="889000" cy="20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102264</xdr:rowOff>
    </xdr:from>
    <xdr:to>
      <xdr:col>41</xdr:col>
      <xdr:colOff>50800</xdr:colOff>
      <xdr:row>56</xdr:row>
      <xdr:rowOff>132147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03464"/>
          <a:ext cx="889000" cy="2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163396</xdr:rowOff>
    </xdr:from>
    <xdr:to>
      <xdr:col>55</xdr:col>
      <xdr:colOff>50800</xdr:colOff>
      <xdr:row>57</xdr:row>
      <xdr:rowOff>93546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6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141823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71344</xdr:rowOff>
    </xdr:from>
    <xdr:to>
      <xdr:col>50</xdr:col>
      <xdr:colOff>165100</xdr:colOff>
      <xdr:row>57</xdr:row>
      <xdr:rowOff>1494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164071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89001</xdr:rowOff>
    </xdr:from>
    <xdr:to>
      <xdr:col>46</xdr:col>
      <xdr:colOff>38100</xdr:colOff>
      <xdr:row>58</xdr:row>
      <xdr:rowOff>19151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51464</xdr:rowOff>
    </xdr:from>
    <xdr:to>
      <xdr:col>41</xdr:col>
      <xdr:colOff>101600</xdr:colOff>
      <xdr:row>56</xdr:row>
      <xdr:rowOff>153064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144191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81347</xdr:rowOff>
    </xdr:from>
    <xdr:to>
      <xdr:col>36</xdr:col>
      <xdr:colOff>165100</xdr:colOff>
      <xdr:row>57</xdr:row>
      <xdr:rowOff>11497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7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110880</xdr:rowOff>
    </xdr:from>
    <xdr:to>
      <xdr:col>55</xdr:col>
      <xdr:colOff>0</xdr:colOff>
      <xdr:row>78</xdr:row>
      <xdr:rowOff>161434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83980"/>
          <a:ext cx="8382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110880</xdr:rowOff>
    </xdr:from>
    <xdr:to>
      <xdr:col>50</xdr:col>
      <xdr:colOff>114300</xdr:colOff>
      <xdr:row>79</xdr:row>
      <xdr:rowOff>38757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83980"/>
          <a:ext cx="889000" cy="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38757</xdr:rowOff>
    </xdr:from>
    <xdr:to>
      <xdr:col>45</xdr:col>
      <xdr:colOff>177800</xdr:colOff>
      <xdr:row>79</xdr:row>
      <xdr:rowOff>49306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83307"/>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83725</xdr:rowOff>
    </xdr:from>
    <xdr:to>
      <xdr:col>41</xdr:col>
      <xdr:colOff>50800</xdr:colOff>
      <xdr:row>79</xdr:row>
      <xdr:rowOff>49306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56825"/>
          <a:ext cx="889000" cy="1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110634</xdr:rowOff>
    </xdr:from>
    <xdr:to>
      <xdr:col>55</xdr:col>
      <xdr:colOff>50800</xdr:colOff>
      <xdr:row>79</xdr:row>
      <xdr:rowOff>40784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25561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60080</xdr:rowOff>
    </xdr:from>
    <xdr:to>
      <xdr:col>50</xdr:col>
      <xdr:colOff>165100</xdr:colOff>
      <xdr:row>78</xdr:row>
      <xdr:rowOff>161680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152807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2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159407</xdr:rowOff>
    </xdr:from>
    <xdr:to>
      <xdr:col>46</xdr:col>
      <xdr:colOff>38100</xdr:colOff>
      <xdr:row>79</xdr:row>
      <xdr:rowOff>89557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80684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169956</xdr:rowOff>
    </xdr:from>
    <xdr:to>
      <xdr:col>41</xdr:col>
      <xdr:colOff>101600</xdr:colOff>
      <xdr:row>79</xdr:row>
      <xdr:rowOff>100106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91233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3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32925</xdr:rowOff>
    </xdr:from>
    <xdr:to>
      <xdr:col>36</xdr:col>
      <xdr:colOff>165100</xdr:colOff>
      <xdr:row>78</xdr:row>
      <xdr:rowOff>134525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125652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1766</xdr:rowOff>
    </xdr:from>
    <xdr:to>
      <xdr:col>55</xdr:col>
      <xdr:colOff>0</xdr:colOff>
      <xdr:row>98</xdr:row>
      <xdr:rowOff>149746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03866"/>
          <a:ext cx="8382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104051</xdr:rowOff>
    </xdr:from>
    <xdr:to>
      <xdr:col>50</xdr:col>
      <xdr:colOff>114300</xdr:colOff>
      <xdr:row>98</xdr:row>
      <xdr:rowOff>149746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906151"/>
          <a:ext cx="8890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26391</xdr:rowOff>
    </xdr:from>
    <xdr:to>
      <xdr:col>45</xdr:col>
      <xdr:colOff>177800</xdr:colOff>
      <xdr:row>98</xdr:row>
      <xdr:rowOff>104051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57041"/>
          <a:ext cx="889000" cy="2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26391</xdr:rowOff>
    </xdr:from>
    <xdr:to>
      <xdr:col>41</xdr:col>
      <xdr:colOff>50800</xdr:colOff>
      <xdr:row>97</xdr:row>
      <xdr:rowOff>113449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57041"/>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122416</xdr:rowOff>
    </xdr:from>
    <xdr:to>
      <xdr:col>55</xdr:col>
      <xdr:colOff>50800</xdr:colOff>
      <xdr:row>98</xdr:row>
      <xdr:rowOff>52566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100843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98946</xdr:rowOff>
    </xdr:from>
    <xdr:to>
      <xdr:col>50</xdr:col>
      <xdr:colOff>165100</xdr:colOff>
      <xdr:row>99</xdr:row>
      <xdr:rowOff>29096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9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20223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53251</xdr:rowOff>
    </xdr:from>
    <xdr:to>
      <xdr:col>46</xdr:col>
      <xdr:colOff>38100</xdr:colOff>
      <xdr:row>98</xdr:row>
      <xdr:rowOff>154851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145978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4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147041</xdr:rowOff>
    </xdr:from>
    <xdr:to>
      <xdr:col>41</xdr:col>
      <xdr:colOff>101600</xdr:colOff>
      <xdr:row>97</xdr:row>
      <xdr:rowOff>77191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93718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62649</xdr:rowOff>
    </xdr:from>
    <xdr:to>
      <xdr:col>36</xdr:col>
      <xdr:colOff>165100</xdr:colOff>
      <xdr:row>97</xdr:row>
      <xdr:rowOff>164249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155376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43974</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30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164624</xdr:rowOff>
    </xdr:from>
    <xdr:to>
      <xdr:col>85</xdr:col>
      <xdr:colOff>177800</xdr:colOff>
      <xdr:row>39</xdr:row>
      <xdr:rowOff>94774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55902</xdr:rowOff>
    </xdr:from>
    <xdr:to>
      <xdr:col>85</xdr:col>
      <xdr:colOff>127000</xdr:colOff>
      <xdr:row>77</xdr:row>
      <xdr:rowOff>63250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7552"/>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55902</xdr:rowOff>
    </xdr:from>
    <xdr:to>
      <xdr:col>81</xdr:col>
      <xdr:colOff>50800</xdr:colOff>
      <xdr:row>77</xdr:row>
      <xdr:rowOff>56572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5755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56572</xdr:rowOff>
    </xdr:from>
    <xdr:to>
      <xdr:col>76</xdr:col>
      <xdr:colOff>114300</xdr:colOff>
      <xdr:row>77</xdr:row>
      <xdr:rowOff>85816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58222"/>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85816</xdr:rowOff>
    </xdr:from>
    <xdr:to>
      <xdr:col>71</xdr:col>
      <xdr:colOff>177800</xdr:colOff>
      <xdr:row>77</xdr:row>
      <xdr:rowOff>127862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87466"/>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12450</xdr:rowOff>
    </xdr:from>
    <xdr:to>
      <xdr:col>85</xdr:col>
      <xdr:colOff>177800</xdr:colOff>
      <xdr:row>77</xdr:row>
      <xdr:rowOff>114050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162327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5102</xdr:rowOff>
    </xdr:from>
    <xdr:to>
      <xdr:col>81</xdr:col>
      <xdr:colOff>101600</xdr:colOff>
      <xdr:row>77</xdr:row>
      <xdr:rowOff>106702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97829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5772</xdr:rowOff>
    </xdr:from>
    <xdr:to>
      <xdr:col>76</xdr:col>
      <xdr:colOff>165100</xdr:colOff>
      <xdr:row>77</xdr:row>
      <xdr:rowOff>107372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98499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35016</xdr:rowOff>
    </xdr:from>
    <xdr:to>
      <xdr:col>72</xdr:col>
      <xdr:colOff>38100</xdr:colOff>
      <xdr:row>77</xdr:row>
      <xdr:rowOff>136616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77062</xdr:rowOff>
    </xdr:from>
    <xdr:to>
      <xdr:col>67</xdr:col>
      <xdr:colOff>101600</xdr:colOff>
      <xdr:row>78</xdr:row>
      <xdr:rowOff>7212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169789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138128</xdr:rowOff>
    </xdr:from>
    <xdr:to>
      <xdr:col>85</xdr:col>
      <xdr:colOff>127000</xdr:colOff>
      <xdr:row>98</xdr:row>
      <xdr:rowOff>138520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4022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138520</xdr:rowOff>
    </xdr:from>
    <xdr:to>
      <xdr:col>81</xdr:col>
      <xdr:colOff>50800</xdr:colOff>
      <xdr:row>98</xdr:row>
      <xdr:rowOff>138923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40620"/>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138621</xdr:rowOff>
    </xdr:from>
    <xdr:to>
      <xdr:col>76</xdr:col>
      <xdr:colOff>114300</xdr:colOff>
      <xdr:row>98</xdr:row>
      <xdr:rowOff>138923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40721"/>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138621</xdr:rowOff>
    </xdr:from>
    <xdr:to>
      <xdr:col>71</xdr:col>
      <xdr:colOff>177800</xdr:colOff>
      <xdr:row>98</xdr:row>
      <xdr:rowOff>138757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40721"/>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87328</xdr:rowOff>
    </xdr:from>
    <xdr:to>
      <xdr:col>85</xdr:col>
      <xdr:colOff>177800</xdr:colOff>
      <xdr:row>99</xdr:row>
      <xdr:rowOff>17478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2255</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87720</xdr:rowOff>
    </xdr:from>
    <xdr:to>
      <xdr:col>81</xdr:col>
      <xdr:colOff>101600</xdr:colOff>
      <xdr:row>99</xdr:row>
      <xdr:rowOff>17870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8997</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2017" y="1698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88123</xdr:rowOff>
    </xdr:from>
    <xdr:to>
      <xdr:col>76</xdr:col>
      <xdr:colOff>165100</xdr:colOff>
      <xdr:row>99</xdr:row>
      <xdr:rowOff>18273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9400</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35333" y="16982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87821</xdr:rowOff>
    </xdr:from>
    <xdr:to>
      <xdr:col>72</xdr:col>
      <xdr:colOff>38100</xdr:colOff>
      <xdr:row>99</xdr:row>
      <xdr:rowOff>17971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9098</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6982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87957</xdr:rowOff>
    </xdr:from>
    <xdr:to>
      <xdr:col>67</xdr:col>
      <xdr:colOff>101600</xdr:colOff>
      <xdr:row>99</xdr:row>
      <xdr:rowOff>18107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9234</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8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139517</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121961</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121961</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88717</xdr:rowOff>
    </xdr:from>
    <xdr:to>
      <xdr:col>112</xdr:col>
      <xdr:colOff>38100</xdr:colOff>
      <xdr:row>39</xdr:row>
      <xdr:rowOff>18867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9994</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71161</xdr:rowOff>
    </xdr:from>
    <xdr:to>
      <xdr:col>102</xdr:col>
      <xdr:colOff>165100</xdr:colOff>
      <xdr:row>39</xdr:row>
      <xdr:rowOff>1311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163888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155321</xdr:rowOff>
    </xdr:from>
    <xdr:to>
      <xdr:col>116</xdr:col>
      <xdr:colOff>63500</xdr:colOff>
      <xdr:row>59</xdr:row>
      <xdr:rowOff>11150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99421"/>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11150</xdr:rowOff>
    </xdr:from>
    <xdr:to>
      <xdr:col>111</xdr:col>
      <xdr:colOff>177800</xdr:colOff>
      <xdr:row>59</xdr:row>
      <xdr:rowOff>11226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267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11226</xdr:rowOff>
    </xdr:from>
    <xdr:to>
      <xdr:col>107</xdr:col>
      <xdr:colOff>50800</xdr:colOff>
      <xdr:row>59</xdr:row>
      <xdr:rowOff>26543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26776"/>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24943</xdr:rowOff>
    </xdr:from>
    <xdr:to>
      <xdr:col>102</xdr:col>
      <xdr:colOff>114300</xdr:colOff>
      <xdr:row>59</xdr:row>
      <xdr:rowOff>26543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4049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104521</xdr:rowOff>
    </xdr:from>
    <xdr:to>
      <xdr:col>116</xdr:col>
      <xdr:colOff>114300</xdr:colOff>
      <xdr:row>59</xdr:row>
      <xdr:rowOff>34671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131800</xdr:rowOff>
    </xdr:from>
    <xdr:to>
      <xdr:col>112</xdr:col>
      <xdr:colOff>38100</xdr:colOff>
      <xdr:row>59</xdr:row>
      <xdr:rowOff>61950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53077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6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131876</xdr:rowOff>
    </xdr:from>
    <xdr:to>
      <xdr:col>107</xdr:col>
      <xdr:colOff>101600</xdr:colOff>
      <xdr:row>59</xdr:row>
      <xdr:rowOff>62026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53153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6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147193</xdr:rowOff>
    </xdr:from>
    <xdr:to>
      <xdr:col>102</xdr:col>
      <xdr:colOff>165100</xdr:colOff>
      <xdr:row>59</xdr:row>
      <xdr:rowOff>77343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68470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145593</xdr:rowOff>
    </xdr:from>
    <xdr:to>
      <xdr:col>98</xdr:col>
      <xdr:colOff>38100</xdr:colOff>
      <xdr:row>59</xdr:row>
      <xdr:rowOff>75743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66870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2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88951</xdr:rowOff>
    </xdr:from>
    <xdr:to>
      <xdr:col>116</xdr:col>
      <xdr:colOff>63500</xdr:colOff>
      <xdr:row>77</xdr:row>
      <xdr:rowOff>25034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47701"/>
          <a:ext cx="838200" cy="27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88951</xdr:rowOff>
    </xdr:from>
    <xdr:to>
      <xdr:col>111</xdr:col>
      <xdr:colOff>177800</xdr:colOff>
      <xdr:row>75</xdr:row>
      <xdr:rowOff>109045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47701"/>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109045</xdr:rowOff>
    </xdr:from>
    <xdr:to>
      <xdr:col>107</xdr:col>
      <xdr:colOff>50800</xdr:colOff>
      <xdr:row>75</xdr:row>
      <xdr:rowOff>147769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7795"/>
          <a:ext cx="889000" cy="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129642</xdr:rowOff>
    </xdr:from>
    <xdr:to>
      <xdr:col>102</xdr:col>
      <xdr:colOff>114300</xdr:colOff>
      <xdr:row>75</xdr:row>
      <xdr:rowOff>147769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88392"/>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145684</xdr:rowOff>
    </xdr:from>
    <xdr:to>
      <xdr:col>116</xdr:col>
      <xdr:colOff>114300</xdr:colOff>
      <xdr:row>77</xdr:row>
      <xdr:rowOff>75834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124111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38151</xdr:rowOff>
    </xdr:from>
    <xdr:to>
      <xdr:col>112</xdr:col>
      <xdr:colOff>38100</xdr:colOff>
      <xdr:row>75</xdr:row>
      <xdr:rowOff>139751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156278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58245</xdr:rowOff>
    </xdr:from>
    <xdr:to>
      <xdr:col>107</xdr:col>
      <xdr:colOff>101600</xdr:colOff>
      <xdr:row>75</xdr:row>
      <xdr:rowOff>159845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96969</xdr:rowOff>
    </xdr:from>
    <xdr:to>
      <xdr:col>102</xdr:col>
      <xdr:colOff>165100</xdr:colOff>
      <xdr:row>76</xdr:row>
      <xdr:rowOff>27119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78842</xdr:rowOff>
    </xdr:from>
    <xdr:to>
      <xdr:col>98</xdr:col>
      <xdr:colOff>38100</xdr:colOff>
      <xdr:row>76</xdr:row>
      <xdr:rowOff>8992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25519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補助費等においては、新型コロナウイルス感染症の影響により、対策費用等が増加していることから昨年度より</a:t>
          </a:r>
          <a:r>
            <a:rPr kumimoji="1" lang="en-US" altLang="ja-JP" sz="1300">
              <a:latin typeface="ＭＳ Ｐゴシック" panose="020B0600070205080204" pitchFamily="50" charset="-128"/>
              <a:ea typeface="ＭＳ Ｐゴシック" panose="020B0600070205080204" pitchFamily="50" charset="-128"/>
            </a:rPr>
            <a:t>123,550</a:t>
          </a:r>
          <a:r>
            <a:rPr kumimoji="1" lang="ja-JP" altLang="en-US" sz="1300">
              <a:latin typeface="ＭＳ Ｐゴシック" panose="020B0600070205080204" pitchFamily="50" charset="-128"/>
              <a:ea typeface="ＭＳ Ｐゴシック" panose="020B0600070205080204" pitchFamily="50" charset="-128"/>
            </a:rPr>
            <a:t>円増加しており、類似団体内平均値と比較して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4,544</a:t>
          </a:r>
          <a:r>
            <a:rPr kumimoji="1" lang="ja-JP" altLang="en-US" sz="1300">
              <a:latin typeface="ＭＳ Ｐゴシック" panose="020B0600070205080204" pitchFamily="50" charset="-128"/>
              <a:ea typeface="ＭＳ Ｐゴシック" panose="020B0600070205080204" pitchFamily="50" charset="-128"/>
            </a:rPr>
            <a:t>円上回っている。新型コロナウイルス感染症の影響により次々と変動する状況の中、必要な経費を見極め、不要な経費の縮減に努める。繰出金については、下水道事業が公営企業会計へ移行したこと等により、昨年度から</a:t>
          </a:r>
          <a:r>
            <a:rPr kumimoji="1" lang="en-US" altLang="ja-JP" sz="1300">
              <a:latin typeface="ＭＳ Ｐゴシック" panose="020B0600070205080204" pitchFamily="50" charset="-128"/>
              <a:ea typeface="ＭＳ Ｐゴシック" panose="020B0600070205080204" pitchFamily="50" charset="-128"/>
            </a:rPr>
            <a:t>12,204</a:t>
          </a:r>
          <a:r>
            <a:rPr kumimoji="1" lang="ja-JP" altLang="en-US" sz="1300">
              <a:latin typeface="ＭＳ Ｐゴシック" panose="020B0600070205080204" pitchFamily="50" charset="-128"/>
              <a:ea typeface="ＭＳ Ｐゴシック" panose="020B0600070205080204" pitchFamily="50" charset="-128"/>
            </a:rPr>
            <a:t>円減少している。類似団体内平均値を下回ってはいるが、引き続き特別会計の合理的な運営を図り、繰出金の縮減に努める。その他の経費についても類似団体内平均値を下回っているが、堅実な財政運営を図るため、人件費、物件費等の経常経費の縮減に努めていく。普通建設事業においては、事業の実施に伴い地方債を発行することが想定され、公債費の増加に繋がるため、軽率な事業投資を控えるように留意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25,123
30.27
11,366,151
10,986,642
335,124
5,527,804
7,522,605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33401</xdr:rowOff>
    </xdr:from>
    <xdr:to>
      <xdr:col>24</xdr:col>
      <xdr:colOff>63500</xdr:colOff>
      <xdr:row>34</xdr:row>
      <xdr:rowOff>56261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270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170180</xdr:rowOff>
    </xdr:from>
    <xdr:to>
      <xdr:col>19</xdr:col>
      <xdr:colOff>177800</xdr:colOff>
      <xdr:row>34</xdr:row>
      <xdr:rowOff>33401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803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168275</xdr:rowOff>
    </xdr:from>
    <xdr:to>
      <xdr:col>15</xdr:col>
      <xdr:colOff>50800</xdr:colOff>
      <xdr:row>33</xdr:row>
      <xdr:rowOff>170180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61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168275</xdr:rowOff>
    </xdr:from>
    <xdr:to>
      <xdr:col>10</xdr:col>
      <xdr:colOff>114300</xdr:colOff>
      <xdr:row>34</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612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xdr:rowOff>
    </xdr:from>
    <xdr:to>
      <xdr:col>24</xdr:col>
      <xdr:colOff>114300</xdr:colOff>
      <xdr:row>34</xdr:row>
      <xdr:rowOff>107061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28338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154051</xdr:rowOff>
    </xdr:from>
    <xdr:to>
      <xdr:col>20</xdr:col>
      <xdr:colOff>38100</xdr:colOff>
      <xdr:row>34</xdr:row>
      <xdr:rowOff>84201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100728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119380</xdr:rowOff>
    </xdr:from>
    <xdr:to>
      <xdr:col>15</xdr:col>
      <xdr:colOff>101600</xdr:colOff>
      <xdr:row>34</xdr:row>
      <xdr:rowOff>49530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117475</xdr:rowOff>
    </xdr:from>
    <xdr:to>
      <xdr:col>10</xdr:col>
      <xdr:colOff>165100</xdr:colOff>
      <xdr:row>34</xdr:row>
      <xdr:rowOff>47625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64152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123952</xdr:rowOff>
    </xdr:from>
    <xdr:to>
      <xdr:col>6</xdr:col>
      <xdr:colOff>38100</xdr:colOff>
      <xdr:row>34</xdr:row>
      <xdr:rowOff>54102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70629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5642</xdr:rowOff>
    </xdr:from>
    <xdr:to>
      <xdr:col>24</xdr:col>
      <xdr:colOff>63500</xdr:colOff>
      <xdr:row>58</xdr:row>
      <xdr:rowOff>74099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06842"/>
          <a:ext cx="838200" cy="4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72221</xdr:rowOff>
    </xdr:from>
    <xdr:to>
      <xdr:col>19</xdr:col>
      <xdr:colOff>177800</xdr:colOff>
      <xdr:row>58</xdr:row>
      <xdr:rowOff>74099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16321"/>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60132</xdr:rowOff>
    </xdr:from>
    <xdr:to>
      <xdr:col>15</xdr:col>
      <xdr:colOff>50800</xdr:colOff>
      <xdr:row>58</xdr:row>
      <xdr:rowOff>72221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4232"/>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60132</xdr:rowOff>
    </xdr:from>
    <xdr:to>
      <xdr:col>10</xdr:col>
      <xdr:colOff>114300</xdr:colOff>
      <xdr:row>58</xdr:row>
      <xdr:rowOff>61226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4232"/>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126292</xdr:rowOff>
    </xdr:from>
    <xdr:to>
      <xdr:col>24</xdr:col>
      <xdr:colOff>114300</xdr:colOff>
      <xdr:row>56</xdr:row>
      <xdr:rowOff>56442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23299</xdr:rowOff>
    </xdr:from>
    <xdr:to>
      <xdr:col>20</xdr:col>
      <xdr:colOff>38100</xdr:colOff>
      <xdr:row>58</xdr:row>
      <xdr:rowOff>124899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116026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21421</xdr:rowOff>
    </xdr:from>
    <xdr:to>
      <xdr:col>15</xdr:col>
      <xdr:colOff>101600</xdr:colOff>
      <xdr:row>58</xdr:row>
      <xdr:rowOff>123021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9332</xdr:rowOff>
    </xdr:from>
    <xdr:to>
      <xdr:col>10</xdr:col>
      <xdr:colOff>165100</xdr:colOff>
      <xdr:row>58</xdr:row>
      <xdr:rowOff>110932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102059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10426</xdr:rowOff>
    </xdr:from>
    <xdr:to>
      <xdr:col>6</xdr:col>
      <xdr:colOff>38100</xdr:colOff>
      <xdr:row>58</xdr:row>
      <xdr:rowOff>112026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103153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3491</xdr:rowOff>
    </xdr:from>
    <xdr:to>
      <xdr:col>24</xdr:col>
      <xdr:colOff>63500</xdr:colOff>
      <xdr:row>78</xdr:row>
      <xdr:rowOff>40140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76591"/>
          <a:ext cx="838200" cy="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40140</xdr:rowOff>
    </xdr:from>
    <xdr:to>
      <xdr:col>19</xdr:col>
      <xdr:colOff>177800</xdr:colOff>
      <xdr:row>78</xdr:row>
      <xdr:rowOff>86894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13240"/>
          <a:ext cx="889000" cy="4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83190</xdr:rowOff>
    </xdr:from>
    <xdr:to>
      <xdr:col>15</xdr:col>
      <xdr:colOff>50800</xdr:colOff>
      <xdr:row>78</xdr:row>
      <xdr:rowOff>86894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56290"/>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83190</xdr:rowOff>
    </xdr:from>
    <xdr:to>
      <xdr:col>10</xdr:col>
      <xdr:colOff>114300</xdr:colOff>
      <xdr:row>78</xdr:row>
      <xdr:rowOff>153563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56290"/>
          <a:ext cx="889000" cy="7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124141</xdr:rowOff>
    </xdr:from>
    <xdr:to>
      <xdr:col>24</xdr:col>
      <xdr:colOff>114300</xdr:colOff>
      <xdr:row>78</xdr:row>
      <xdr:rowOff>54291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102568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160790</xdr:rowOff>
    </xdr:from>
    <xdr:to>
      <xdr:col>20</xdr:col>
      <xdr:colOff>38100</xdr:colOff>
      <xdr:row>78</xdr:row>
      <xdr:rowOff>90940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82067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5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36094</xdr:rowOff>
    </xdr:from>
    <xdr:to>
      <xdr:col>15</xdr:col>
      <xdr:colOff>101600</xdr:colOff>
      <xdr:row>78</xdr:row>
      <xdr:rowOff>137694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128821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32390</xdr:rowOff>
    </xdr:from>
    <xdr:to>
      <xdr:col>10</xdr:col>
      <xdr:colOff>165100</xdr:colOff>
      <xdr:row>78</xdr:row>
      <xdr:rowOff>133990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125117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9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102763</xdr:rowOff>
    </xdr:from>
    <xdr:to>
      <xdr:col>6</xdr:col>
      <xdr:colOff>38100</xdr:colOff>
      <xdr:row>79</xdr:row>
      <xdr:rowOff>32913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24040</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151118</xdr:rowOff>
    </xdr:from>
    <xdr:to>
      <xdr:col>24</xdr:col>
      <xdr:colOff>63500</xdr:colOff>
      <xdr:row>97</xdr:row>
      <xdr:rowOff>33846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0318"/>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33846</xdr:rowOff>
    </xdr:from>
    <xdr:to>
      <xdr:col>19</xdr:col>
      <xdr:colOff>177800</xdr:colOff>
      <xdr:row>97</xdr:row>
      <xdr:rowOff>51028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4496"/>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34061</xdr:rowOff>
    </xdr:from>
    <xdr:to>
      <xdr:col>15</xdr:col>
      <xdr:colOff>50800</xdr:colOff>
      <xdr:row>97</xdr:row>
      <xdr:rowOff>51028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4711"/>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2287</xdr:rowOff>
    </xdr:from>
    <xdr:to>
      <xdr:col>10</xdr:col>
      <xdr:colOff>114300</xdr:colOff>
      <xdr:row>97</xdr:row>
      <xdr:rowOff>34061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2937"/>
          <a:ext cx="8890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100318</xdr:rowOff>
    </xdr:from>
    <xdr:to>
      <xdr:col>24</xdr:col>
      <xdr:colOff>114300</xdr:colOff>
      <xdr:row>97</xdr:row>
      <xdr:rowOff>30468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78745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154496</xdr:rowOff>
    </xdr:from>
    <xdr:to>
      <xdr:col>20</xdr:col>
      <xdr:colOff>38100</xdr:colOff>
      <xdr:row>97</xdr:row>
      <xdr:rowOff>84646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75773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228</xdr:rowOff>
    </xdr:from>
    <xdr:to>
      <xdr:col>15</xdr:col>
      <xdr:colOff>101600</xdr:colOff>
      <xdr:row>97</xdr:row>
      <xdr:rowOff>101828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154711</xdr:rowOff>
    </xdr:from>
    <xdr:to>
      <xdr:col>10</xdr:col>
      <xdr:colOff>165100</xdr:colOff>
      <xdr:row>97</xdr:row>
      <xdr:rowOff>84861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75988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122937</xdr:rowOff>
    </xdr:from>
    <xdr:to>
      <xdr:col>6</xdr:col>
      <xdr:colOff>38100</xdr:colOff>
      <xdr:row>97</xdr:row>
      <xdr:rowOff>53087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44214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42621</xdr:rowOff>
    </xdr:from>
    <xdr:to>
      <xdr:col>55</xdr:col>
      <xdr:colOff>0</xdr:colOff>
      <xdr:row>58</xdr:row>
      <xdr:rowOff>42640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8672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153150</xdr:rowOff>
    </xdr:from>
    <xdr:to>
      <xdr:col>50</xdr:col>
      <xdr:colOff>114300</xdr:colOff>
      <xdr:row>58</xdr:row>
      <xdr:rowOff>42621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5800"/>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99523</xdr:rowOff>
    </xdr:from>
    <xdr:to>
      <xdr:col>45</xdr:col>
      <xdr:colOff>177800</xdr:colOff>
      <xdr:row>57</xdr:row>
      <xdr:rowOff>153150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72173"/>
          <a:ext cx="889000" cy="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99523</xdr:rowOff>
    </xdr:from>
    <xdr:to>
      <xdr:col>41</xdr:col>
      <xdr:colOff>50800</xdr:colOff>
      <xdr:row>57</xdr:row>
      <xdr:rowOff>130175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72173"/>
          <a:ext cx="889000" cy="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163290</xdr:rowOff>
    </xdr:from>
    <xdr:to>
      <xdr:col>55</xdr:col>
      <xdr:colOff>50800</xdr:colOff>
      <xdr:row>58</xdr:row>
      <xdr:rowOff>93440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141717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163271</xdr:rowOff>
    </xdr:from>
    <xdr:to>
      <xdr:col>50</xdr:col>
      <xdr:colOff>165100</xdr:colOff>
      <xdr:row>58</xdr:row>
      <xdr:rowOff>93421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84548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102350</xdr:rowOff>
    </xdr:from>
    <xdr:to>
      <xdr:col>46</xdr:col>
      <xdr:colOff>38100</xdr:colOff>
      <xdr:row>58</xdr:row>
      <xdr:rowOff>32500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49027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6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48723</xdr:rowOff>
    </xdr:from>
    <xdr:to>
      <xdr:col>41</xdr:col>
      <xdr:colOff>101600</xdr:colOff>
      <xdr:row>57</xdr:row>
      <xdr:rowOff>150323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166850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79375</xdr:rowOff>
    </xdr:from>
    <xdr:to>
      <xdr:col>36</xdr:col>
      <xdr:colOff>165100</xdr:colOff>
      <xdr:row>58</xdr:row>
      <xdr:rowOff>9525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26052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153282</xdr:rowOff>
    </xdr:from>
    <xdr:to>
      <xdr:col>55</xdr:col>
      <xdr:colOff>0</xdr:colOff>
      <xdr:row>78</xdr:row>
      <xdr:rowOff>155530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26382"/>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153015</xdr:rowOff>
    </xdr:from>
    <xdr:to>
      <xdr:col>50</xdr:col>
      <xdr:colOff>114300</xdr:colOff>
      <xdr:row>78</xdr:row>
      <xdr:rowOff>155530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2611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153015</xdr:rowOff>
    </xdr:from>
    <xdr:to>
      <xdr:col>45</xdr:col>
      <xdr:colOff>177800</xdr:colOff>
      <xdr:row>78</xdr:row>
      <xdr:rowOff>159626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26115"/>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159626</xdr:rowOff>
    </xdr:from>
    <xdr:to>
      <xdr:col>41</xdr:col>
      <xdr:colOff>50800</xdr:colOff>
      <xdr:row>78</xdr:row>
      <xdr:rowOff>163627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3272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102482</xdr:rowOff>
    </xdr:from>
    <xdr:to>
      <xdr:col>55</xdr:col>
      <xdr:colOff>50800</xdr:colOff>
      <xdr:row>79</xdr:row>
      <xdr:rowOff>32632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17409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104730</xdr:rowOff>
    </xdr:from>
    <xdr:to>
      <xdr:col>50</xdr:col>
      <xdr:colOff>165100</xdr:colOff>
      <xdr:row>79</xdr:row>
      <xdr:rowOff>34880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26007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102215</xdr:rowOff>
    </xdr:from>
    <xdr:to>
      <xdr:col>46</xdr:col>
      <xdr:colOff>38100</xdr:colOff>
      <xdr:row>79</xdr:row>
      <xdr:rowOff>32365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23492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108826</xdr:rowOff>
    </xdr:from>
    <xdr:to>
      <xdr:col>41</xdr:col>
      <xdr:colOff>101600</xdr:colOff>
      <xdr:row>79</xdr:row>
      <xdr:rowOff>38976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30103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7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112827</xdr:rowOff>
    </xdr:from>
    <xdr:to>
      <xdr:col>36</xdr:col>
      <xdr:colOff>165100</xdr:colOff>
      <xdr:row>79</xdr:row>
      <xdr:rowOff>42977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34104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10998</xdr:rowOff>
    </xdr:from>
    <xdr:to>
      <xdr:col>55</xdr:col>
      <xdr:colOff>0</xdr:colOff>
      <xdr:row>97</xdr:row>
      <xdr:rowOff>102797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70198"/>
          <a:ext cx="838200" cy="26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10998</xdr:rowOff>
    </xdr:from>
    <xdr:to>
      <xdr:col>50</xdr:col>
      <xdr:colOff>114300</xdr:colOff>
      <xdr:row>97</xdr:row>
      <xdr:rowOff>75802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70198"/>
          <a:ext cx="889000" cy="2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41108</xdr:rowOff>
    </xdr:from>
    <xdr:to>
      <xdr:col>45</xdr:col>
      <xdr:colOff>177800</xdr:colOff>
      <xdr:row>97</xdr:row>
      <xdr:rowOff>75802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71758"/>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27108</xdr:rowOff>
    </xdr:from>
    <xdr:to>
      <xdr:col>41</xdr:col>
      <xdr:colOff>50800</xdr:colOff>
      <xdr:row>97</xdr:row>
      <xdr:rowOff>41108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57758"/>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51997</xdr:rowOff>
    </xdr:from>
    <xdr:to>
      <xdr:col>55</xdr:col>
      <xdr:colOff>50800</xdr:colOff>
      <xdr:row>97</xdr:row>
      <xdr:rowOff>153597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30424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131648</xdr:rowOff>
    </xdr:from>
    <xdr:to>
      <xdr:col>50</xdr:col>
      <xdr:colOff>165100</xdr:colOff>
      <xdr:row>96</xdr:row>
      <xdr:rowOff>61798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78325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25002</xdr:rowOff>
    </xdr:from>
    <xdr:to>
      <xdr:col>46</xdr:col>
      <xdr:colOff>38100</xdr:colOff>
      <xdr:row>97</xdr:row>
      <xdr:rowOff>126602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117729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161758</xdr:rowOff>
    </xdr:from>
    <xdr:to>
      <xdr:col>41</xdr:col>
      <xdr:colOff>101600</xdr:colOff>
      <xdr:row>97</xdr:row>
      <xdr:rowOff>91908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83035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147758</xdr:rowOff>
    </xdr:from>
    <xdr:to>
      <xdr:col>36</xdr:col>
      <xdr:colOff>165100</xdr:colOff>
      <xdr:row>97</xdr:row>
      <xdr:rowOff>77908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69035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156578</xdr:rowOff>
    </xdr:from>
    <xdr:to>
      <xdr:col>85</xdr:col>
      <xdr:colOff>127000</xdr:colOff>
      <xdr:row>37</xdr:row>
      <xdr:rowOff>162484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00228"/>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147568</xdr:rowOff>
    </xdr:from>
    <xdr:to>
      <xdr:col>81</xdr:col>
      <xdr:colOff>50800</xdr:colOff>
      <xdr:row>37</xdr:row>
      <xdr:rowOff>162484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91218"/>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147568</xdr:rowOff>
    </xdr:from>
    <xdr:to>
      <xdr:col>76</xdr:col>
      <xdr:colOff>114300</xdr:colOff>
      <xdr:row>37</xdr:row>
      <xdr:rowOff>165456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9121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102438</xdr:rowOff>
    </xdr:from>
    <xdr:to>
      <xdr:col>71</xdr:col>
      <xdr:colOff>177800</xdr:colOff>
      <xdr:row>37</xdr:row>
      <xdr:rowOff>165456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46088"/>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105778</xdr:rowOff>
    </xdr:from>
    <xdr:to>
      <xdr:col>85</xdr:col>
      <xdr:colOff>177800</xdr:colOff>
      <xdr:row>38</xdr:row>
      <xdr:rowOff>35928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20705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111684</xdr:rowOff>
    </xdr:from>
    <xdr:to>
      <xdr:col>81</xdr:col>
      <xdr:colOff>101600</xdr:colOff>
      <xdr:row>38</xdr:row>
      <xdr:rowOff>41834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32961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96768</xdr:rowOff>
    </xdr:from>
    <xdr:to>
      <xdr:col>76</xdr:col>
      <xdr:colOff>165100</xdr:colOff>
      <xdr:row>38</xdr:row>
      <xdr:rowOff>26918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18045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114656</xdr:rowOff>
    </xdr:from>
    <xdr:to>
      <xdr:col>72</xdr:col>
      <xdr:colOff>38100</xdr:colOff>
      <xdr:row>38</xdr:row>
      <xdr:rowOff>44806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35933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51638</xdr:rowOff>
    </xdr:from>
    <xdr:to>
      <xdr:col>67</xdr:col>
      <xdr:colOff>101600</xdr:colOff>
      <xdr:row>37</xdr:row>
      <xdr:rowOff>153238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144365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146072</xdr:rowOff>
    </xdr:from>
    <xdr:to>
      <xdr:col>85</xdr:col>
      <xdr:colOff>127000</xdr:colOff>
      <xdr:row>58</xdr:row>
      <xdr:rowOff>71906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47272"/>
          <a:ext cx="838200" cy="26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71906</xdr:rowOff>
    </xdr:from>
    <xdr:to>
      <xdr:col>81</xdr:col>
      <xdr:colOff>50800</xdr:colOff>
      <xdr:row>58</xdr:row>
      <xdr:rowOff>76835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10016006"/>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63833</xdr:rowOff>
    </xdr:from>
    <xdr:to>
      <xdr:col>76</xdr:col>
      <xdr:colOff>114300</xdr:colOff>
      <xdr:row>58</xdr:row>
      <xdr:rowOff>76835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36483"/>
          <a:ext cx="889000" cy="1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63833</xdr:rowOff>
    </xdr:from>
    <xdr:to>
      <xdr:col>71</xdr:col>
      <xdr:colOff>177800</xdr:colOff>
      <xdr:row>57</xdr:row>
      <xdr:rowOff>169561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36483"/>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95272</xdr:rowOff>
    </xdr:from>
    <xdr:to>
      <xdr:col>85</xdr:col>
      <xdr:colOff>177800</xdr:colOff>
      <xdr:row>57</xdr:row>
      <xdr:rowOff>25422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73699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21106</xdr:rowOff>
    </xdr:from>
    <xdr:to>
      <xdr:col>81</xdr:col>
      <xdr:colOff>101600</xdr:colOff>
      <xdr:row>58</xdr:row>
      <xdr:rowOff>122706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113833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26035</xdr:rowOff>
    </xdr:from>
    <xdr:to>
      <xdr:col>76</xdr:col>
      <xdr:colOff>165100</xdr:colOff>
      <xdr:row>58</xdr:row>
      <xdr:rowOff>127635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118762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13033</xdr:rowOff>
    </xdr:from>
    <xdr:to>
      <xdr:col>72</xdr:col>
      <xdr:colOff>38100</xdr:colOff>
      <xdr:row>57</xdr:row>
      <xdr:rowOff>114633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131160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118761</xdr:rowOff>
    </xdr:from>
    <xdr:to>
      <xdr:col>67</xdr:col>
      <xdr:colOff>101600</xdr:colOff>
      <xdr:row>58</xdr:row>
      <xdr:rowOff>48911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40038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43974</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8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164624</xdr:rowOff>
    </xdr:from>
    <xdr:to>
      <xdr:col>85</xdr:col>
      <xdr:colOff>177800</xdr:colOff>
      <xdr:row>79</xdr:row>
      <xdr:rowOff>94774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55902</xdr:rowOff>
    </xdr:from>
    <xdr:to>
      <xdr:col>85</xdr:col>
      <xdr:colOff>127000</xdr:colOff>
      <xdr:row>97</xdr:row>
      <xdr:rowOff>63250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686552"/>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55902</xdr:rowOff>
    </xdr:from>
    <xdr:to>
      <xdr:col>81</xdr:col>
      <xdr:colOff>50800</xdr:colOff>
      <xdr:row>97</xdr:row>
      <xdr:rowOff>56572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68655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56572</xdr:rowOff>
    </xdr:from>
    <xdr:to>
      <xdr:col>76</xdr:col>
      <xdr:colOff>114300</xdr:colOff>
      <xdr:row>97</xdr:row>
      <xdr:rowOff>85816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687222"/>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85816</xdr:rowOff>
    </xdr:from>
    <xdr:to>
      <xdr:col>71</xdr:col>
      <xdr:colOff>177800</xdr:colOff>
      <xdr:row>97</xdr:row>
      <xdr:rowOff>127862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716466"/>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12450</xdr:rowOff>
    </xdr:from>
    <xdr:to>
      <xdr:col>85</xdr:col>
      <xdr:colOff>177800</xdr:colOff>
      <xdr:row>97</xdr:row>
      <xdr:rowOff>114050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162327</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5102</xdr:rowOff>
    </xdr:from>
    <xdr:to>
      <xdr:col>81</xdr:col>
      <xdr:colOff>101600</xdr:colOff>
      <xdr:row>97</xdr:row>
      <xdr:rowOff>106702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97829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5772</xdr:rowOff>
    </xdr:from>
    <xdr:to>
      <xdr:col>76</xdr:col>
      <xdr:colOff>165100</xdr:colOff>
      <xdr:row>97</xdr:row>
      <xdr:rowOff>107372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98499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35016</xdr:rowOff>
    </xdr:from>
    <xdr:to>
      <xdr:col>72</xdr:col>
      <xdr:colOff>38100</xdr:colOff>
      <xdr:row>97</xdr:row>
      <xdr:rowOff>136616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127743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77062</xdr:rowOff>
    </xdr:from>
    <xdr:to>
      <xdr:col>67</xdr:col>
      <xdr:colOff>101600</xdr:colOff>
      <xdr:row>98</xdr:row>
      <xdr:rowOff>7212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169789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8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議会費は類似団体内平均値を上回っており、それ以外の経費については下回っている。総務費については新型コロナウイルス感染症の影響により昨年度より</a:t>
          </a:r>
          <a:r>
            <a:rPr kumimoji="1" lang="en-US" altLang="ja-JP" sz="1300">
              <a:latin typeface="ＭＳ Ｐゴシック" panose="020B0600070205080204" pitchFamily="50" charset="-128"/>
              <a:ea typeface="ＭＳ Ｐゴシック" panose="020B0600070205080204" pitchFamily="50" charset="-128"/>
            </a:rPr>
            <a:t>107,968</a:t>
          </a:r>
          <a:r>
            <a:rPr kumimoji="1" lang="ja-JP" altLang="en-US" sz="1300">
              <a:latin typeface="ＭＳ Ｐゴシック" panose="020B0600070205080204" pitchFamily="50" charset="-128"/>
              <a:ea typeface="ＭＳ Ｐゴシック" panose="020B0600070205080204" pitchFamily="50" charset="-128"/>
            </a:rPr>
            <a:t>円増加している。新型コロナウイルス感染症の影響により次々と変動する状況の中、必要な経費を見極め、不要な経費の縮減に努める。学校施設の改修、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スクール構想の推進等の経費が増加したため、教育費では</a:t>
          </a:r>
          <a:r>
            <a:rPr kumimoji="1" lang="en-US" altLang="ja-JP" sz="1300">
              <a:latin typeface="ＭＳ Ｐゴシック" panose="020B0600070205080204" pitchFamily="50" charset="-128"/>
              <a:ea typeface="ＭＳ Ｐゴシック" panose="020B0600070205080204" pitchFamily="50" charset="-128"/>
            </a:rPr>
            <a:t>18,809</a:t>
          </a:r>
          <a:r>
            <a:rPr kumimoji="1" lang="ja-JP" altLang="en-US" sz="1300">
              <a:latin typeface="ＭＳ Ｐゴシック" panose="020B0600070205080204" pitchFamily="50" charset="-128"/>
              <a:ea typeface="ＭＳ Ｐゴシック" panose="020B0600070205080204" pitchFamily="50" charset="-128"/>
            </a:rPr>
            <a:t>円増加している。施設の改修では地方債の発行等により財源を賄っているため、公債費の増加に留意しつつ、事業の推進を図る。また、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スクール構想の推進により、情報機器の維持管理等、経常経費の増加が見込まれるため、財源の確保、ランニングコストの縮減等に努める。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予算上の財源不足を補うため、財政調整基金を取り崩していることから、財政調整基金残高の割合が減少している。また、地方消費税交付金等の標準税収入額が増加したことに伴い、標準財政規模が増加していることも要因となっている。実質収支額については昨年度より繰越した事業が減少しているため増加している。実質単年度収支においても財政調整基金を取り崩していることからマイナスを示している。行政経費の削減を図り、堅実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いては独立した採算を確保できており、安定した料金収入のもと、堅実な経営をしている。一般会計においては予算査定等により経費の縮減に努めているが、扶助費等の義務的経費の増加や行政サービス水準の向上により、経常経費が増加傾向にあるため、黒字額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前後を推移している。下水道事業においては一般会計からの補助もあるため黒字を保っているが、企業会計として独立した採算を確保するよう財源の確保に努める。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その他、各会計において赤字は無いが、一定した黒字額を確保するよう各会計においても安定した財政運営に努める。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11366151</v>
      </c>
      <c r="BO4" s="433"/>
      <c r="BP4" s="433"/>
      <c r="BQ4" s="433"/>
      <c r="BR4" s="433"/>
      <c r="BS4" s="433"/>
      <c r="BT4" s="433"/>
      <c r="BU4" s="434"/>
      <c r="BV4" s="432">
        <v>8592580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10986642</v>
      </c>
      <c r="BO5" s="470"/>
      <c r="BP5" s="470"/>
      <c r="BQ5" s="470"/>
      <c r="BR5" s="470"/>
      <c r="BS5" s="470"/>
      <c r="BT5" s="470"/>
      <c r="BU5" s="471"/>
      <c r="BV5" s="469">
        <v>8191052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92.4</v>
      </c>
      <c r="CU5" s="467"/>
      <c r="CV5" s="467"/>
      <c r="CW5" s="467"/>
      <c r="CX5" s="467"/>
      <c r="CY5" s="467"/>
      <c r="CZ5" s="467"/>
      <c r="DA5" s="468"/>
      <c r="DB5" s="466">
        <v>91.5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379509</v>
      </c>
      <c r="BO6" s="470"/>
      <c r="BP6" s="470"/>
      <c r="BQ6" s="470"/>
      <c r="BR6" s="470"/>
      <c r="BS6" s="470"/>
      <c r="BT6" s="470"/>
      <c r="BU6" s="471"/>
      <c r="BV6" s="469">
        <v>401528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99.2</v>
      </c>
      <c r="CU6" s="507"/>
      <c r="CV6" s="507"/>
      <c r="CW6" s="507"/>
      <c r="CX6" s="507"/>
      <c r="CY6" s="507"/>
      <c r="CZ6" s="507"/>
      <c r="DA6" s="508"/>
      <c r="DB6" s="506">
        <v>98.1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44385</v>
      </c>
      <c r="BO7" s="470"/>
      <c r="BP7" s="470"/>
      <c r="BQ7" s="470"/>
      <c r="BR7" s="470"/>
      <c r="BS7" s="470"/>
      <c r="BT7" s="470"/>
      <c r="BU7" s="471"/>
      <c r="BV7" s="469">
        <v>135614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5527804</v>
      </c>
      <c r="CU7" s="470"/>
      <c r="CV7" s="470"/>
      <c r="CW7" s="470"/>
      <c r="CX7" s="470"/>
      <c r="CY7" s="470"/>
      <c r="CZ7" s="470"/>
      <c r="DA7" s="471"/>
      <c r="DB7" s="469">
        <v>5275975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335124</v>
      </c>
      <c r="BO8" s="470"/>
      <c r="BP8" s="470"/>
      <c r="BQ8" s="470"/>
      <c r="BR8" s="470"/>
      <c r="BS8" s="470"/>
      <c r="BT8" s="470"/>
      <c r="BU8" s="471"/>
      <c r="BV8" s="469">
        <v>265914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24913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69210</v>
      </c>
      <c r="BO9" s="470"/>
      <c r="BP9" s="470"/>
      <c r="BQ9" s="470"/>
      <c r="BR9" s="470"/>
      <c r="BS9" s="470"/>
      <c r="BT9" s="470"/>
      <c r="BU9" s="471"/>
      <c r="BV9" s="469">
        <v>-44985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25292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137</v>
      </c>
      <c r="BO10" s="470"/>
      <c r="BP10" s="470"/>
      <c r="BQ10" s="470"/>
      <c r="BR10" s="470"/>
      <c r="BS10" s="470"/>
      <c r="BT10" s="470"/>
      <c r="BU10" s="471"/>
      <c r="BV10" s="469">
        <v>160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25497</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194783</v>
      </c>
      <c r="BO12" s="470"/>
      <c r="BP12" s="470"/>
      <c r="BQ12" s="470"/>
      <c r="BR12" s="470"/>
      <c r="BS12" s="470"/>
      <c r="BT12" s="470"/>
      <c r="BU12" s="471"/>
      <c r="BV12" s="469">
        <v>139466</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25123</v>
      </c>
      <c r="S13" s="554"/>
      <c r="T13" s="554"/>
      <c r="U13" s="554"/>
      <c r="V13" s="555"/>
      <c r="W13" s="485" t="s">
        <v>138</v>
      </c>
      <c r="X13" s="486"/>
      <c r="Y13" s="486"/>
      <c r="Z13" s="486"/>
      <c r="AA13" s="486"/>
      <c r="AB13" s="476"/>
      <c r="AC13" s="520">
        <v>569</v>
      </c>
      <c r="AD13" s="521"/>
      <c r="AE13" s="521"/>
      <c r="AF13" s="521"/>
      <c r="AG13" s="563"/>
      <c r="AH13" s="520">
        <v>591</v>
      </c>
      <c r="AI13" s="521"/>
      <c r="AJ13" s="521"/>
      <c r="AK13" s="521"/>
      <c r="AL13" s="522"/>
      <c r="AM13" s="498" t="s">
        <v>139</v>
      </c>
      <c r="AN13" s="499"/>
      <c r="AO13" s="499"/>
      <c r="AP13" s="499"/>
      <c r="AQ13" s="499"/>
      <c r="AR13" s="499"/>
      <c r="AS13" s="499"/>
      <c r="AT13" s="500"/>
      <c r="AU13" s="501" t="s">
        <v>104</v>
      </c>
      <c r="AV13" s="502"/>
      <c r="AW13" s="502"/>
      <c r="AX13" s="502"/>
      <c r="AY13" s="503" t="s">
        <v>140</v>
      </c>
      <c r="AZ13" s="504"/>
      <c r="BA13" s="504"/>
      <c r="BB13" s="504"/>
      <c r="BC13" s="504"/>
      <c r="BD13" s="504"/>
      <c r="BE13" s="504"/>
      <c r="BF13" s="504"/>
      <c r="BG13" s="504"/>
      <c r="BH13" s="504"/>
      <c r="BI13" s="504"/>
      <c r="BJ13" s="504"/>
      <c r="BK13" s="504"/>
      <c r="BL13" s="504"/>
      <c r="BM13" s="505"/>
      <c r="BN13" s="469">
        <v>-125436</v>
      </c>
      <c r="BO13" s="470"/>
      <c r="BP13" s="470"/>
      <c r="BQ13" s="470"/>
      <c r="BR13" s="470"/>
      <c r="BS13" s="470"/>
      <c r="BT13" s="470"/>
      <c r="BU13" s="471"/>
      <c r="BV13" s="469">
        <v>-184291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7.2</v>
      </c>
      <c r="CU13" s="467"/>
      <c r="CV13" s="467"/>
      <c r="CW13" s="467"/>
      <c r="CX13" s="467"/>
      <c r="CY13" s="467"/>
      <c r="CZ13" s="467"/>
      <c r="DA13" s="468"/>
      <c r="DB13" s="466">
        <v>7.4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25598</v>
      </c>
      <c r="S14" s="554"/>
      <c r="T14" s="554"/>
      <c r="U14" s="554"/>
      <c r="V14" s="555"/>
      <c r="W14" s="459"/>
      <c r="X14" s="460"/>
      <c r="Y14" s="460"/>
      <c r="Z14" s="460"/>
      <c r="AA14" s="460"/>
      <c r="AB14" s="449"/>
      <c r="AC14" s="556">
        <v>4.5999999999999996</v>
      </c>
      <c r="AD14" s="557"/>
      <c r="AE14" s="557"/>
      <c r="AF14" s="557"/>
      <c r="AG14" s="558"/>
      <c r="AH14" s="556">
        <v>4.7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33.700000000000003</v>
      </c>
      <c r="CU14" s="568"/>
      <c r="CV14" s="568"/>
      <c r="CW14" s="568"/>
      <c r="CX14" s="568"/>
      <c r="CY14" s="568"/>
      <c r="CZ14" s="568"/>
      <c r="DA14" s="569"/>
      <c r="DB14" s="567">
        <v>31.2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25178</v>
      </c>
      <c r="S15" s="554"/>
      <c r="T15" s="554"/>
      <c r="U15" s="554"/>
      <c r="V15" s="555"/>
      <c r="W15" s="485" t="s">
        <v>145</v>
      </c>
      <c r="X15" s="486"/>
      <c r="Y15" s="486"/>
      <c r="Z15" s="486"/>
      <c r="AA15" s="486"/>
      <c r="AB15" s="476"/>
      <c r="AC15" s="520">
        <v>4024</v>
      </c>
      <c r="AD15" s="521"/>
      <c r="AE15" s="521"/>
      <c r="AF15" s="521"/>
      <c r="AG15" s="563"/>
      <c r="AH15" s="520">
        <v>4020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3489987</v>
      </c>
      <c r="BO15" s="433"/>
      <c r="BP15" s="433"/>
      <c r="BQ15" s="433"/>
      <c r="BR15" s="433"/>
      <c r="BS15" s="433"/>
      <c r="BT15" s="433"/>
      <c r="BU15" s="434"/>
      <c r="BV15" s="432">
        <v>3357191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32.799999999999997</v>
      </c>
      <c r="AD16" s="557"/>
      <c r="AE16" s="557"/>
      <c r="AF16" s="557"/>
      <c r="AG16" s="558"/>
      <c r="AH16" s="556">
        <v>32.1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4222784</v>
      </c>
      <c r="BO16" s="470"/>
      <c r="BP16" s="470"/>
      <c r="BQ16" s="470"/>
      <c r="BR16" s="470"/>
      <c r="BS16" s="470"/>
      <c r="BT16" s="470"/>
      <c r="BU16" s="471"/>
      <c r="BV16" s="469">
        <v>3999617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7679</v>
      </c>
      <c r="AD17" s="521"/>
      <c r="AE17" s="521"/>
      <c r="AF17" s="521"/>
      <c r="AG17" s="563"/>
      <c r="AH17" s="520">
        <v>7908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4423087</v>
      </c>
      <c r="BO17" s="470"/>
      <c r="BP17" s="470"/>
      <c r="BQ17" s="470"/>
      <c r="BR17" s="470"/>
      <c r="BS17" s="470"/>
      <c r="BT17" s="470"/>
      <c r="BU17" s="471"/>
      <c r="BV17" s="469">
        <v>4273649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30.27</v>
      </c>
      <c r="M18" s="585"/>
      <c r="N18" s="585"/>
      <c r="O18" s="585"/>
      <c r="P18" s="585"/>
      <c r="Q18" s="585"/>
      <c r="R18" s="586"/>
      <c r="S18" s="586"/>
      <c r="T18" s="586"/>
      <c r="U18" s="586"/>
      <c r="V18" s="587"/>
      <c r="W18" s="487"/>
      <c r="X18" s="488"/>
      <c r="Y18" s="488"/>
      <c r="Z18" s="488"/>
      <c r="AA18" s="488"/>
      <c r="AB18" s="479"/>
      <c r="AC18" s="588">
        <v>62.6</v>
      </c>
      <c r="AD18" s="589"/>
      <c r="AE18" s="589"/>
      <c r="AF18" s="589"/>
      <c r="AG18" s="590"/>
      <c r="AH18" s="588">
        <v>63.2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5071092</v>
      </c>
      <c r="BO18" s="470"/>
      <c r="BP18" s="470"/>
      <c r="BQ18" s="470"/>
      <c r="BR18" s="470"/>
      <c r="BS18" s="470"/>
      <c r="BT18" s="470"/>
      <c r="BU18" s="471"/>
      <c r="BV18" s="469">
        <v>4902677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823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6360419</v>
      </c>
      <c r="BO19" s="470"/>
      <c r="BP19" s="470"/>
      <c r="BQ19" s="470"/>
      <c r="BR19" s="470"/>
      <c r="BS19" s="470"/>
      <c r="BT19" s="470"/>
      <c r="BU19" s="471"/>
      <c r="BV19" s="469">
        <v>6083863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9841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7522605</v>
      </c>
      <c r="BO23" s="470"/>
      <c r="BP23" s="470"/>
      <c r="BQ23" s="470"/>
      <c r="BR23" s="470"/>
      <c r="BS23" s="470"/>
      <c r="BT23" s="470"/>
      <c r="BU23" s="471"/>
      <c r="BV23" s="469">
        <v>7312449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7020</v>
      </c>
      <c r="R24" s="521"/>
      <c r="S24" s="521"/>
      <c r="T24" s="521"/>
      <c r="U24" s="521"/>
      <c r="V24" s="563"/>
      <c r="W24" s="622"/>
      <c r="X24" s="610"/>
      <c r="Y24" s="611"/>
      <c r="Z24" s="519" t="s">
        <v>169</v>
      </c>
      <c r="AA24" s="499"/>
      <c r="AB24" s="499"/>
      <c r="AC24" s="499"/>
      <c r="AD24" s="499"/>
      <c r="AE24" s="499"/>
      <c r="AF24" s="499"/>
      <c r="AG24" s="500"/>
      <c r="AH24" s="520">
        <v>152</v>
      </c>
      <c r="AI24" s="521"/>
      <c r="AJ24" s="521"/>
      <c r="AK24" s="521"/>
      <c r="AL24" s="563"/>
      <c r="AM24" s="520">
        <v>455544</v>
      </c>
      <c r="AN24" s="521"/>
      <c r="AO24" s="521"/>
      <c r="AP24" s="521"/>
      <c r="AQ24" s="521"/>
      <c r="AR24" s="563"/>
      <c r="AS24" s="520">
        <v>2997</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4994655</v>
      </c>
      <c r="BO24" s="470"/>
      <c r="BP24" s="470"/>
      <c r="BQ24" s="470"/>
      <c r="BR24" s="470"/>
      <c r="BS24" s="470"/>
      <c r="BT24" s="470"/>
      <c r="BU24" s="471"/>
      <c r="BV24" s="469">
        <v>4844272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5890</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136</v>
      </c>
      <c r="AN25" s="521"/>
      <c r="AO25" s="521"/>
      <c r="AP25" s="521"/>
      <c r="AQ25" s="521"/>
      <c r="AR25" s="563"/>
      <c r="AS25" s="520" t="s">
        <v>126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1219200</v>
      </c>
      <c r="BO25" s="433"/>
      <c r="BP25" s="433"/>
      <c r="BQ25" s="433"/>
      <c r="BR25" s="433"/>
      <c r="BS25" s="433"/>
      <c r="BT25" s="433"/>
      <c r="BU25" s="434"/>
      <c r="BV25" s="432">
        <v>1016521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5680</v>
      </c>
      <c r="R26" s="521"/>
      <c r="S26" s="521"/>
      <c r="T26" s="521"/>
      <c r="U26" s="521"/>
      <c r="V26" s="563"/>
      <c r="W26" s="622"/>
      <c r="X26" s="610"/>
      <c r="Y26" s="611"/>
      <c r="Z26" s="519" t="s">
        <v>175</v>
      </c>
      <c r="AA26" s="632"/>
      <c r="AB26" s="632"/>
      <c r="AC26" s="632"/>
      <c r="AD26" s="632"/>
      <c r="AE26" s="632"/>
      <c r="AF26" s="632"/>
      <c r="AG26" s="633"/>
      <c r="AH26" s="520">
        <v>6</v>
      </c>
      <c r="AI26" s="521"/>
      <c r="AJ26" s="521"/>
      <c r="AK26" s="521"/>
      <c r="AL26" s="563"/>
      <c r="AM26" s="520">
        <v>17802</v>
      </c>
      <c r="AN26" s="521"/>
      <c r="AO26" s="521"/>
      <c r="AP26" s="521"/>
      <c r="AQ26" s="521"/>
      <c r="AR26" s="563"/>
      <c r="AS26" s="520">
        <v>2967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3500</v>
      </c>
      <c r="R27" s="521"/>
      <c r="S27" s="521"/>
      <c r="T27" s="521"/>
      <c r="U27" s="521"/>
      <c r="V27" s="563"/>
      <c r="W27" s="622"/>
      <c r="X27" s="610"/>
      <c r="Y27" s="611"/>
      <c r="Z27" s="519" t="s">
        <v>178</v>
      </c>
      <c r="AA27" s="499"/>
      <c r="AB27" s="499"/>
      <c r="AC27" s="499"/>
      <c r="AD27" s="499"/>
      <c r="AE27" s="499"/>
      <c r="AF27" s="499"/>
      <c r="AG27" s="500"/>
      <c r="AH27" s="520">
        <v>2</v>
      </c>
      <c r="AI27" s="521"/>
      <c r="AJ27" s="521"/>
      <c r="AK27" s="521"/>
      <c r="AL27" s="563"/>
      <c r="AM27" s="520" t="s">
        <v>179</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289193</v>
      </c>
      <c r="BO27" s="646"/>
      <c r="BP27" s="646"/>
      <c r="BQ27" s="646"/>
      <c r="BR27" s="646"/>
      <c r="BS27" s="646"/>
      <c r="BT27" s="646"/>
      <c r="BU27" s="647"/>
      <c r="BV27" s="645">
        <v>289188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2800</v>
      </c>
      <c r="R28" s="521"/>
      <c r="S28" s="521"/>
      <c r="T28" s="521"/>
      <c r="U28" s="521"/>
      <c r="V28" s="563"/>
      <c r="W28" s="622"/>
      <c r="X28" s="610"/>
      <c r="Y28" s="611"/>
      <c r="Z28" s="519" t="s">
        <v>183</v>
      </c>
      <c r="AA28" s="499"/>
      <c r="AB28" s="499"/>
      <c r="AC28" s="499"/>
      <c r="AD28" s="499"/>
      <c r="AE28" s="499"/>
      <c r="AF28" s="499"/>
      <c r="AG28" s="500"/>
      <c r="AH28" s="520" t="s">
        <v>136</v>
      </c>
      <c r="AI28" s="521"/>
      <c r="AJ28" s="521"/>
      <c r="AK28" s="521"/>
      <c r="AL28" s="563"/>
      <c r="AM28" s="520" t="s">
        <v>136</v>
      </c>
      <c r="AN28" s="521"/>
      <c r="AO28" s="521"/>
      <c r="AP28" s="521"/>
      <c r="AQ28" s="521"/>
      <c r="AR28" s="563"/>
      <c r="AS28" s="520" t="s">
        <v>127</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628949</v>
      </c>
      <c r="BO28" s="433"/>
      <c r="BP28" s="433"/>
      <c r="BQ28" s="433"/>
      <c r="BR28" s="433"/>
      <c r="BS28" s="433"/>
      <c r="BT28" s="433"/>
      <c r="BU28" s="434"/>
      <c r="BV28" s="432">
        <v>703595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12</v>
      </c>
      <c r="M29" s="521"/>
      <c r="N29" s="521"/>
      <c r="O29" s="521"/>
      <c r="P29" s="563"/>
      <c r="Q29" s="520">
        <v>2600</v>
      </c>
      <c r="R29" s="521"/>
      <c r="S29" s="521"/>
      <c r="T29" s="521"/>
      <c r="U29" s="521"/>
      <c r="V29" s="563"/>
      <c r="W29" s="623"/>
      <c r="X29" s="624"/>
      <c r="Y29" s="625"/>
      <c r="Z29" s="519" t="s">
        <v>186</v>
      </c>
      <c r="AA29" s="499"/>
      <c r="AB29" s="499"/>
      <c r="AC29" s="499"/>
      <c r="AD29" s="499"/>
      <c r="AE29" s="499"/>
      <c r="AF29" s="499"/>
      <c r="AG29" s="500"/>
      <c r="AH29" s="520">
        <v>154</v>
      </c>
      <c r="AI29" s="521"/>
      <c r="AJ29" s="521"/>
      <c r="AK29" s="521"/>
      <c r="AL29" s="563"/>
      <c r="AM29" s="520">
        <v>463384</v>
      </c>
      <c r="AN29" s="521"/>
      <c r="AO29" s="521"/>
      <c r="AP29" s="521"/>
      <c r="AQ29" s="521"/>
      <c r="AR29" s="563"/>
      <c r="AS29" s="520">
        <v>3009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113211</v>
      </c>
      <c r="BO29" s="470"/>
      <c r="BP29" s="470"/>
      <c r="BQ29" s="470"/>
      <c r="BR29" s="470"/>
      <c r="BS29" s="470"/>
      <c r="BT29" s="470"/>
      <c r="BU29" s="471"/>
      <c r="BV29" s="469">
        <v>113210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491763</v>
      </c>
      <c r="BO30" s="646"/>
      <c r="BP30" s="646"/>
      <c r="BQ30" s="646"/>
      <c r="BR30" s="646"/>
      <c r="BS30" s="646"/>
      <c r="BT30" s="646"/>
      <c r="BU30" s="647"/>
      <c r="BV30" s="645">
        <v>488955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栃木県市町村総合事務組合（一般会計）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渡良瀬遊水地アクリメーション振興財団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町営墓地事業特別会計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栃木県市町村総合事務組合（特別会計）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栃木県後期高齢者医療広域連合（一般会計）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栃木県後期高齢者医療広域連合（特別会計）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小山広域保健衛生組合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SDsoC43JlOFhb71YA8LrS+mJql+3nOeZ6J0Fu4hjyQmez/dCmtcT7WFhqO21XgbIWcPMLh/H4LzopHEBqM/ZPg==" saltValue="Q1dPoVns3zQ2NDV6zSnf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568</v>
      </c>
      <c r="D34" s="1250"/>
      <c r="E34" s="1251"/>
      <c r="F34" s="32">
        <v>12.62</v>
      </c>
      <c r="G34" s="33">
        <v>7.1</v>
      </c>
      <c r="H34" s="33">
        <v>7.63</v>
      </c>
      <c r="I34" s="33">
        <v>7.84</v>
      </c>
      <c r="J34" s="34">
        <v>8.06</v>
      </c>
      <c r="K34" s="22"/>
      <c r="L34" s="22"/>
      <c r="M34" s="22"/>
      <c r="N34" s="22"/>
      <c r="O34" s="22"/>
      <c r="P34" s="22"/>
    </row>
    <row r="35" spans="1:16" ht="39" customHeight="1" x14ac:dyDescent="0.15">
      <c r="A35" s="22"/>
      <c r="B35" s="35"/>
      <c r="C35" s="1244" t="s">
        <v>569</v>
      </c>
      <c r="D35" s="1245"/>
      <c r="E35" s="1246"/>
      <c r="F35" s="36">
        <v>5.82</v>
      </c>
      <c r="G35" s="37">
        <v>8.31</v>
      </c>
      <c r="H35" s="37">
        <v>5.43</v>
      </c>
      <c r="I35" s="37">
        <v>4.54</v>
      </c>
      <c r="J35" s="38">
        <v>5.61</v>
      </c>
      <c r="K35" s="22"/>
      <c r="L35" s="22"/>
      <c r="M35" s="22"/>
      <c r="N35" s="22"/>
      <c r="O35" s="22"/>
      <c r="P35" s="22"/>
    </row>
    <row r="36" spans="1:16" ht="39" customHeight="1" x14ac:dyDescent="0.15">
      <c r="A36" s="22"/>
      <c r="B36" s="35"/>
      <c r="C36" s="1244" t="s">
        <v>570</v>
      </c>
      <c r="D36" s="1245"/>
      <c r="E36" s="1246"/>
      <c r="F36" s="36">
        <v>1.29</v>
      </c>
      <c r="G36" s="37">
        <v>1.9</v>
      </c>
      <c r="H36" s="37">
        <v>1.21</v>
      </c>
      <c r="I36" s="37">
        <v>0.81</v>
      </c>
      <c r="J36" s="38">
        <v>1.83</v>
      </c>
      <c r="K36" s="22"/>
      <c r="L36" s="22"/>
      <c r="M36" s="22"/>
      <c r="N36" s="22"/>
      <c r="O36" s="22"/>
      <c r="P36" s="22"/>
    </row>
    <row r="37" spans="1:16" ht="39" customHeight="1" x14ac:dyDescent="0.15">
      <c r="A37" s="22"/>
      <c r="B37" s="35"/>
      <c r="C37" s="1244" t="s">
        <v>571</v>
      </c>
      <c r="D37" s="1245"/>
      <c r="E37" s="1246"/>
      <c r="F37" s="36" t="s">
        <v>517</v>
      </c>
      <c r="G37" s="37" t="s">
        <v>517</v>
      </c>
      <c r="H37" s="37" t="s">
        <v>517</v>
      </c>
      <c r="I37" s="37" t="s">
        <v>517</v>
      </c>
      <c r="J37" s="38">
        <v>1.1599999999999999</v>
      </c>
      <c r="K37" s="22"/>
      <c r="L37" s="22"/>
      <c r="M37" s="22"/>
      <c r="N37" s="22"/>
      <c r="O37" s="22"/>
      <c r="P37" s="22"/>
    </row>
    <row r="38" spans="1:16" ht="39" customHeight="1" x14ac:dyDescent="0.15">
      <c r="A38" s="22"/>
      <c r="B38" s="35"/>
      <c r="C38" s="1244" t="s">
        <v>572</v>
      </c>
      <c r="D38" s="1245"/>
      <c r="E38" s="1246"/>
      <c r="F38" s="36">
        <v>3.87</v>
      </c>
      <c r="G38" s="37">
        <v>4.8</v>
      </c>
      <c r="H38" s="37">
        <v>0.49</v>
      </c>
      <c r="I38" s="37">
        <v>0.71</v>
      </c>
      <c r="J38" s="38">
        <v>0.56999999999999995</v>
      </c>
      <c r="K38" s="22"/>
      <c r="L38" s="22"/>
      <c r="M38" s="22"/>
      <c r="N38" s="22"/>
      <c r="O38" s="22"/>
      <c r="P38" s="22"/>
    </row>
    <row r="39" spans="1:16" ht="39" customHeight="1" x14ac:dyDescent="0.15">
      <c r="A39" s="22"/>
      <c r="B39" s="35"/>
      <c r="C39" s="1244" t="s">
        <v>573</v>
      </c>
      <c r="D39" s="1245"/>
      <c r="E39" s="1246"/>
      <c r="F39" s="36">
        <v>0.27</v>
      </c>
      <c r="G39" s="37">
        <v>0.5</v>
      </c>
      <c r="H39" s="37">
        <v>0.5</v>
      </c>
      <c r="I39" s="37">
        <v>0.49</v>
      </c>
      <c r="J39" s="38">
        <v>0.44</v>
      </c>
      <c r="K39" s="22"/>
      <c r="L39" s="22"/>
      <c r="M39" s="22"/>
      <c r="N39" s="22"/>
      <c r="O39" s="22"/>
      <c r="P39" s="22"/>
    </row>
    <row r="40" spans="1:16" ht="39" customHeight="1" x14ac:dyDescent="0.15">
      <c r="A40" s="22"/>
      <c r="B40" s="35"/>
      <c r="C40" s="1244" t="s">
        <v>574</v>
      </c>
      <c r="D40" s="1245"/>
      <c r="E40" s="1246"/>
      <c r="F40" s="36">
        <v>0.03</v>
      </c>
      <c r="G40" s="37">
        <v>0.05</v>
      </c>
      <c r="H40" s="37">
        <v>0.05</v>
      </c>
      <c r="I40" s="37">
        <v>0.05</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576</v>
      </c>
      <c r="D43" s="1248"/>
      <c r="E43" s="1249"/>
      <c r="F43" s="41">
        <v>0.65</v>
      </c>
      <c r="G43" s="42">
        <v>0.38</v>
      </c>
      <c r="H43" s="42">
        <v>0.33</v>
      </c>
      <c r="I43" s="42">
        <v>0.3</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5wliKt0LKyBMAQBYbR3B4JN24U+9XdW9rD36Ybm8Z67x/4Ty2PToIKjX/XRP9W9ZBJNBwQ23MJvLfbarXe3Gw==" saltValue="xJ0hOvhEyMThRKHdX6++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496</v>
      </c>
      <c r="L45" s="60">
        <v>561</v>
      </c>
      <c r="M45" s="60">
        <v>605</v>
      </c>
      <c r="N45" s="60">
        <v>605</v>
      </c>
      <c r="O45" s="61">
        <v>591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14</v>
      </c>
      <c r="F48" s="1260"/>
      <c r="G48" s="1260"/>
      <c r="H48" s="1260"/>
      <c r="I48" s="1260"/>
      <c r="J48" s="1261"/>
      <c r="K48" s="63">
        <v>293</v>
      </c>
      <c r="L48" s="64">
        <v>294</v>
      </c>
      <c r="M48" s="64">
        <v>318</v>
      </c>
      <c r="N48" s="64">
        <v>313</v>
      </c>
      <c r="O48" s="65">
        <v>299</v>
      </c>
      <c r="P48" s="48"/>
      <c r="Q48" s="48"/>
      <c r="R48" s="48"/>
      <c r="S48" s="48"/>
      <c r="T48" s="48"/>
      <c r="U48" s="48"/>
    </row>
    <row r="49" spans="1:21" ht="30.75" customHeight="1" x14ac:dyDescent="0.15">
      <c r="A49" s="48"/>
      <c r="B49" s="1254"/>
      <c r="C49" s="1255"/>
      <c r="D49" s="62"/>
      <c r="E49" s="1260" t="s">
        <v>15</v>
      </c>
      <c r="F49" s="1260"/>
      <c r="G49" s="1260"/>
      <c r="H49" s="1260"/>
      <c r="I49" s="1260"/>
      <c r="J49" s="1261"/>
      <c r="K49" s="63">
        <v>50</v>
      </c>
      <c r="L49" s="64">
        <v>29</v>
      </c>
      <c r="M49" s="64">
        <v>7</v>
      </c>
      <c r="N49" s="64">
        <v>29</v>
      </c>
      <c r="O49" s="65">
        <v>34</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517</v>
      </c>
      <c r="L50" s="64" t="s">
        <v>517</v>
      </c>
      <c r="M50" s="64" t="s">
        <v>517</v>
      </c>
      <c r="N50" s="64" t="s">
        <v>517</v>
      </c>
      <c r="O50" s="65" t="s">
        <v>517</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532</v>
      </c>
      <c r="L52" s="64">
        <v>557</v>
      </c>
      <c r="M52" s="64">
        <v>572</v>
      </c>
      <c r="N52" s="64">
        <v>588</v>
      </c>
      <c r="O52" s="65">
        <v>605</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307</v>
      </c>
      <c r="L53" s="69">
        <v>327</v>
      </c>
      <c r="M53" s="69">
        <v>358</v>
      </c>
      <c r="N53" s="69">
        <v>359</v>
      </c>
      <c r="O53" s="70">
        <v>319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8RA8j6PM5QjkukWRuDkXl0er+sY77X1jypBjr6BFZO5b4SR9JJ5b/yvMez3CnsJNAPHNLpCd1ow+lDFpS/QQw==" saltValue="8Z3pjpWFH9I4fF7ikWFb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8" t="s">
        <v>29</v>
      </c>
      <c r="C41" s="1279"/>
      <c r="D41" s="102"/>
      <c r="E41" s="1284" t="s">
        <v>30</v>
      </c>
      <c r="F41" s="1284"/>
      <c r="G41" s="1284"/>
      <c r="H41" s="1285"/>
      <c r="I41" s="103">
        <v>6424</v>
      </c>
      <c r="J41" s="104">
        <v>6730</v>
      </c>
      <c r="K41" s="104">
        <v>6711</v>
      </c>
      <c r="L41" s="104">
        <v>7312</v>
      </c>
      <c r="M41" s="105">
        <v>7523</v>
      </c>
    </row>
    <row r="42" spans="2:13" ht="27.75" customHeight="1" x14ac:dyDescent="0.15">
      <c r="B42" s="1280"/>
      <c r="C42" s="1281"/>
      <c r="D42" s="106"/>
      <c r="E42" s="1286" t="s">
        <v>31</v>
      </c>
      <c r="F42" s="1286"/>
      <c r="G42" s="1286"/>
      <c r="H42" s="1287"/>
      <c r="I42" s="107" t="s">
        <v>517</v>
      </c>
      <c r="J42" s="108" t="s">
        <v>517</v>
      </c>
      <c r="K42" s="108" t="s">
        <v>517</v>
      </c>
      <c r="L42" s="108" t="s">
        <v>517</v>
      </c>
      <c r="M42" s="109" t="s">
        <v>517</v>
      </c>
    </row>
    <row r="43" spans="2:13" ht="27.75" customHeight="1" x14ac:dyDescent="0.15">
      <c r="B43" s="1280"/>
      <c r="C43" s="1281"/>
      <c r="D43" s="106"/>
      <c r="E43" s="1286" t="s">
        <v>32</v>
      </c>
      <c r="F43" s="1286"/>
      <c r="G43" s="1286"/>
      <c r="H43" s="1287"/>
      <c r="I43" s="107">
        <v>3475</v>
      </c>
      <c r="J43" s="108">
        <v>3486</v>
      </c>
      <c r="K43" s="108">
        <v>3422</v>
      </c>
      <c r="L43" s="108">
        <v>3316</v>
      </c>
      <c r="M43" s="109">
        <v>3146</v>
      </c>
    </row>
    <row r="44" spans="2:13" ht="27.75" customHeight="1" x14ac:dyDescent="0.15">
      <c r="B44" s="1280"/>
      <c r="C44" s="1281"/>
      <c r="D44" s="106"/>
      <c r="E44" s="1286" t="s">
        <v>33</v>
      </c>
      <c r="F44" s="1286"/>
      <c r="G44" s="1286"/>
      <c r="H44" s="1287"/>
      <c r="I44" s="107">
        <v>260</v>
      </c>
      <c r="J44" s="108">
        <v>283</v>
      </c>
      <c r="K44" s="108">
        <v>438</v>
      </c>
      <c r="L44" s="108">
        <v>465</v>
      </c>
      <c r="M44" s="109">
        <v>453</v>
      </c>
    </row>
    <row r="45" spans="2:13" ht="27.75" customHeight="1" x14ac:dyDescent="0.15">
      <c r="B45" s="1280"/>
      <c r="C45" s="1281"/>
      <c r="D45" s="106"/>
      <c r="E45" s="1286" t="s">
        <v>34</v>
      </c>
      <c r="F45" s="1286"/>
      <c r="G45" s="1286"/>
      <c r="H45" s="1287"/>
      <c r="I45" s="107" t="s">
        <v>517</v>
      </c>
      <c r="J45" s="108" t="s">
        <v>517</v>
      </c>
      <c r="K45" s="108" t="s">
        <v>517</v>
      </c>
      <c r="L45" s="108" t="s">
        <v>517</v>
      </c>
      <c r="M45" s="109" t="s">
        <v>517</v>
      </c>
    </row>
    <row r="46" spans="2:13" ht="27.75" customHeight="1" x14ac:dyDescent="0.15">
      <c r="B46" s="1280"/>
      <c r="C46" s="1281"/>
      <c r="D46" s="110"/>
      <c r="E46" s="1286" t="s">
        <v>35</v>
      </c>
      <c r="F46" s="1286"/>
      <c r="G46" s="1286"/>
      <c r="H46" s="1287"/>
      <c r="I46" s="107">
        <v>12</v>
      </c>
      <c r="J46" s="108">
        <v>12</v>
      </c>
      <c r="K46" s="108">
        <v>11</v>
      </c>
      <c r="L46" s="108">
        <v>11</v>
      </c>
      <c r="M46" s="109">
        <v>11</v>
      </c>
    </row>
    <row r="47" spans="2:13" ht="27.75" customHeight="1" x14ac:dyDescent="0.15">
      <c r="B47" s="1280"/>
      <c r="C47" s="1281"/>
      <c r="D47" s="111"/>
      <c r="E47" s="1288" t="s">
        <v>36</v>
      </c>
      <c r="F47" s="1289"/>
      <c r="G47" s="1289"/>
      <c r="H47" s="1290"/>
      <c r="I47" s="107" t="s">
        <v>517</v>
      </c>
      <c r="J47" s="108" t="s">
        <v>517</v>
      </c>
      <c r="K47" s="108" t="s">
        <v>517</v>
      </c>
      <c r="L47" s="108" t="s">
        <v>517</v>
      </c>
      <c r="M47" s="109" t="s">
        <v>517</v>
      </c>
    </row>
    <row r="48" spans="2:13" ht="27.75" customHeight="1" x14ac:dyDescent="0.15">
      <c r="B48" s="1280"/>
      <c r="C48" s="1281"/>
      <c r="D48" s="106"/>
      <c r="E48" s="1286" t="s">
        <v>37</v>
      </c>
      <c r="F48" s="1286"/>
      <c r="G48" s="1286"/>
      <c r="H48" s="1287"/>
      <c r="I48" s="107" t="s">
        <v>517</v>
      </c>
      <c r="J48" s="108" t="s">
        <v>517</v>
      </c>
      <c r="K48" s="108" t="s">
        <v>517</v>
      </c>
      <c r="L48" s="108" t="s">
        <v>517</v>
      </c>
      <c r="M48" s="109" t="s">
        <v>517</v>
      </c>
    </row>
    <row r="49" spans="2:13" ht="27.75" customHeight="1" x14ac:dyDescent="0.15">
      <c r="B49" s="1282"/>
      <c r="C49" s="1283"/>
      <c r="D49" s="106"/>
      <c r="E49" s="1286" t="s">
        <v>38</v>
      </c>
      <c r="F49" s="1286"/>
      <c r="G49" s="1286"/>
      <c r="H49" s="1287"/>
      <c r="I49" s="107" t="s">
        <v>517</v>
      </c>
      <c r="J49" s="108" t="s">
        <v>517</v>
      </c>
      <c r="K49" s="108" t="s">
        <v>517</v>
      </c>
      <c r="L49" s="108" t="s">
        <v>517</v>
      </c>
      <c r="M49" s="109" t="s">
        <v>517</v>
      </c>
    </row>
    <row r="50" spans="2:13" ht="27.75" customHeight="1" x14ac:dyDescent="0.15">
      <c r="B50" s="1291" t="s">
        <v>39</v>
      </c>
      <c r="C50" s="1292"/>
      <c r="D50" s="112"/>
      <c r="E50" s="1286" t="s">
        <v>40</v>
      </c>
      <c r="F50" s="1286"/>
      <c r="G50" s="1286"/>
      <c r="H50" s="1287"/>
      <c r="I50" s="107">
        <v>2284</v>
      </c>
      <c r="J50" s="108">
        <v>1658</v>
      </c>
      <c r="K50" s="108">
        <v>1562</v>
      </c>
      <c r="L50" s="108">
        <v>1395</v>
      </c>
      <c r="M50" s="109">
        <v>1323</v>
      </c>
    </row>
    <row r="51" spans="2:13" ht="27.75" customHeight="1" x14ac:dyDescent="0.15">
      <c r="B51" s="1280"/>
      <c r="C51" s="1281"/>
      <c r="D51" s="106"/>
      <c r="E51" s="1286" t="s">
        <v>41</v>
      </c>
      <c r="F51" s="1286"/>
      <c r="G51" s="1286"/>
      <c r="H51" s="1287"/>
      <c r="I51" s="107">
        <v>0</v>
      </c>
      <c r="J51" s="108">
        <v>0</v>
      </c>
      <c r="K51" s="108">
        <v>0</v>
      </c>
      <c r="L51" s="108" t="s">
        <v>517</v>
      </c>
      <c r="M51" s="109" t="s">
        <v>517</v>
      </c>
    </row>
    <row r="52" spans="2:13" ht="27.75" customHeight="1" x14ac:dyDescent="0.15">
      <c r="B52" s="1282"/>
      <c r="C52" s="1283"/>
      <c r="D52" s="106"/>
      <c r="E52" s="1286" t="s">
        <v>42</v>
      </c>
      <c r="F52" s="1286"/>
      <c r="G52" s="1286"/>
      <c r="H52" s="1287"/>
      <c r="I52" s="107">
        <v>8105</v>
      </c>
      <c r="J52" s="108">
        <v>8115</v>
      </c>
      <c r="K52" s="108">
        <v>8204</v>
      </c>
      <c r="L52" s="108">
        <v>8243</v>
      </c>
      <c r="M52" s="109">
        <v>8147</v>
      </c>
    </row>
    <row r="53" spans="2:13" ht="27.75" customHeight="1" thickBot="1" x14ac:dyDescent="0.2">
      <c r="B53" s="1293" t="s">
        <v>43</v>
      </c>
      <c r="C53" s="1294"/>
      <c r="D53" s="113"/>
      <c r="E53" s="1295" t="s">
        <v>44</v>
      </c>
      <c r="F53" s="1295"/>
      <c r="G53" s="1295"/>
      <c r="H53" s="1296"/>
      <c r="I53" s="114">
        <v>-218</v>
      </c>
      <c r="J53" s="115">
        <v>737</v>
      </c>
      <c r="K53" s="115">
        <v>816</v>
      </c>
      <c r="L53" s="115">
        <v>1466</v>
      </c>
      <c r="M53" s="116">
        <v>1662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Rqknyajgn9aIzZuK1LSvFCMevRWlJ8Ld8zM4DqbUbFcfUXK6vPTaUWviEEiw80OWLxpCnIcIEslBh1rA0Q/kQ==" saltValue="v1lI661njQzPGnUmBzmi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9" zoomScaleNormal="49"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693</v>
      </c>
      <c r="G55" s="128">
        <v>704</v>
      </c>
      <c r="H55" s="129">
        <v>629</v>
      </c>
    </row>
    <row r="56" spans="2:8" ht="52.5" customHeight="1" x14ac:dyDescent="0.15">
      <c r="B56" s="130"/>
      <c r="C56" s="1307" t="s">
        <v>48</v>
      </c>
      <c r="D56" s="1307"/>
      <c r="E56" s="1308"/>
      <c r="F56" s="131">
        <v>113</v>
      </c>
      <c r="G56" s="131">
        <v>113</v>
      </c>
      <c r="H56" s="132">
        <v>113</v>
      </c>
    </row>
    <row r="57" spans="2:8" ht="53.25" customHeight="1" x14ac:dyDescent="0.15">
      <c r="B57" s="130"/>
      <c r="C57" s="1309" t="s">
        <v>49</v>
      </c>
      <c r="D57" s="1309"/>
      <c r="E57" s="1310"/>
      <c r="F57" s="133">
        <v>636</v>
      </c>
      <c r="G57" s="133">
        <v>489</v>
      </c>
      <c r="H57" s="134">
        <v>492</v>
      </c>
    </row>
    <row r="58" spans="2:8" ht="45.75" customHeight="1" x14ac:dyDescent="0.15">
      <c r="B58" s="135"/>
      <c r="C58" s="1297" t="s">
        <v>591</v>
      </c>
      <c r="D58" s="1298"/>
      <c r="E58" s="1299"/>
      <c r="F58" s="136">
        <v>367</v>
      </c>
      <c r="G58" s="136">
        <v>217</v>
      </c>
      <c r="H58" s="137">
        <v>217</v>
      </c>
    </row>
    <row r="59" spans="2:8" ht="45.75" customHeight="1" x14ac:dyDescent="0.15">
      <c r="B59" s="135"/>
      <c r="C59" s="1297" t="s">
        <v>592</v>
      </c>
      <c r="D59" s="1298"/>
      <c r="E59" s="1299"/>
      <c r="F59" s="136">
        <v>104</v>
      </c>
      <c r="G59" s="136">
        <v>104</v>
      </c>
      <c r="H59" s="137">
        <v>104</v>
      </c>
    </row>
    <row r="60" spans="2:8" ht="45.75" customHeight="1" x14ac:dyDescent="0.15">
      <c r="B60" s="135"/>
      <c r="C60" s="1297" t="s">
        <v>593</v>
      </c>
      <c r="D60" s="1298"/>
      <c r="E60" s="1299"/>
      <c r="F60" s="136">
        <v>94</v>
      </c>
      <c r="G60" s="136">
        <v>95</v>
      </c>
      <c r="H60" s="137">
        <v>96</v>
      </c>
    </row>
    <row r="61" spans="2:8" ht="45.75" customHeight="1" x14ac:dyDescent="0.15">
      <c r="B61" s="135"/>
      <c r="C61" s="1297" t="s">
        <v>594</v>
      </c>
      <c r="D61" s="1298"/>
      <c r="E61" s="1299"/>
      <c r="F61" s="136">
        <v>56</v>
      </c>
      <c r="G61" s="136">
        <v>56</v>
      </c>
      <c r="H61" s="137">
        <v>56</v>
      </c>
    </row>
    <row r="62" spans="2:8" ht="45.75" customHeight="1" thickBot="1" x14ac:dyDescent="0.2">
      <c r="B62" s="138"/>
      <c r="C62" s="1300" t="s">
        <v>595</v>
      </c>
      <c r="D62" s="1301"/>
      <c r="E62" s="1302"/>
      <c r="F62" s="139">
        <v>10</v>
      </c>
      <c r="G62" s="139">
        <v>10</v>
      </c>
      <c r="H62" s="140">
        <v>10</v>
      </c>
    </row>
    <row r="63" spans="2:8" ht="52.5" customHeight="1" thickBot="1" x14ac:dyDescent="0.2">
      <c r="B63" s="141"/>
      <c r="C63" s="1303" t="s">
        <v>50</v>
      </c>
      <c r="D63" s="1303"/>
      <c r="E63" s="1304"/>
      <c r="F63" s="142">
        <v>1442</v>
      </c>
      <c r="G63" s="142">
        <v>1306</v>
      </c>
      <c r="H63" s="143">
        <v>1234</v>
      </c>
    </row>
    <row r="64" spans="2:8" ht="15" customHeight="1" x14ac:dyDescent="0.15"/>
  </sheetData>
  <sheetProtection algorithmName="SHA-512" hashValue="cIbeXf5mPGQRWf6uroLjELdGDX1Mzabu2Ez2uobmS7Uh56N/yvv42xGq/JPEYxax3PfIAjqahKIeFzLqRK4oGQ==" saltValue="RAbC1BNn6sCtDMgdBsay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16</v>
      </c>
      <c r="BY51" s="1311"/>
      <c r="BZ51" s="1311"/>
      <c r="CA51" s="1311"/>
      <c r="CB51" s="1311"/>
      <c r="CC51" s="1311"/>
      <c r="CD51" s="1311"/>
      <c r="CE51" s="1311"/>
      <c r="CF51" s="1311">
        <v>17.399999999999999</v>
      </c>
      <c r="CG51" s="1311"/>
      <c r="CH51" s="1311"/>
      <c r="CI51" s="1311"/>
      <c r="CJ51" s="1311"/>
      <c r="CK51" s="1311"/>
      <c r="CL51" s="1311"/>
      <c r="CM51" s="1311"/>
      <c r="CN51" s="1311">
        <v>31.2</v>
      </c>
      <c r="CO51" s="1311"/>
      <c r="CP51" s="1311"/>
      <c r="CQ51" s="1311"/>
      <c r="CR51" s="1311"/>
      <c r="CS51" s="1311"/>
      <c r="CT51" s="1311"/>
      <c r="CU51" s="1311"/>
      <c r="CV51" s="1311">
        <v>33.700000000000003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65.8</v>
      </c>
      <c r="BQ53" s="1311"/>
      <c r="BR53" s="1311"/>
      <c r="BS53" s="1311"/>
      <c r="BT53" s="1311"/>
      <c r="BU53" s="1311"/>
      <c r="BV53" s="1311"/>
      <c r="BW53" s="1311"/>
      <c r="BX53" s="1311">
        <v>66.599999999999994</v>
      </c>
      <c r="BY53" s="1311"/>
      <c r="BZ53" s="1311"/>
      <c r="CA53" s="1311"/>
      <c r="CB53" s="1311"/>
      <c r="CC53" s="1311"/>
      <c r="CD53" s="1311"/>
      <c r="CE53" s="1311"/>
      <c r="CF53" s="1311">
        <v>68.400000000000006</v>
      </c>
      <c r="CG53" s="1311"/>
      <c r="CH53" s="1311"/>
      <c r="CI53" s="1311"/>
      <c r="CJ53" s="1311"/>
      <c r="CK53" s="1311"/>
      <c r="CL53" s="1311"/>
      <c r="CM53" s="1311"/>
      <c r="CN53" s="1311">
        <v>69</v>
      </c>
      <c r="CO53" s="1311"/>
      <c r="CP53" s="1311"/>
      <c r="CQ53" s="1311"/>
      <c r="CR53" s="1311"/>
      <c r="CS53" s="1311"/>
      <c r="CT53" s="1311"/>
      <c r="CU53" s="1311"/>
      <c r="CV53" s="1311">
        <v>69.900000000000006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604</v>
      </c>
      <c r="AO55" s="1316"/>
      <c r="AP55" s="1316"/>
      <c r="AQ55" s="1316"/>
      <c r="AR55" s="1316"/>
      <c r="AS55" s="1316"/>
      <c r="AT55" s="1316"/>
      <c r="AU55" s="1316"/>
      <c r="AV55" s="1316"/>
      <c r="AW55" s="1316"/>
      <c r="AX55" s="1316"/>
      <c r="AY55" s="1316"/>
      <c r="AZ55" s="1316"/>
      <c r="BA55" s="1316"/>
      <c r="BB55" s="1314" t="s">
        <v>602</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603</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16</v>
      </c>
      <c r="BY73" s="1311"/>
      <c r="BZ73" s="1311"/>
      <c r="CA73" s="1311"/>
      <c r="CB73" s="1311"/>
      <c r="CC73" s="1311"/>
      <c r="CD73" s="1311"/>
      <c r="CE73" s="1311"/>
      <c r="CF73" s="1311">
        <v>17.399999999999999</v>
      </c>
      <c r="CG73" s="1311"/>
      <c r="CH73" s="1311"/>
      <c r="CI73" s="1311"/>
      <c r="CJ73" s="1311"/>
      <c r="CK73" s="1311"/>
      <c r="CL73" s="1311"/>
      <c r="CM73" s="1311"/>
      <c r="CN73" s="1311">
        <v>31.2</v>
      </c>
      <c r="CO73" s="1311"/>
      <c r="CP73" s="1311"/>
      <c r="CQ73" s="1311"/>
      <c r="CR73" s="1311"/>
      <c r="CS73" s="1311"/>
      <c r="CT73" s="1311"/>
      <c r="CU73" s="1311"/>
      <c r="CV73" s="1311">
        <v>33.700000000000003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5.3</v>
      </c>
      <c r="BQ75" s="1311"/>
      <c r="BR75" s="1311"/>
      <c r="BS75" s="1311"/>
      <c r="BT75" s="1311"/>
      <c r="BU75" s="1311"/>
      <c r="BV75" s="1311"/>
      <c r="BW75" s="1311"/>
      <c r="BX75" s="1311">
        <v>6.6</v>
      </c>
      <c r="BY75" s="1311"/>
      <c r="BZ75" s="1311"/>
      <c r="CA75" s="1311"/>
      <c r="CB75" s="1311"/>
      <c r="CC75" s="1311"/>
      <c r="CD75" s="1311"/>
      <c r="CE75" s="1311"/>
      <c r="CF75" s="1311">
        <v>7.1</v>
      </c>
      <c r="CG75" s="1311"/>
      <c r="CH75" s="1311"/>
      <c r="CI75" s="1311"/>
      <c r="CJ75" s="1311"/>
      <c r="CK75" s="1311"/>
      <c r="CL75" s="1311"/>
      <c r="CM75" s="1311"/>
      <c r="CN75" s="1311">
        <v>7.4</v>
      </c>
      <c r="CO75" s="1311"/>
      <c r="CP75" s="1311"/>
      <c r="CQ75" s="1311"/>
      <c r="CR75" s="1311"/>
      <c r="CS75" s="1311"/>
      <c r="CT75" s="1311"/>
      <c r="CU75" s="1311"/>
      <c r="CV75" s="1311">
        <v>7.2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604</v>
      </c>
      <c r="AO77" s="1316"/>
      <c r="AP77" s="1316"/>
      <c r="AQ77" s="1316"/>
      <c r="AR77" s="1316"/>
      <c r="AS77" s="1316"/>
      <c r="AT77" s="1316"/>
      <c r="AU77" s="1316"/>
      <c r="AV77" s="1316"/>
      <c r="AW77" s="1316"/>
      <c r="AX77" s="1316"/>
      <c r="AY77" s="1316"/>
      <c r="AZ77" s="1316"/>
      <c r="BA77" s="1316"/>
      <c r="BB77" s="1314" t="s">
        <v>602</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607</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C2+Csdbjcc/yIKPAD0Mw+TQfsQuQmdmDk+OrWPpm6+6X6KKO3GGS6jFxOZaIsQf3fpjY60uYu/11Dhwy19Gyw==" saltValue="6wBXfsjOdWYqFeDV6hUr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NEH47yzjEJbLu2H6lP8CciAHcRIULZTug6Nqkc8lb16l7wOn9+qJY3pULexbg9VjcaPz4/ZwAEsq5TpGXvEZCg==" saltValue="zL/i7Dj5j/g2YiHc1qWJa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i93gWqsXlgncYOqn9YeDNnd0LY1FBYsl5WPYpjaTEaV3MGEZZ3N7dSk2Qf1Sd+RtquIsL5hYD+carFuUagVHBg==" saltValue="dLaZ46v6lztWMIiEbsNY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38326</v>
      </c>
      <c r="E3" s="162"/>
      <c r="F3" s="163">
        <v>47738</v>
      </c>
      <c r="G3" s="164"/>
      <c r="H3" s="165"/>
    </row>
    <row r="4" spans="1:8" x14ac:dyDescent="0.15">
      <c r="A4" s="166"/>
      <c r="B4" s="167"/>
      <c r="C4" s="168"/>
      <c r="D4" s="169">
        <v>26219</v>
      </c>
      <c r="E4" s="170"/>
      <c r="F4" s="171">
        <v>24937</v>
      </c>
      <c r="G4" s="172"/>
      <c r="H4" s="173"/>
    </row>
    <row r="5" spans="1:8" x14ac:dyDescent="0.15">
      <c r="A5" s="154" t="s">
        <v>550</v>
      </c>
      <c r="B5" s="159"/>
      <c r="C5" s="160"/>
      <c r="D5" s="161">
        <v>41594</v>
      </c>
      <c r="E5" s="162"/>
      <c r="F5" s="163">
        <v>52191</v>
      </c>
      <c r="G5" s="164"/>
      <c r="H5" s="165"/>
    </row>
    <row r="6" spans="1:8" x14ac:dyDescent="0.15">
      <c r="A6" s="166"/>
      <c r="B6" s="167"/>
      <c r="C6" s="168"/>
      <c r="D6" s="169">
        <v>25824</v>
      </c>
      <c r="E6" s="170"/>
      <c r="F6" s="171">
        <v>24843</v>
      </c>
      <c r="G6" s="172"/>
      <c r="H6" s="173"/>
    </row>
    <row r="7" spans="1:8" x14ac:dyDescent="0.15">
      <c r="A7" s="154" t="s">
        <v>551</v>
      </c>
      <c r="B7" s="159"/>
      <c r="C7" s="160"/>
      <c r="D7" s="161">
        <v>18739</v>
      </c>
      <c r="E7" s="162"/>
      <c r="F7" s="163">
        <v>47387</v>
      </c>
      <c r="G7" s="164"/>
      <c r="H7" s="165"/>
    </row>
    <row r="8" spans="1:8" x14ac:dyDescent="0.15">
      <c r="A8" s="166"/>
      <c r="B8" s="167"/>
      <c r="C8" s="168"/>
      <c r="D8" s="169">
        <v>13704</v>
      </c>
      <c r="E8" s="170"/>
      <c r="F8" s="171">
        <v>24928</v>
      </c>
      <c r="G8" s="172"/>
      <c r="H8" s="173"/>
    </row>
    <row r="9" spans="1:8" x14ac:dyDescent="0.15">
      <c r="A9" s="154" t="s">
        <v>552</v>
      </c>
      <c r="B9" s="159"/>
      <c r="C9" s="160"/>
      <c r="D9" s="161">
        <v>39420</v>
      </c>
      <c r="E9" s="162"/>
      <c r="F9" s="163">
        <v>51264</v>
      </c>
      <c r="G9" s="164"/>
      <c r="H9" s="165"/>
    </row>
    <row r="10" spans="1:8" x14ac:dyDescent="0.15">
      <c r="A10" s="166"/>
      <c r="B10" s="167"/>
      <c r="C10" s="168"/>
      <c r="D10" s="169">
        <v>36350</v>
      </c>
      <c r="E10" s="170"/>
      <c r="F10" s="171">
        <v>26040</v>
      </c>
      <c r="G10" s="172"/>
      <c r="H10" s="173"/>
    </row>
    <row r="11" spans="1:8" x14ac:dyDescent="0.15">
      <c r="A11" s="154" t="s">
        <v>553</v>
      </c>
      <c r="B11" s="159"/>
      <c r="C11" s="160"/>
      <c r="D11" s="161">
        <v>29353</v>
      </c>
      <c r="E11" s="162"/>
      <c r="F11" s="163">
        <v>52068</v>
      </c>
      <c r="G11" s="164"/>
      <c r="H11" s="165"/>
    </row>
    <row r="12" spans="1:8" x14ac:dyDescent="0.15">
      <c r="A12" s="166"/>
      <c r="B12" s="167"/>
      <c r="C12" s="174"/>
      <c r="D12" s="169">
        <v>11046</v>
      </c>
      <c r="E12" s="170"/>
      <c r="F12" s="171">
        <v>26936</v>
      </c>
      <c r="G12" s="172"/>
      <c r="H12" s="173"/>
    </row>
    <row r="13" spans="1:8" x14ac:dyDescent="0.15">
      <c r="A13" s="154"/>
      <c r="B13" s="159"/>
      <c r="C13" s="175"/>
      <c r="D13" s="176">
        <v>33486</v>
      </c>
      <c r="E13" s="177"/>
      <c r="F13" s="178">
        <v>50130</v>
      </c>
      <c r="G13" s="179"/>
      <c r="H13" s="165"/>
    </row>
    <row r="14" spans="1:8" x14ac:dyDescent="0.15">
      <c r="A14" s="166"/>
      <c r="B14" s="167"/>
      <c r="C14" s="168"/>
      <c r="D14" s="169">
        <v>22629</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6.09</v>
      </c>
      <c r="C19" s="180">
        <f>ROUND(VALUE(SUBSTITUTE(実質収支比率等に係る経年分析!G$48,"▲","-")),2)</f>
        <v>8.82</v>
      </c>
      <c r="D19" s="180">
        <f>ROUND(VALUE(SUBSTITUTE(実質収支比率等に係る経年分析!H$48,"▲","-")),2)</f>
        <v>5.93</v>
      </c>
      <c r="E19" s="180">
        <f>ROUND(VALUE(SUBSTITUTE(実質収支比率等に係る経年分析!I$48,"▲","-")),2)</f>
        <v>5.04</v>
      </c>
      <c r="F19" s="180">
        <f>ROUND(VALUE(SUBSTITUTE(実質収支比率等に係る経年分析!J$48,"▲","-")),2)</f>
        <v>6.06</v>
      </c>
    </row>
    <row r="20" spans="1:11" x14ac:dyDescent="0.15">
      <c r="A20" s="180" t="s">
        <v>54</v>
      </c>
      <c r="B20" s="180">
        <f>ROUND(VALUE(SUBSTITUTE(実質収支比率等に係る経年分析!F$47,"▲","-")),2)</f>
        <v>13.03</v>
      </c>
      <c r="C20" s="180">
        <f>ROUND(VALUE(SUBSTITUTE(実質収支比率等に係る経年分析!G$47,"▲","-")),2)</f>
        <v>9.93</v>
      </c>
      <c r="D20" s="180">
        <f>ROUND(VALUE(SUBSTITUTE(実質収支比率等に係る経年分析!H$47,"▲","-")),2)</f>
        <v>13.22</v>
      </c>
      <c r="E20" s="180">
        <f>ROUND(VALUE(SUBSTITUTE(実質収支比率等に係る経年分析!I$47,"▲","-")),2)</f>
        <v>13.34</v>
      </c>
      <c r="F20" s="180">
        <f>ROUND(VALUE(SUBSTITUTE(実質収支比率等に係る経年分析!J$47,"▲","-")),2)</f>
        <v>11.38</v>
      </c>
    </row>
    <row r="21" spans="1:11" x14ac:dyDescent="0.15">
      <c r="A21" s="180" t="s">
        <v>55</v>
      </c>
      <c r="B21" s="180">
        <f>IF(ISNUMBER(VALUE(SUBSTITUTE(実質収支比率等に係る経年分析!F$49,"▲","-"))),ROUND(VALUE(SUBSTITUTE(実質収支比率等に係る経年分析!F$49,"▲","-")),2),NA())</f>
        <v>-10.19</v>
      </c>
      <c r="C21" s="180">
        <f>IF(ISNUMBER(VALUE(SUBSTITUTE(実質収支比率等に係る経年分析!G$49,"▲","-"))),ROUND(VALUE(SUBSTITUTE(実質収支比率等に係る経年分析!G$49,"▲","-")),2),NA())</f>
        <v>-3.21</v>
      </c>
      <c r="D21" s="180">
        <f>IF(ISNUMBER(VALUE(SUBSTITUTE(実質収支比率等に係る経年分析!H$49,"▲","-"))),ROUND(VALUE(SUBSTITUTE(実質収支比率等に係る経年分析!H$49,"▲","-")),2),NA())</f>
        <v>-4.05</v>
      </c>
      <c r="E21" s="180">
        <f>IF(ISNUMBER(VALUE(SUBSTITUTE(実質収支比率等に係る経年分析!I$49,"▲","-"))),ROUND(VALUE(SUBSTITUTE(実質収支比率等に係る経年分析!I$49,"▲","-")),2),NA())</f>
        <v>-3.49</v>
      </c>
      <c r="F21" s="180">
        <f>IF(ISNUMBER(VALUE(SUBSTITUTE(実質収支比率等に係る経年分析!J$49,"▲","-"))),ROUND(VALUE(SUBSTITUTE(実質収支比率等に係る経年分析!J$49,"▲","-")),2),NA())</f>
        <v>-2.27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町営墓地事業特別会計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532</v>
      </c>
      <c r="E42" s="182"/>
      <c r="F42" s="182"/>
      <c r="G42" s="182">
        <f>'実質公債費比率（分子）の構造'!L$52</f>
        <v>557</v>
      </c>
      <c r="H42" s="182"/>
      <c r="I42" s="182"/>
      <c r="J42" s="182">
        <f>'実質公債費比率（分子）の構造'!M$52</f>
        <v>572</v>
      </c>
      <c r="K42" s="182"/>
      <c r="L42" s="182"/>
      <c r="M42" s="182">
        <f>'実質公債費比率（分子）の構造'!N$52</f>
        <v>588</v>
      </c>
      <c r="N42" s="182"/>
      <c r="O42" s="182"/>
      <c r="P42" s="182">
        <f>'実質公債費比率（分子）の構造'!O$52</f>
        <v>605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50</v>
      </c>
      <c r="C45" s="182"/>
      <c r="D45" s="182"/>
      <c r="E45" s="182">
        <f>'実質公債費比率（分子）の構造'!L$49</f>
        <v>29</v>
      </c>
      <c r="F45" s="182"/>
      <c r="G45" s="182"/>
      <c r="H45" s="182">
        <f>'実質公債費比率（分子）の構造'!M$49</f>
        <v>7</v>
      </c>
      <c r="I45" s="182"/>
      <c r="J45" s="182"/>
      <c r="K45" s="182">
        <f>'実質公債費比率（分子）の構造'!N$49</f>
        <v>29</v>
      </c>
      <c r="L45" s="182"/>
      <c r="M45" s="182"/>
      <c r="N45" s="182">
        <f>'実質公債費比率（分子）の構造'!O$49</f>
        <v>34</v>
      </c>
      <c r="O45" s="182"/>
      <c r="P45" s="182"/>
    </row>
    <row r="46" spans="1:16" x14ac:dyDescent="0.15">
      <c r="A46" s="182" t="s">
        <v>66</v>
      </c>
      <c r="B46" s="182">
        <f>'実質公債費比率（分子）の構造'!K$48</f>
        <v>293</v>
      </c>
      <c r="C46" s="182"/>
      <c r="D46" s="182"/>
      <c r="E46" s="182">
        <f>'実質公債費比率（分子）の構造'!L$48</f>
        <v>294</v>
      </c>
      <c r="F46" s="182"/>
      <c r="G46" s="182"/>
      <c r="H46" s="182">
        <f>'実質公債費比率（分子）の構造'!M$48</f>
        <v>318</v>
      </c>
      <c r="I46" s="182"/>
      <c r="J46" s="182"/>
      <c r="K46" s="182">
        <f>'実質公債費比率（分子）の構造'!N$48</f>
        <v>313</v>
      </c>
      <c r="L46" s="182"/>
      <c r="M46" s="182"/>
      <c r="N46" s="182">
        <f>'実質公債費比率（分子）の構造'!O$48</f>
        <v>299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496</v>
      </c>
      <c r="C49" s="182"/>
      <c r="D49" s="182"/>
      <c r="E49" s="182">
        <f>'実質公債費比率（分子）の構造'!L$45</f>
        <v>561</v>
      </c>
      <c r="F49" s="182"/>
      <c r="G49" s="182"/>
      <c r="H49" s="182">
        <f>'実質公債費比率（分子）の構造'!M$45</f>
        <v>605</v>
      </c>
      <c r="I49" s="182"/>
      <c r="J49" s="182"/>
      <c r="K49" s="182">
        <f>'実質公債費比率（分子）の構造'!N$45</f>
        <v>605</v>
      </c>
      <c r="L49" s="182"/>
      <c r="M49" s="182"/>
      <c r="N49" s="182">
        <f>'実質公債費比率（分子）の構造'!O$45</f>
        <v>591</v>
      </c>
      <c r="O49" s="182"/>
      <c r="P49" s="182"/>
    </row>
    <row r="50" spans="1:16" x14ac:dyDescent="0.15">
      <c r="A50" s="182" t="s">
        <v>70</v>
      </c>
      <c r="B50" s="182" t="e">
        <f>NA()</f>
        <v>#N/A</v>
      </c>
      <c r="C50" s="182">
        <f>IF(ISNUMBER('実質公債費比率（分子）の構造'!K$53),'実質公債費比率（分子）の構造'!K$53,NA())</f>
        <v>307</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358</v>
      </c>
      <c r="J50" s="182" t="e">
        <f>NA()</f>
        <v>#N/A</v>
      </c>
      <c r="K50" s="182" t="e">
        <f>NA()</f>
        <v>#N/A</v>
      </c>
      <c r="L50" s="182">
        <f>IF(ISNUMBER('実質公債費比率（分子）の構造'!N$53),'実質公債費比率（分子）の構造'!N$53,NA())</f>
        <v>359</v>
      </c>
      <c r="M50" s="182" t="e">
        <f>NA()</f>
        <v>#N/A</v>
      </c>
      <c r="N50" s="182" t="e">
        <f>NA()</f>
        <v>#N/A</v>
      </c>
      <c r="O50" s="182">
        <f>IF(ISNUMBER('実質公債費比率（分子）の構造'!O$53),'実質公債費比率（分子）の構造'!O$53,NA())</f>
        <v>319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8105</v>
      </c>
      <c r="E56" s="181"/>
      <c r="F56" s="181"/>
      <c r="G56" s="181">
        <f>'将来負担比率（分子）の構造'!J$52</f>
        <v>8115</v>
      </c>
      <c r="H56" s="181"/>
      <c r="I56" s="181"/>
      <c r="J56" s="181">
        <f>'将来負担比率（分子）の構造'!K$52</f>
        <v>8204</v>
      </c>
      <c r="K56" s="181"/>
      <c r="L56" s="181"/>
      <c r="M56" s="181">
        <f>'将来負担比率（分子）の構造'!L$52</f>
        <v>8243</v>
      </c>
      <c r="N56" s="181"/>
      <c r="O56" s="181"/>
      <c r="P56" s="181">
        <f>'将来負担比率（分子）の構造'!M$52</f>
        <v>8147</v>
      </c>
    </row>
    <row r="57" spans="1:16" x14ac:dyDescent="0.15">
      <c r="A57" s="181" t="s">
        <v>41</v>
      </c>
      <c r="B57" s="181"/>
      <c r="C57" s="181"/>
      <c r="D57" s="181">
        <f>'将来負担比率（分子）の構造'!I$51</f>
        <v>0</v>
      </c>
      <c r="E57" s="181"/>
      <c r="F57" s="181"/>
      <c r="G57" s="181">
        <f>'将来負担比率（分子）の構造'!J$51</f>
        <v>0</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2284</v>
      </c>
      <c r="E58" s="181"/>
      <c r="F58" s="181"/>
      <c r="G58" s="181">
        <f>'将来負担比率（分子）の構造'!J$50</f>
        <v>1658</v>
      </c>
      <c r="H58" s="181"/>
      <c r="I58" s="181"/>
      <c r="J58" s="181">
        <f>'将来負担比率（分子）の構造'!K$50</f>
        <v>1562</v>
      </c>
      <c r="K58" s="181"/>
      <c r="L58" s="181"/>
      <c r="M58" s="181">
        <f>'将来負担比率（分子）の構造'!L$50</f>
        <v>1395</v>
      </c>
      <c r="N58" s="181"/>
      <c r="O58" s="181"/>
      <c r="P58" s="181">
        <f>'将来負担比率（分子）の構造'!M$50</f>
        <v>1323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12</v>
      </c>
      <c r="C61" s="181"/>
      <c r="D61" s="181"/>
      <c r="E61" s="181">
        <f>'将来負担比率（分子）の構造'!J$46</f>
        <v>12</v>
      </c>
      <c r="F61" s="181"/>
      <c r="G61" s="181"/>
      <c r="H61" s="181">
        <f>'将来負担比率（分子）の構造'!K$46</f>
        <v>11</v>
      </c>
      <c r="I61" s="181"/>
      <c r="J61" s="181"/>
      <c r="K61" s="181">
        <f>'将来負担比率（分子）の構造'!L$46</f>
        <v>11</v>
      </c>
      <c r="L61" s="181"/>
      <c r="M61" s="181"/>
      <c r="N61" s="181">
        <f>'将来負担比率（分子）の構造'!M$46</f>
        <v>11</v>
      </c>
      <c r="O61" s="181"/>
      <c r="P61" s="181"/>
    </row>
    <row r="62" spans="1:16" x14ac:dyDescent="0.15">
      <c r="A62" s="181" t="s">
        <v>34</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33</v>
      </c>
      <c r="B63" s="181">
        <f>'将来負担比率（分子）の構造'!I$44</f>
        <v>260</v>
      </c>
      <c r="C63" s="181"/>
      <c r="D63" s="181"/>
      <c r="E63" s="181">
        <f>'将来負担比率（分子）の構造'!J$44</f>
        <v>283</v>
      </c>
      <c r="F63" s="181"/>
      <c r="G63" s="181"/>
      <c r="H63" s="181">
        <f>'将来負担比率（分子）の構造'!K$44</f>
        <v>438</v>
      </c>
      <c r="I63" s="181"/>
      <c r="J63" s="181"/>
      <c r="K63" s="181">
        <f>'将来負担比率（分子）の構造'!L$44</f>
        <v>465</v>
      </c>
      <c r="L63" s="181"/>
      <c r="M63" s="181"/>
      <c r="N63" s="181">
        <f>'将来負担比率（分子）の構造'!M$44</f>
        <v>453</v>
      </c>
      <c r="O63" s="181"/>
      <c r="P63" s="181"/>
    </row>
    <row r="64" spans="1:16" x14ac:dyDescent="0.15">
      <c r="A64" s="181" t="s">
        <v>32</v>
      </c>
      <c r="B64" s="181">
        <f>'将来負担比率（分子）の構造'!I$43</f>
        <v>3475</v>
      </c>
      <c r="C64" s="181"/>
      <c r="D64" s="181"/>
      <c r="E64" s="181">
        <f>'将来負担比率（分子）の構造'!J$43</f>
        <v>3486</v>
      </c>
      <c r="F64" s="181"/>
      <c r="G64" s="181"/>
      <c r="H64" s="181">
        <f>'将来負担比率（分子）の構造'!K$43</f>
        <v>3422</v>
      </c>
      <c r="I64" s="181"/>
      <c r="J64" s="181"/>
      <c r="K64" s="181">
        <f>'将来負担比率（分子）の構造'!L$43</f>
        <v>3316</v>
      </c>
      <c r="L64" s="181"/>
      <c r="M64" s="181"/>
      <c r="N64" s="181">
        <f>'将来負担比率（分子）の構造'!M$43</f>
        <v>3146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6424</v>
      </c>
      <c r="C66" s="181"/>
      <c r="D66" s="181"/>
      <c r="E66" s="181">
        <f>'将来負担比率（分子）の構造'!J$41</f>
        <v>6730</v>
      </c>
      <c r="F66" s="181"/>
      <c r="G66" s="181"/>
      <c r="H66" s="181">
        <f>'将来負担比率（分子）の構造'!K$41</f>
        <v>6711</v>
      </c>
      <c r="I66" s="181"/>
      <c r="J66" s="181"/>
      <c r="K66" s="181">
        <f>'将来負担比率（分子）の構造'!L$41</f>
        <v>7312</v>
      </c>
      <c r="L66" s="181"/>
      <c r="M66" s="181"/>
      <c r="N66" s="181">
        <f>'将来負担比率（分子）の構造'!M$41</f>
        <v>7523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737</v>
      </c>
      <c r="G67" s="181" t="e">
        <f>NA()</f>
        <v>#N/A</v>
      </c>
      <c r="H67" s="181" t="e">
        <f>NA()</f>
        <v>#N/A</v>
      </c>
      <c r="I67" s="181">
        <f>IF(ISNUMBER('将来負担比率（分子）の構造'!K$53), IF('将来負担比率（分子）の構造'!K$53 &lt; 0, 0, '将来負担比率（分子）の構造'!K$53), NA())</f>
        <v>816</v>
      </c>
      <c r="J67" s="181" t="e">
        <f>NA()</f>
        <v>#N/A</v>
      </c>
      <c r="K67" s="181" t="e">
        <f>NA()</f>
        <v>#N/A</v>
      </c>
      <c r="L67" s="181">
        <f>IF(ISNUMBER('将来負担比率（分子）の構造'!L$53), IF('将来負担比率（分子）の構造'!L$53 &lt; 0, 0, '将来負担比率（分子）の構造'!L$53), NA())</f>
        <v>1466</v>
      </c>
      <c r="M67" s="181" t="e">
        <f>NA()</f>
        <v>#N/A</v>
      </c>
      <c r="N67" s="181" t="e">
        <f>NA()</f>
        <v>#N/A</v>
      </c>
      <c r="O67" s="181">
        <f>IF(ISNUMBER('将来負担比率（分子）の構造'!M$53), IF('将来負担比率（分子）の構造'!M$53 &lt; 0, 0, '将来負担比率（分子）の構造'!M$53), NA())</f>
        <v>1662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693</v>
      </c>
      <c r="C72" s="185">
        <f>基金残高に係る経年分析!G55</f>
        <v>704</v>
      </c>
      <c r="D72" s="185">
        <f>基金残高に係る経年分析!H55</f>
        <v>629</v>
      </c>
    </row>
    <row r="73" spans="1:16" x14ac:dyDescent="0.15">
      <c r="A73" s="184" t="s">
        <v>77</v>
      </c>
      <c r="B73" s="185">
        <f>基金残高に係る経年分析!F56</f>
        <v>113</v>
      </c>
      <c r="C73" s="185">
        <f>基金残高に係る経年分析!G56</f>
        <v>113</v>
      </c>
      <c r="D73" s="185">
        <f>基金残高に係る経年分析!H56</f>
        <v>113</v>
      </c>
    </row>
    <row r="74" spans="1:16" x14ac:dyDescent="0.15">
      <c r="A74" s="184" t="s">
        <v>78</v>
      </c>
      <c r="B74" s="185">
        <f>基金残高に係る経年分析!F57</f>
        <v>636</v>
      </c>
      <c r="C74" s="185">
        <f>基金残高に係る経年分析!G57</f>
        <v>489</v>
      </c>
      <c r="D74" s="185">
        <f>基金残高に係る経年分析!H57</f>
        <v>492</v>
      </c>
    </row>
  </sheetData>
  <sheetProtection algorithmName="SHA-512" hashValue="9njWn8GPZYRuagVVCdGEqO/t/Qwc9KmAU1UKt3LW8FabZXUa3s6a8W9pL3lR7cZ3i57ez/8WvOZ4T29p2uqV2A==" saltValue="awSeXL7FZvgPjKbcKJXW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3629302</v>
      </c>
      <c r="S5" s="675"/>
      <c r="T5" s="675"/>
      <c r="U5" s="675"/>
      <c r="V5" s="675"/>
      <c r="W5" s="675"/>
      <c r="X5" s="675"/>
      <c r="Y5" s="676"/>
      <c r="Z5" s="677">
        <v>31.9</v>
      </c>
      <c r="AA5" s="677"/>
      <c r="AB5" s="677"/>
      <c r="AC5" s="677"/>
      <c r="AD5" s="678">
        <v>3629302</v>
      </c>
      <c r="AE5" s="678"/>
      <c r="AF5" s="678"/>
      <c r="AG5" s="678"/>
      <c r="AH5" s="678"/>
      <c r="AI5" s="678"/>
      <c r="AJ5" s="678"/>
      <c r="AK5" s="678"/>
      <c r="AL5" s="679">
        <v>71</v>
      </c>
      <c r="AM5" s="680"/>
      <c r="AN5" s="680"/>
      <c r="AO5" s="681"/>
      <c r="AP5" s="671" t="s">
        <v>225</v>
      </c>
      <c r="AQ5" s="672"/>
      <c r="AR5" s="672"/>
      <c r="AS5" s="672"/>
      <c r="AT5" s="672"/>
      <c r="AU5" s="672"/>
      <c r="AV5" s="672"/>
      <c r="AW5" s="672"/>
      <c r="AX5" s="672"/>
      <c r="AY5" s="672"/>
      <c r="AZ5" s="672"/>
      <c r="BA5" s="672"/>
      <c r="BB5" s="672"/>
      <c r="BC5" s="672"/>
      <c r="BD5" s="672"/>
      <c r="BE5" s="672"/>
      <c r="BF5" s="673"/>
      <c r="BG5" s="685">
        <v>3629302</v>
      </c>
      <c r="BH5" s="686"/>
      <c r="BI5" s="686"/>
      <c r="BJ5" s="686"/>
      <c r="BK5" s="686"/>
      <c r="BL5" s="686"/>
      <c r="BM5" s="686"/>
      <c r="BN5" s="687"/>
      <c r="BO5" s="688">
        <v>100</v>
      </c>
      <c r="BP5" s="688"/>
      <c r="BQ5" s="688"/>
      <c r="BR5" s="688"/>
      <c r="BS5" s="689">
        <v>60656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101615</v>
      </c>
      <c r="S6" s="686"/>
      <c r="T6" s="686"/>
      <c r="U6" s="686"/>
      <c r="V6" s="686"/>
      <c r="W6" s="686"/>
      <c r="X6" s="686"/>
      <c r="Y6" s="687"/>
      <c r="Z6" s="688">
        <v>0.9</v>
      </c>
      <c r="AA6" s="688"/>
      <c r="AB6" s="688"/>
      <c r="AC6" s="688"/>
      <c r="AD6" s="689">
        <v>101615</v>
      </c>
      <c r="AE6" s="689"/>
      <c r="AF6" s="689"/>
      <c r="AG6" s="689"/>
      <c r="AH6" s="689"/>
      <c r="AI6" s="689"/>
      <c r="AJ6" s="689"/>
      <c r="AK6" s="689"/>
      <c r="AL6" s="690">
        <v>2</v>
      </c>
      <c r="AM6" s="691"/>
      <c r="AN6" s="691"/>
      <c r="AO6" s="692"/>
      <c r="AP6" s="682" t="s">
        <v>230</v>
      </c>
      <c r="AQ6" s="683"/>
      <c r="AR6" s="683"/>
      <c r="AS6" s="683"/>
      <c r="AT6" s="683"/>
      <c r="AU6" s="683"/>
      <c r="AV6" s="683"/>
      <c r="AW6" s="683"/>
      <c r="AX6" s="683"/>
      <c r="AY6" s="683"/>
      <c r="AZ6" s="683"/>
      <c r="BA6" s="683"/>
      <c r="BB6" s="683"/>
      <c r="BC6" s="683"/>
      <c r="BD6" s="683"/>
      <c r="BE6" s="683"/>
      <c r="BF6" s="684"/>
      <c r="BG6" s="685">
        <v>3629302</v>
      </c>
      <c r="BH6" s="686"/>
      <c r="BI6" s="686"/>
      <c r="BJ6" s="686"/>
      <c r="BK6" s="686"/>
      <c r="BL6" s="686"/>
      <c r="BM6" s="686"/>
      <c r="BN6" s="687"/>
      <c r="BO6" s="688">
        <v>100</v>
      </c>
      <c r="BP6" s="688"/>
      <c r="BQ6" s="688"/>
      <c r="BR6" s="688"/>
      <c r="BS6" s="689">
        <v>60656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107572</v>
      </c>
      <c r="CS6" s="686"/>
      <c r="CT6" s="686"/>
      <c r="CU6" s="686"/>
      <c r="CV6" s="686"/>
      <c r="CW6" s="686"/>
      <c r="CX6" s="686"/>
      <c r="CY6" s="687"/>
      <c r="CZ6" s="679">
        <v>1</v>
      </c>
      <c r="DA6" s="680"/>
      <c r="DB6" s="680"/>
      <c r="DC6" s="699"/>
      <c r="DD6" s="694" t="s">
        <v>232</v>
      </c>
      <c r="DE6" s="686"/>
      <c r="DF6" s="686"/>
      <c r="DG6" s="686"/>
      <c r="DH6" s="686"/>
      <c r="DI6" s="686"/>
      <c r="DJ6" s="686"/>
      <c r="DK6" s="686"/>
      <c r="DL6" s="686"/>
      <c r="DM6" s="686"/>
      <c r="DN6" s="686"/>
      <c r="DO6" s="686"/>
      <c r="DP6" s="687"/>
      <c r="DQ6" s="694">
        <v>107572</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2652</v>
      </c>
      <c r="S7" s="686"/>
      <c r="T7" s="686"/>
      <c r="U7" s="686"/>
      <c r="V7" s="686"/>
      <c r="W7" s="686"/>
      <c r="X7" s="686"/>
      <c r="Y7" s="687"/>
      <c r="Z7" s="688">
        <v>0</v>
      </c>
      <c r="AA7" s="688"/>
      <c r="AB7" s="688"/>
      <c r="AC7" s="688"/>
      <c r="AD7" s="689">
        <v>2652</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1595556</v>
      </c>
      <c r="BH7" s="686"/>
      <c r="BI7" s="686"/>
      <c r="BJ7" s="686"/>
      <c r="BK7" s="686"/>
      <c r="BL7" s="686"/>
      <c r="BM7" s="686"/>
      <c r="BN7" s="687"/>
      <c r="BO7" s="688">
        <v>44</v>
      </c>
      <c r="BP7" s="688"/>
      <c r="BQ7" s="688"/>
      <c r="BR7" s="688"/>
      <c r="BS7" s="689">
        <v>60656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3701814</v>
      </c>
      <c r="CS7" s="686"/>
      <c r="CT7" s="686"/>
      <c r="CU7" s="686"/>
      <c r="CV7" s="686"/>
      <c r="CW7" s="686"/>
      <c r="CX7" s="686"/>
      <c r="CY7" s="687"/>
      <c r="CZ7" s="688">
        <v>33.700000000000003</v>
      </c>
      <c r="DA7" s="688"/>
      <c r="DB7" s="688"/>
      <c r="DC7" s="688"/>
      <c r="DD7" s="694">
        <v>12987</v>
      </c>
      <c r="DE7" s="686"/>
      <c r="DF7" s="686"/>
      <c r="DG7" s="686"/>
      <c r="DH7" s="686"/>
      <c r="DI7" s="686"/>
      <c r="DJ7" s="686"/>
      <c r="DK7" s="686"/>
      <c r="DL7" s="686"/>
      <c r="DM7" s="686"/>
      <c r="DN7" s="686"/>
      <c r="DO7" s="686"/>
      <c r="DP7" s="687"/>
      <c r="DQ7" s="694">
        <v>1037780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12445</v>
      </c>
      <c r="S8" s="686"/>
      <c r="T8" s="686"/>
      <c r="U8" s="686"/>
      <c r="V8" s="686"/>
      <c r="W8" s="686"/>
      <c r="X8" s="686"/>
      <c r="Y8" s="687"/>
      <c r="Z8" s="688">
        <v>0.1</v>
      </c>
      <c r="AA8" s="688"/>
      <c r="AB8" s="688"/>
      <c r="AC8" s="688"/>
      <c r="AD8" s="689">
        <v>12445</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46619</v>
      </c>
      <c r="BH8" s="686"/>
      <c r="BI8" s="686"/>
      <c r="BJ8" s="686"/>
      <c r="BK8" s="686"/>
      <c r="BL8" s="686"/>
      <c r="BM8" s="686"/>
      <c r="BN8" s="687"/>
      <c r="BO8" s="688">
        <v>1.3</v>
      </c>
      <c r="BP8" s="688"/>
      <c r="BQ8" s="688"/>
      <c r="BR8" s="688"/>
      <c r="BS8" s="694" t="s">
        <v>232</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2929515</v>
      </c>
      <c r="CS8" s="686"/>
      <c r="CT8" s="686"/>
      <c r="CU8" s="686"/>
      <c r="CV8" s="686"/>
      <c r="CW8" s="686"/>
      <c r="CX8" s="686"/>
      <c r="CY8" s="687"/>
      <c r="CZ8" s="688">
        <v>26.7</v>
      </c>
      <c r="DA8" s="688"/>
      <c r="DB8" s="688"/>
      <c r="DC8" s="688"/>
      <c r="DD8" s="694">
        <v>4213</v>
      </c>
      <c r="DE8" s="686"/>
      <c r="DF8" s="686"/>
      <c r="DG8" s="686"/>
      <c r="DH8" s="686"/>
      <c r="DI8" s="686"/>
      <c r="DJ8" s="686"/>
      <c r="DK8" s="686"/>
      <c r="DL8" s="686"/>
      <c r="DM8" s="686"/>
      <c r="DN8" s="686"/>
      <c r="DO8" s="686"/>
      <c r="DP8" s="687"/>
      <c r="DQ8" s="694">
        <v>1412513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14207</v>
      </c>
      <c r="S9" s="686"/>
      <c r="T9" s="686"/>
      <c r="U9" s="686"/>
      <c r="V9" s="686"/>
      <c r="W9" s="686"/>
      <c r="X9" s="686"/>
      <c r="Y9" s="687"/>
      <c r="Z9" s="688">
        <v>0.1</v>
      </c>
      <c r="AA9" s="688"/>
      <c r="AB9" s="688"/>
      <c r="AC9" s="688"/>
      <c r="AD9" s="689">
        <v>14207</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1265173</v>
      </c>
      <c r="BH9" s="686"/>
      <c r="BI9" s="686"/>
      <c r="BJ9" s="686"/>
      <c r="BK9" s="686"/>
      <c r="BL9" s="686"/>
      <c r="BM9" s="686"/>
      <c r="BN9" s="687"/>
      <c r="BO9" s="688">
        <v>34.9</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818472</v>
      </c>
      <c r="CS9" s="686"/>
      <c r="CT9" s="686"/>
      <c r="CU9" s="686"/>
      <c r="CV9" s="686"/>
      <c r="CW9" s="686"/>
      <c r="CX9" s="686"/>
      <c r="CY9" s="687"/>
      <c r="CZ9" s="688">
        <v>7.4</v>
      </c>
      <c r="DA9" s="688"/>
      <c r="DB9" s="688"/>
      <c r="DC9" s="688"/>
      <c r="DD9" s="694">
        <v>7215</v>
      </c>
      <c r="DE9" s="686"/>
      <c r="DF9" s="686"/>
      <c r="DG9" s="686"/>
      <c r="DH9" s="686"/>
      <c r="DI9" s="686"/>
      <c r="DJ9" s="686"/>
      <c r="DK9" s="686"/>
      <c r="DL9" s="686"/>
      <c r="DM9" s="686"/>
      <c r="DN9" s="686"/>
      <c r="DO9" s="686"/>
      <c r="DP9" s="687"/>
      <c r="DQ9" s="694">
        <v>793421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232</v>
      </c>
      <c r="AA10" s="688"/>
      <c r="AB10" s="688"/>
      <c r="AC10" s="688"/>
      <c r="AD10" s="689" t="s">
        <v>126</v>
      </c>
      <c r="AE10" s="689"/>
      <c r="AF10" s="689"/>
      <c r="AG10" s="689"/>
      <c r="AH10" s="689"/>
      <c r="AI10" s="689"/>
      <c r="AJ10" s="689"/>
      <c r="AK10" s="689"/>
      <c r="AL10" s="690" t="s">
        <v>126</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78182</v>
      </c>
      <c r="BH10" s="686"/>
      <c r="BI10" s="686"/>
      <c r="BJ10" s="686"/>
      <c r="BK10" s="686"/>
      <c r="BL10" s="686"/>
      <c r="BM10" s="686"/>
      <c r="BN10" s="687"/>
      <c r="BO10" s="688">
        <v>2.2000000000000002</v>
      </c>
      <c r="BP10" s="688"/>
      <c r="BQ10" s="688"/>
      <c r="BR10" s="688"/>
      <c r="BS10" s="694">
        <v>12987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136</v>
      </c>
      <c r="CS10" s="686"/>
      <c r="CT10" s="686"/>
      <c r="CU10" s="686"/>
      <c r="CV10" s="686"/>
      <c r="CW10" s="686"/>
      <c r="CX10" s="686"/>
      <c r="CY10" s="687"/>
      <c r="CZ10" s="688" t="s">
        <v>136</v>
      </c>
      <c r="DA10" s="688"/>
      <c r="DB10" s="688"/>
      <c r="DC10" s="688"/>
      <c r="DD10" s="694" t="s">
        <v>126</v>
      </c>
      <c r="DE10" s="686"/>
      <c r="DF10" s="686"/>
      <c r="DG10" s="686"/>
      <c r="DH10" s="686"/>
      <c r="DI10" s="686"/>
      <c r="DJ10" s="686"/>
      <c r="DK10" s="686"/>
      <c r="DL10" s="686"/>
      <c r="DM10" s="686"/>
      <c r="DN10" s="686"/>
      <c r="DO10" s="686"/>
      <c r="DP10" s="687"/>
      <c r="DQ10" s="694" t="s">
        <v>126</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538622</v>
      </c>
      <c r="S11" s="686"/>
      <c r="T11" s="686"/>
      <c r="U11" s="686"/>
      <c r="V11" s="686"/>
      <c r="W11" s="686"/>
      <c r="X11" s="686"/>
      <c r="Y11" s="687"/>
      <c r="Z11" s="690">
        <v>4.7</v>
      </c>
      <c r="AA11" s="691"/>
      <c r="AB11" s="691"/>
      <c r="AC11" s="703"/>
      <c r="AD11" s="694">
        <v>538622</v>
      </c>
      <c r="AE11" s="686"/>
      <c r="AF11" s="686"/>
      <c r="AG11" s="686"/>
      <c r="AH11" s="686"/>
      <c r="AI11" s="686"/>
      <c r="AJ11" s="686"/>
      <c r="AK11" s="687"/>
      <c r="AL11" s="690">
        <v>10.5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205582</v>
      </c>
      <c r="BH11" s="686"/>
      <c r="BI11" s="686"/>
      <c r="BJ11" s="686"/>
      <c r="BK11" s="686"/>
      <c r="BL11" s="686"/>
      <c r="BM11" s="686"/>
      <c r="BN11" s="687"/>
      <c r="BO11" s="688">
        <v>5.7</v>
      </c>
      <c r="BP11" s="688"/>
      <c r="BQ11" s="688"/>
      <c r="BR11" s="688"/>
      <c r="BS11" s="694">
        <v>47669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231898</v>
      </c>
      <c r="CS11" s="686"/>
      <c r="CT11" s="686"/>
      <c r="CU11" s="686"/>
      <c r="CV11" s="686"/>
      <c r="CW11" s="686"/>
      <c r="CX11" s="686"/>
      <c r="CY11" s="687"/>
      <c r="CZ11" s="688">
        <v>2.1</v>
      </c>
      <c r="DA11" s="688"/>
      <c r="DB11" s="688"/>
      <c r="DC11" s="688"/>
      <c r="DD11" s="694">
        <v>19202</v>
      </c>
      <c r="DE11" s="686"/>
      <c r="DF11" s="686"/>
      <c r="DG11" s="686"/>
      <c r="DH11" s="686"/>
      <c r="DI11" s="686"/>
      <c r="DJ11" s="686"/>
      <c r="DK11" s="686"/>
      <c r="DL11" s="686"/>
      <c r="DM11" s="686"/>
      <c r="DN11" s="686"/>
      <c r="DO11" s="686"/>
      <c r="DP11" s="687"/>
      <c r="DQ11" s="694">
        <v>180659</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126</v>
      </c>
      <c r="AA12" s="688"/>
      <c r="AB12" s="688"/>
      <c r="AC12" s="688"/>
      <c r="AD12" s="689" t="s">
        <v>232</v>
      </c>
      <c r="AE12" s="689"/>
      <c r="AF12" s="689"/>
      <c r="AG12" s="689"/>
      <c r="AH12" s="689"/>
      <c r="AI12" s="689"/>
      <c r="AJ12" s="689"/>
      <c r="AK12" s="689"/>
      <c r="AL12" s="690" t="s">
        <v>232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1816131</v>
      </c>
      <c r="BH12" s="686"/>
      <c r="BI12" s="686"/>
      <c r="BJ12" s="686"/>
      <c r="BK12" s="686"/>
      <c r="BL12" s="686"/>
      <c r="BM12" s="686"/>
      <c r="BN12" s="687"/>
      <c r="BO12" s="688">
        <v>50</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83806</v>
      </c>
      <c r="CS12" s="686"/>
      <c r="CT12" s="686"/>
      <c r="CU12" s="686"/>
      <c r="CV12" s="686"/>
      <c r="CW12" s="686"/>
      <c r="CX12" s="686"/>
      <c r="CY12" s="687"/>
      <c r="CZ12" s="688">
        <v>0.8</v>
      </c>
      <c r="DA12" s="688"/>
      <c r="DB12" s="688"/>
      <c r="DC12" s="688"/>
      <c r="DD12" s="694" t="s">
        <v>136</v>
      </c>
      <c r="DE12" s="686"/>
      <c r="DF12" s="686"/>
      <c r="DG12" s="686"/>
      <c r="DH12" s="686"/>
      <c r="DI12" s="686"/>
      <c r="DJ12" s="686"/>
      <c r="DK12" s="686"/>
      <c r="DL12" s="686"/>
      <c r="DM12" s="686"/>
      <c r="DN12" s="686"/>
      <c r="DO12" s="686"/>
      <c r="DP12" s="687"/>
      <c r="DQ12" s="694">
        <v>60248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126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1767760</v>
      </c>
      <c r="BH13" s="686"/>
      <c r="BI13" s="686"/>
      <c r="BJ13" s="686"/>
      <c r="BK13" s="686"/>
      <c r="BL13" s="686"/>
      <c r="BM13" s="686"/>
      <c r="BN13" s="687"/>
      <c r="BO13" s="688">
        <v>48.7</v>
      </c>
      <c r="BP13" s="688"/>
      <c r="BQ13" s="688"/>
      <c r="BR13" s="688"/>
      <c r="BS13" s="694" t="s">
        <v>253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793975</v>
      </c>
      <c r="CS13" s="686"/>
      <c r="CT13" s="686"/>
      <c r="CU13" s="686"/>
      <c r="CV13" s="686"/>
      <c r="CW13" s="686"/>
      <c r="CX13" s="686"/>
      <c r="CY13" s="687"/>
      <c r="CZ13" s="688">
        <v>7.2</v>
      </c>
      <c r="DA13" s="688"/>
      <c r="DB13" s="688"/>
      <c r="DC13" s="688"/>
      <c r="DD13" s="694">
        <v>258205</v>
      </c>
      <c r="DE13" s="686"/>
      <c r="DF13" s="686"/>
      <c r="DG13" s="686"/>
      <c r="DH13" s="686"/>
      <c r="DI13" s="686"/>
      <c r="DJ13" s="686"/>
      <c r="DK13" s="686"/>
      <c r="DL13" s="686"/>
      <c r="DM13" s="686"/>
      <c r="DN13" s="686"/>
      <c r="DO13" s="686"/>
      <c r="DP13" s="687"/>
      <c r="DQ13" s="694">
        <v>596876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62582</v>
      </c>
      <c r="BH14" s="686"/>
      <c r="BI14" s="686"/>
      <c r="BJ14" s="686"/>
      <c r="BK14" s="686"/>
      <c r="BL14" s="686"/>
      <c r="BM14" s="686"/>
      <c r="BN14" s="687"/>
      <c r="BO14" s="688">
        <v>1.7</v>
      </c>
      <c r="BP14" s="688"/>
      <c r="BQ14" s="688"/>
      <c r="BR14" s="688"/>
      <c r="BS14" s="694" t="s">
        <v>232</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308864</v>
      </c>
      <c r="CS14" s="686"/>
      <c r="CT14" s="686"/>
      <c r="CU14" s="686"/>
      <c r="CV14" s="686"/>
      <c r="CW14" s="686"/>
      <c r="CX14" s="686"/>
      <c r="CY14" s="687"/>
      <c r="CZ14" s="688">
        <v>2.8</v>
      </c>
      <c r="DA14" s="688"/>
      <c r="DB14" s="688"/>
      <c r="DC14" s="688"/>
      <c r="DD14" s="694">
        <v>20812</v>
      </c>
      <c r="DE14" s="686"/>
      <c r="DF14" s="686"/>
      <c r="DG14" s="686"/>
      <c r="DH14" s="686"/>
      <c r="DI14" s="686"/>
      <c r="DJ14" s="686"/>
      <c r="DK14" s="686"/>
      <c r="DL14" s="686"/>
      <c r="DM14" s="686"/>
      <c r="DN14" s="686"/>
      <c r="DO14" s="686"/>
      <c r="DP14" s="687"/>
      <c r="DQ14" s="694">
        <v>290695</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126</v>
      </c>
      <c r="AE15" s="689"/>
      <c r="AF15" s="689"/>
      <c r="AG15" s="689"/>
      <c r="AH15" s="689"/>
      <c r="AI15" s="689"/>
      <c r="AJ15" s="689"/>
      <c r="AK15" s="689"/>
      <c r="AL15" s="690" t="s">
        <v>126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155033</v>
      </c>
      <c r="BH15" s="686"/>
      <c r="BI15" s="686"/>
      <c r="BJ15" s="686"/>
      <c r="BK15" s="686"/>
      <c r="BL15" s="686"/>
      <c r="BM15" s="686"/>
      <c r="BN15" s="687"/>
      <c r="BO15" s="688">
        <v>4.3</v>
      </c>
      <c r="BP15" s="688"/>
      <c r="BQ15" s="688"/>
      <c r="BR15" s="688"/>
      <c r="BS15" s="694" t="s">
        <v>136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1416457</v>
      </c>
      <c r="CS15" s="686"/>
      <c r="CT15" s="686"/>
      <c r="CU15" s="686"/>
      <c r="CV15" s="686"/>
      <c r="CW15" s="686"/>
      <c r="CX15" s="686"/>
      <c r="CY15" s="687"/>
      <c r="CZ15" s="688">
        <v>12.9</v>
      </c>
      <c r="DA15" s="688"/>
      <c r="DB15" s="688"/>
      <c r="DC15" s="688"/>
      <c r="DD15" s="694">
        <v>425792</v>
      </c>
      <c r="DE15" s="686"/>
      <c r="DF15" s="686"/>
      <c r="DG15" s="686"/>
      <c r="DH15" s="686"/>
      <c r="DI15" s="686"/>
      <c r="DJ15" s="686"/>
      <c r="DK15" s="686"/>
      <c r="DL15" s="686"/>
      <c r="DM15" s="686"/>
      <c r="DN15" s="686"/>
      <c r="DO15" s="686"/>
      <c r="DP15" s="687"/>
      <c r="DQ15" s="694">
        <v>906877</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9771</v>
      </c>
      <c r="S16" s="686"/>
      <c r="T16" s="686"/>
      <c r="U16" s="686"/>
      <c r="V16" s="686"/>
      <c r="W16" s="686"/>
      <c r="X16" s="686"/>
      <c r="Y16" s="687"/>
      <c r="Z16" s="688">
        <v>0.1</v>
      </c>
      <c r="AA16" s="688"/>
      <c r="AB16" s="688"/>
      <c r="AC16" s="688"/>
      <c r="AD16" s="689">
        <v>9771</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126</v>
      </c>
      <c r="BP16" s="688"/>
      <c r="BQ16" s="688"/>
      <c r="BR16" s="688"/>
      <c r="BS16" s="694" t="s">
        <v>232</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3188</v>
      </c>
      <c r="CS16" s="686"/>
      <c r="CT16" s="686"/>
      <c r="CU16" s="686"/>
      <c r="CV16" s="686"/>
      <c r="CW16" s="686"/>
      <c r="CX16" s="686"/>
      <c r="CY16" s="687"/>
      <c r="CZ16" s="688">
        <v>0</v>
      </c>
      <c r="DA16" s="688"/>
      <c r="DB16" s="688"/>
      <c r="DC16" s="688"/>
      <c r="DD16" s="694" t="s">
        <v>232</v>
      </c>
      <c r="DE16" s="686"/>
      <c r="DF16" s="686"/>
      <c r="DG16" s="686"/>
      <c r="DH16" s="686"/>
      <c r="DI16" s="686"/>
      <c r="DJ16" s="686"/>
      <c r="DK16" s="686"/>
      <c r="DL16" s="686"/>
      <c r="DM16" s="686"/>
      <c r="DN16" s="686"/>
      <c r="DO16" s="686"/>
      <c r="DP16" s="687"/>
      <c r="DQ16" s="694">
        <v>3188</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30062</v>
      </c>
      <c r="S17" s="686"/>
      <c r="T17" s="686"/>
      <c r="U17" s="686"/>
      <c r="V17" s="686"/>
      <c r="W17" s="686"/>
      <c r="X17" s="686"/>
      <c r="Y17" s="687"/>
      <c r="Z17" s="688">
        <v>0.3</v>
      </c>
      <c r="AA17" s="688"/>
      <c r="AB17" s="688"/>
      <c r="AC17" s="688"/>
      <c r="AD17" s="689">
        <v>30062</v>
      </c>
      <c r="AE17" s="689"/>
      <c r="AF17" s="689"/>
      <c r="AG17" s="689"/>
      <c r="AH17" s="689"/>
      <c r="AI17" s="689"/>
      <c r="AJ17" s="689"/>
      <c r="AK17" s="689"/>
      <c r="AL17" s="690">
        <v>0.6</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126</v>
      </c>
      <c r="BP17" s="688"/>
      <c r="BQ17" s="688"/>
      <c r="BR17" s="688"/>
      <c r="BS17" s="694" t="s">
        <v>126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591081</v>
      </c>
      <c r="CS17" s="686"/>
      <c r="CT17" s="686"/>
      <c r="CU17" s="686"/>
      <c r="CV17" s="686"/>
      <c r="CW17" s="686"/>
      <c r="CX17" s="686"/>
      <c r="CY17" s="687"/>
      <c r="CZ17" s="688">
        <v>5.4</v>
      </c>
      <c r="DA17" s="688"/>
      <c r="DB17" s="688"/>
      <c r="DC17" s="688"/>
      <c r="DD17" s="694" t="s">
        <v>136</v>
      </c>
      <c r="DE17" s="686"/>
      <c r="DF17" s="686"/>
      <c r="DG17" s="686"/>
      <c r="DH17" s="686"/>
      <c r="DI17" s="686"/>
      <c r="DJ17" s="686"/>
      <c r="DK17" s="686"/>
      <c r="DL17" s="686"/>
      <c r="DM17" s="686"/>
      <c r="DN17" s="686"/>
      <c r="DO17" s="686"/>
      <c r="DP17" s="687"/>
      <c r="DQ17" s="694">
        <v>591081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32907</v>
      </c>
      <c r="S18" s="686"/>
      <c r="T18" s="686"/>
      <c r="U18" s="686"/>
      <c r="V18" s="686"/>
      <c r="W18" s="686"/>
      <c r="X18" s="686"/>
      <c r="Y18" s="687"/>
      <c r="Z18" s="688">
        <v>0.3</v>
      </c>
      <c r="AA18" s="688"/>
      <c r="AB18" s="688"/>
      <c r="AC18" s="688"/>
      <c r="AD18" s="689">
        <v>32907</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136</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232</v>
      </c>
      <c r="DA18" s="688"/>
      <c r="DB18" s="688"/>
      <c r="DC18" s="688"/>
      <c r="DD18" s="694" t="s">
        <v>232</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26523</v>
      </c>
      <c r="S19" s="686"/>
      <c r="T19" s="686"/>
      <c r="U19" s="686"/>
      <c r="V19" s="686"/>
      <c r="W19" s="686"/>
      <c r="X19" s="686"/>
      <c r="Y19" s="687"/>
      <c r="Z19" s="688">
        <v>0.2</v>
      </c>
      <c r="AA19" s="688"/>
      <c r="AB19" s="688"/>
      <c r="AC19" s="688"/>
      <c r="AD19" s="689">
        <v>26523</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126</v>
      </c>
      <c r="BH19" s="686"/>
      <c r="BI19" s="686"/>
      <c r="BJ19" s="686"/>
      <c r="BK19" s="686"/>
      <c r="BL19" s="686"/>
      <c r="BM19" s="686"/>
      <c r="BN19" s="687"/>
      <c r="BO19" s="688" t="s">
        <v>232</v>
      </c>
      <c r="BP19" s="688"/>
      <c r="BQ19" s="688"/>
      <c r="BR19" s="688"/>
      <c r="BS19" s="694" t="s">
        <v>126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5068</v>
      </c>
      <c r="S20" s="686"/>
      <c r="T20" s="686"/>
      <c r="U20" s="686"/>
      <c r="V20" s="686"/>
      <c r="W20" s="686"/>
      <c r="X20" s="686"/>
      <c r="Y20" s="687"/>
      <c r="Z20" s="688">
        <v>0</v>
      </c>
      <c r="AA20" s="688"/>
      <c r="AB20" s="688"/>
      <c r="AC20" s="688"/>
      <c r="AD20" s="689">
        <v>5068</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136</v>
      </c>
      <c r="BH20" s="686"/>
      <c r="BI20" s="686"/>
      <c r="BJ20" s="686"/>
      <c r="BK20" s="686"/>
      <c r="BL20" s="686"/>
      <c r="BM20" s="686"/>
      <c r="BN20" s="687"/>
      <c r="BO20" s="688" t="s">
        <v>232</v>
      </c>
      <c r="BP20" s="688"/>
      <c r="BQ20" s="688"/>
      <c r="BR20" s="688"/>
      <c r="BS20" s="694" t="s">
        <v>126</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10986642</v>
      </c>
      <c r="CS20" s="686"/>
      <c r="CT20" s="686"/>
      <c r="CU20" s="686"/>
      <c r="CV20" s="686"/>
      <c r="CW20" s="686"/>
      <c r="CX20" s="686"/>
      <c r="CY20" s="687"/>
      <c r="CZ20" s="688">
        <v>100</v>
      </c>
      <c r="DA20" s="688"/>
      <c r="DB20" s="688"/>
      <c r="DC20" s="688"/>
      <c r="DD20" s="694">
        <v>748426</v>
      </c>
      <c r="DE20" s="686"/>
      <c r="DF20" s="686"/>
      <c r="DG20" s="686"/>
      <c r="DH20" s="686"/>
      <c r="DI20" s="686"/>
      <c r="DJ20" s="686"/>
      <c r="DK20" s="686"/>
      <c r="DL20" s="686"/>
      <c r="DM20" s="686"/>
      <c r="DN20" s="686"/>
      <c r="DO20" s="686"/>
      <c r="DP20" s="687"/>
      <c r="DQ20" s="694">
        <v>5980910</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1316</v>
      </c>
      <c r="S21" s="686"/>
      <c r="T21" s="686"/>
      <c r="U21" s="686"/>
      <c r="V21" s="686"/>
      <c r="W21" s="686"/>
      <c r="X21" s="686"/>
      <c r="Y21" s="687"/>
      <c r="Z21" s="688">
        <v>0</v>
      </c>
      <c r="AA21" s="688"/>
      <c r="AB21" s="688"/>
      <c r="AC21" s="688"/>
      <c r="AD21" s="689">
        <v>1316</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232</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851920</v>
      </c>
      <c r="S22" s="686"/>
      <c r="T22" s="686"/>
      <c r="U22" s="686"/>
      <c r="V22" s="686"/>
      <c r="W22" s="686"/>
      <c r="X22" s="686"/>
      <c r="Y22" s="687"/>
      <c r="Z22" s="688">
        <v>7.5</v>
      </c>
      <c r="AA22" s="688"/>
      <c r="AB22" s="688"/>
      <c r="AC22" s="688"/>
      <c r="AD22" s="689">
        <v>730640</v>
      </c>
      <c r="AE22" s="689"/>
      <c r="AF22" s="689"/>
      <c r="AG22" s="689"/>
      <c r="AH22" s="689"/>
      <c r="AI22" s="689"/>
      <c r="AJ22" s="689"/>
      <c r="AK22" s="689"/>
      <c r="AL22" s="690">
        <v>14.3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136</v>
      </c>
      <c r="BP22" s="688"/>
      <c r="BQ22" s="688"/>
      <c r="BR22" s="688"/>
      <c r="BS22" s="694" t="s">
        <v>126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730640</v>
      </c>
      <c r="S23" s="686"/>
      <c r="T23" s="686"/>
      <c r="U23" s="686"/>
      <c r="V23" s="686"/>
      <c r="W23" s="686"/>
      <c r="X23" s="686"/>
      <c r="Y23" s="687"/>
      <c r="Z23" s="688">
        <v>6.4</v>
      </c>
      <c r="AA23" s="688"/>
      <c r="AB23" s="688"/>
      <c r="AC23" s="688"/>
      <c r="AD23" s="689">
        <v>730640</v>
      </c>
      <c r="AE23" s="689"/>
      <c r="AF23" s="689"/>
      <c r="AG23" s="689"/>
      <c r="AH23" s="689"/>
      <c r="AI23" s="689"/>
      <c r="AJ23" s="689"/>
      <c r="AK23" s="689"/>
      <c r="AL23" s="690">
        <v>14.3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232</v>
      </c>
      <c r="BP23" s="688"/>
      <c r="BQ23" s="688"/>
      <c r="BR23" s="688"/>
      <c r="BS23" s="694" t="s">
        <v>126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121175</v>
      </c>
      <c r="S24" s="686"/>
      <c r="T24" s="686"/>
      <c r="U24" s="686"/>
      <c r="V24" s="686"/>
      <c r="W24" s="686"/>
      <c r="X24" s="686"/>
      <c r="Y24" s="687"/>
      <c r="Z24" s="688">
        <v>1.1000000000000001</v>
      </c>
      <c r="AA24" s="688"/>
      <c r="AB24" s="688"/>
      <c r="AC24" s="688"/>
      <c r="AD24" s="689" t="s">
        <v>126</v>
      </c>
      <c r="AE24" s="689"/>
      <c r="AF24" s="689"/>
      <c r="AG24" s="689"/>
      <c r="AH24" s="689"/>
      <c r="AI24" s="689"/>
      <c r="AJ24" s="689"/>
      <c r="AK24" s="689"/>
      <c r="AL24" s="690" t="s">
        <v>126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3773845</v>
      </c>
      <c r="CS24" s="675"/>
      <c r="CT24" s="675"/>
      <c r="CU24" s="675"/>
      <c r="CV24" s="675"/>
      <c r="CW24" s="675"/>
      <c r="CX24" s="675"/>
      <c r="CY24" s="676"/>
      <c r="CZ24" s="679">
        <v>34.299999999999997</v>
      </c>
      <c r="DA24" s="680"/>
      <c r="DB24" s="680"/>
      <c r="DC24" s="699"/>
      <c r="DD24" s="724">
        <v>2429943</v>
      </c>
      <c r="DE24" s="675"/>
      <c r="DF24" s="675"/>
      <c r="DG24" s="675"/>
      <c r="DH24" s="675"/>
      <c r="DI24" s="675"/>
      <c r="DJ24" s="675"/>
      <c r="DK24" s="676"/>
      <c r="DL24" s="724">
        <v>2425284</v>
      </c>
      <c r="DM24" s="675"/>
      <c r="DN24" s="675"/>
      <c r="DO24" s="675"/>
      <c r="DP24" s="675"/>
      <c r="DQ24" s="675"/>
      <c r="DR24" s="675"/>
      <c r="DS24" s="675"/>
      <c r="DT24" s="675"/>
      <c r="DU24" s="675"/>
      <c r="DV24" s="676"/>
      <c r="DW24" s="679">
        <v>44.2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105</v>
      </c>
      <c r="S25" s="686"/>
      <c r="T25" s="686"/>
      <c r="U25" s="686"/>
      <c r="V25" s="686"/>
      <c r="W25" s="686"/>
      <c r="X25" s="686"/>
      <c r="Y25" s="687"/>
      <c r="Z25" s="688">
        <v>0</v>
      </c>
      <c r="AA25" s="688"/>
      <c r="AB25" s="688"/>
      <c r="AC25" s="688"/>
      <c r="AD25" s="689" t="s">
        <v>232</v>
      </c>
      <c r="AE25" s="689"/>
      <c r="AF25" s="689"/>
      <c r="AG25" s="689"/>
      <c r="AH25" s="689"/>
      <c r="AI25" s="689"/>
      <c r="AJ25" s="689"/>
      <c r="AK25" s="689"/>
      <c r="AL25" s="690" t="s">
        <v>136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232</v>
      </c>
      <c r="BP25" s="688"/>
      <c r="BQ25" s="688"/>
      <c r="BR25" s="688"/>
      <c r="BS25" s="694" t="s">
        <v>126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1488823</v>
      </c>
      <c r="CS25" s="721"/>
      <c r="CT25" s="721"/>
      <c r="CU25" s="721"/>
      <c r="CV25" s="721"/>
      <c r="CW25" s="721"/>
      <c r="CX25" s="721"/>
      <c r="CY25" s="722"/>
      <c r="CZ25" s="690">
        <v>13.6</v>
      </c>
      <c r="DA25" s="719"/>
      <c r="DB25" s="719"/>
      <c r="DC25" s="723"/>
      <c r="DD25" s="694">
        <v>1396658</v>
      </c>
      <c r="DE25" s="721"/>
      <c r="DF25" s="721"/>
      <c r="DG25" s="721"/>
      <c r="DH25" s="721"/>
      <c r="DI25" s="721"/>
      <c r="DJ25" s="721"/>
      <c r="DK25" s="722"/>
      <c r="DL25" s="694">
        <v>1394550</v>
      </c>
      <c r="DM25" s="721"/>
      <c r="DN25" s="721"/>
      <c r="DO25" s="721"/>
      <c r="DP25" s="721"/>
      <c r="DQ25" s="721"/>
      <c r="DR25" s="721"/>
      <c r="DS25" s="721"/>
      <c r="DT25" s="721"/>
      <c r="DU25" s="721"/>
      <c r="DV25" s="722"/>
      <c r="DW25" s="690">
        <v>25.4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5223506</v>
      </c>
      <c r="S26" s="686"/>
      <c r="T26" s="686"/>
      <c r="U26" s="686"/>
      <c r="V26" s="686"/>
      <c r="W26" s="686"/>
      <c r="X26" s="686"/>
      <c r="Y26" s="687"/>
      <c r="Z26" s="688">
        <v>46</v>
      </c>
      <c r="AA26" s="688"/>
      <c r="AB26" s="688"/>
      <c r="AC26" s="688"/>
      <c r="AD26" s="689">
        <v>5102226</v>
      </c>
      <c r="AE26" s="689"/>
      <c r="AF26" s="689"/>
      <c r="AG26" s="689"/>
      <c r="AH26" s="689"/>
      <c r="AI26" s="689"/>
      <c r="AJ26" s="689"/>
      <c r="AK26" s="689"/>
      <c r="AL26" s="690">
        <v>99.8</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126</v>
      </c>
      <c r="BH26" s="686"/>
      <c r="BI26" s="686"/>
      <c r="BJ26" s="686"/>
      <c r="BK26" s="686"/>
      <c r="BL26" s="686"/>
      <c r="BM26" s="686"/>
      <c r="BN26" s="687"/>
      <c r="BO26" s="688" t="s">
        <v>136</v>
      </c>
      <c r="BP26" s="688"/>
      <c r="BQ26" s="688"/>
      <c r="BR26" s="688"/>
      <c r="BS26" s="694" t="s">
        <v>136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908336</v>
      </c>
      <c r="CS26" s="686"/>
      <c r="CT26" s="686"/>
      <c r="CU26" s="686"/>
      <c r="CV26" s="686"/>
      <c r="CW26" s="686"/>
      <c r="CX26" s="686"/>
      <c r="CY26" s="687"/>
      <c r="CZ26" s="690">
        <v>8.3000000000000007</v>
      </c>
      <c r="DA26" s="719"/>
      <c r="DB26" s="719"/>
      <c r="DC26" s="723"/>
      <c r="DD26" s="694">
        <v>844339</v>
      </c>
      <c r="DE26" s="686"/>
      <c r="DF26" s="686"/>
      <c r="DG26" s="686"/>
      <c r="DH26" s="686"/>
      <c r="DI26" s="686"/>
      <c r="DJ26" s="686"/>
      <c r="DK26" s="687"/>
      <c r="DL26" s="694" t="s">
        <v>136</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3105</v>
      </c>
      <c r="S27" s="686"/>
      <c r="T27" s="686"/>
      <c r="U27" s="686"/>
      <c r="V27" s="686"/>
      <c r="W27" s="686"/>
      <c r="X27" s="686"/>
      <c r="Y27" s="687"/>
      <c r="Z27" s="688">
        <v>0</v>
      </c>
      <c r="AA27" s="688"/>
      <c r="AB27" s="688"/>
      <c r="AC27" s="688"/>
      <c r="AD27" s="689">
        <v>3105</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3629302</v>
      </c>
      <c r="BH27" s="686"/>
      <c r="BI27" s="686"/>
      <c r="BJ27" s="686"/>
      <c r="BK27" s="686"/>
      <c r="BL27" s="686"/>
      <c r="BM27" s="686"/>
      <c r="BN27" s="687"/>
      <c r="BO27" s="688">
        <v>100</v>
      </c>
      <c r="BP27" s="688"/>
      <c r="BQ27" s="688"/>
      <c r="BR27" s="688"/>
      <c r="BS27" s="694">
        <v>60656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1693941</v>
      </c>
      <c r="CS27" s="721"/>
      <c r="CT27" s="721"/>
      <c r="CU27" s="721"/>
      <c r="CV27" s="721"/>
      <c r="CW27" s="721"/>
      <c r="CX27" s="721"/>
      <c r="CY27" s="722"/>
      <c r="CZ27" s="690">
        <v>15.4</v>
      </c>
      <c r="DA27" s="719"/>
      <c r="DB27" s="719"/>
      <c r="DC27" s="723"/>
      <c r="DD27" s="694">
        <v>442204</v>
      </c>
      <c r="DE27" s="721"/>
      <c r="DF27" s="721"/>
      <c r="DG27" s="721"/>
      <c r="DH27" s="721"/>
      <c r="DI27" s="721"/>
      <c r="DJ27" s="721"/>
      <c r="DK27" s="722"/>
      <c r="DL27" s="694">
        <v>439653</v>
      </c>
      <c r="DM27" s="721"/>
      <c r="DN27" s="721"/>
      <c r="DO27" s="721"/>
      <c r="DP27" s="721"/>
      <c r="DQ27" s="721"/>
      <c r="DR27" s="721"/>
      <c r="DS27" s="721"/>
      <c r="DT27" s="721"/>
      <c r="DU27" s="721"/>
      <c r="DV27" s="722"/>
      <c r="DW27" s="690">
        <v>8</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40798</v>
      </c>
      <c r="S28" s="686"/>
      <c r="T28" s="686"/>
      <c r="U28" s="686"/>
      <c r="V28" s="686"/>
      <c r="W28" s="686"/>
      <c r="X28" s="686"/>
      <c r="Y28" s="687"/>
      <c r="Z28" s="688">
        <v>0.4</v>
      </c>
      <c r="AA28" s="688"/>
      <c r="AB28" s="688"/>
      <c r="AC28" s="688"/>
      <c r="AD28" s="689" t="s">
        <v>126</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591081</v>
      </c>
      <c r="CS28" s="686"/>
      <c r="CT28" s="686"/>
      <c r="CU28" s="686"/>
      <c r="CV28" s="686"/>
      <c r="CW28" s="686"/>
      <c r="CX28" s="686"/>
      <c r="CY28" s="687"/>
      <c r="CZ28" s="690">
        <v>5.4</v>
      </c>
      <c r="DA28" s="719"/>
      <c r="DB28" s="719"/>
      <c r="DC28" s="723"/>
      <c r="DD28" s="694">
        <v>591081</v>
      </c>
      <c r="DE28" s="686"/>
      <c r="DF28" s="686"/>
      <c r="DG28" s="686"/>
      <c r="DH28" s="686"/>
      <c r="DI28" s="686"/>
      <c r="DJ28" s="686"/>
      <c r="DK28" s="687"/>
      <c r="DL28" s="694">
        <v>591081</v>
      </c>
      <c r="DM28" s="686"/>
      <c r="DN28" s="686"/>
      <c r="DO28" s="686"/>
      <c r="DP28" s="686"/>
      <c r="DQ28" s="686"/>
      <c r="DR28" s="686"/>
      <c r="DS28" s="686"/>
      <c r="DT28" s="686"/>
      <c r="DU28" s="686"/>
      <c r="DV28" s="687"/>
      <c r="DW28" s="690">
        <v>10.8</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39225</v>
      </c>
      <c r="S29" s="686"/>
      <c r="T29" s="686"/>
      <c r="U29" s="686"/>
      <c r="V29" s="686"/>
      <c r="W29" s="686"/>
      <c r="X29" s="686"/>
      <c r="Y29" s="687"/>
      <c r="Z29" s="688">
        <v>0.3</v>
      </c>
      <c r="AA29" s="688"/>
      <c r="AB29" s="688"/>
      <c r="AC29" s="688"/>
      <c r="AD29" s="689">
        <v>6803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304</v>
      </c>
      <c r="CG29" s="701"/>
      <c r="CH29" s="701"/>
      <c r="CI29" s="701"/>
      <c r="CJ29" s="701"/>
      <c r="CK29" s="701"/>
      <c r="CL29" s="701"/>
      <c r="CM29" s="701"/>
      <c r="CN29" s="701"/>
      <c r="CO29" s="701"/>
      <c r="CP29" s="701"/>
      <c r="CQ29" s="702"/>
      <c r="CR29" s="685">
        <v>591081</v>
      </c>
      <c r="CS29" s="721"/>
      <c r="CT29" s="721"/>
      <c r="CU29" s="721"/>
      <c r="CV29" s="721"/>
      <c r="CW29" s="721"/>
      <c r="CX29" s="721"/>
      <c r="CY29" s="722"/>
      <c r="CZ29" s="690">
        <v>5.4</v>
      </c>
      <c r="DA29" s="719"/>
      <c r="DB29" s="719"/>
      <c r="DC29" s="723"/>
      <c r="DD29" s="694">
        <v>591081</v>
      </c>
      <c r="DE29" s="721"/>
      <c r="DF29" s="721"/>
      <c r="DG29" s="721"/>
      <c r="DH29" s="721"/>
      <c r="DI29" s="721"/>
      <c r="DJ29" s="721"/>
      <c r="DK29" s="722"/>
      <c r="DL29" s="694">
        <v>591081</v>
      </c>
      <c r="DM29" s="721"/>
      <c r="DN29" s="721"/>
      <c r="DO29" s="721"/>
      <c r="DP29" s="721"/>
      <c r="DQ29" s="721"/>
      <c r="DR29" s="721"/>
      <c r="DS29" s="721"/>
      <c r="DT29" s="721"/>
      <c r="DU29" s="721"/>
      <c r="DV29" s="722"/>
      <c r="DW29" s="690">
        <v>10.8</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16179</v>
      </c>
      <c r="S30" s="686"/>
      <c r="T30" s="686"/>
      <c r="U30" s="686"/>
      <c r="V30" s="686"/>
      <c r="W30" s="686"/>
      <c r="X30" s="686"/>
      <c r="Y30" s="687"/>
      <c r="Z30" s="688">
        <v>0.1</v>
      </c>
      <c r="AA30" s="688"/>
      <c r="AB30" s="688"/>
      <c r="AC30" s="688"/>
      <c r="AD30" s="689" t="s">
        <v>126</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563356</v>
      </c>
      <c r="CS30" s="686"/>
      <c r="CT30" s="686"/>
      <c r="CU30" s="686"/>
      <c r="CV30" s="686"/>
      <c r="CW30" s="686"/>
      <c r="CX30" s="686"/>
      <c r="CY30" s="687"/>
      <c r="CZ30" s="690">
        <v>5.0999999999999996</v>
      </c>
      <c r="DA30" s="719"/>
      <c r="DB30" s="719"/>
      <c r="DC30" s="723"/>
      <c r="DD30" s="694">
        <v>563356</v>
      </c>
      <c r="DE30" s="686"/>
      <c r="DF30" s="686"/>
      <c r="DG30" s="686"/>
      <c r="DH30" s="686"/>
      <c r="DI30" s="686"/>
      <c r="DJ30" s="686"/>
      <c r="DK30" s="687"/>
      <c r="DL30" s="694">
        <v>563356</v>
      </c>
      <c r="DM30" s="686"/>
      <c r="DN30" s="686"/>
      <c r="DO30" s="686"/>
      <c r="DP30" s="686"/>
      <c r="DQ30" s="686"/>
      <c r="DR30" s="686"/>
      <c r="DS30" s="686"/>
      <c r="DT30" s="686"/>
      <c r="DU30" s="686"/>
      <c r="DV30" s="687"/>
      <c r="DW30" s="690">
        <v>10.3</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4014274</v>
      </c>
      <c r="S31" s="686"/>
      <c r="T31" s="686"/>
      <c r="U31" s="686"/>
      <c r="V31" s="686"/>
      <c r="W31" s="686"/>
      <c r="X31" s="686"/>
      <c r="Y31" s="687"/>
      <c r="Z31" s="688">
        <v>35.299999999999997</v>
      </c>
      <c r="AA31" s="688"/>
      <c r="AB31" s="688"/>
      <c r="AC31" s="688"/>
      <c r="AD31" s="689" t="s">
        <v>232</v>
      </c>
      <c r="AE31" s="689"/>
      <c r="AF31" s="689"/>
      <c r="AG31" s="689"/>
      <c r="AH31" s="689"/>
      <c r="AI31" s="689"/>
      <c r="AJ31" s="689"/>
      <c r="AK31" s="689"/>
      <c r="AL31" s="690" t="s">
        <v>232</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99.4</v>
      </c>
      <c r="BH31" s="740"/>
      <c r="BI31" s="740"/>
      <c r="BJ31" s="740"/>
      <c r="BK31" s="740"/>
      <c r="BL31" s="740"/>
      <c r="BM31" s="680">
        <v>97.5</v>
      </c>
      <c r="BN31" s="740"/>
      <c r="BO31" s="740"/>
      <c r="BP31" s="740"/>
      <c r="BQ31" s="741"/>
      <c r="BR31" s="753">
        <v>99.4</v>
      </c>
      <c r="BS31" s="740"/>
      <c r="BT31" s="740"/>
      <c r="BU31" s="740"/>
      <c r="BV31" s="740"/>
      <c r="BW31" s="740"/>
      <c r="BX31" s="680">
        <v>97.5</v>
      </c>
      <c r="BY31" s="740"/>
      <c r="BZ31" s="740"/>
      <c r="CA31" s="740"/>
      <c r="CB31" s="741"/>
      <c r="CD31" s="731"/>
      <c r="CE31" s="732"/>
      <c r="CF31" s="700" t="s">
        <v>312</v>
      </c>
      <c r="CG31" s="701"/>
      <c r="CH31" s="701"/>
      <c r="CI31" s="701"/>
      <c r="CJ31" s="701"/>
      <c r="CK31" s="701"/>
      <c r="CL31" s="701"/>
      <c r="CM31" s="701"/>
      <c r="CN31" s="701"/>
      <c r="CO31" s="701"/>
      <c r="CP31" s="701"/>
      <c r="CQ31" s="702"/>
      <c r="CR31" s="685">
        <v>27725</v>
      </c>
      <c r="CS31" s="721"/>
      <c r="CT31" s="721"/>
      <c r="CU31" s="721"/>
      <c r="CV31" s="721"/>
      <c r="CW31" s="721"/>
      <c r="CX31" s="721"/>
      <c r="CY31" s="722"/>
      <c r="CZ31" s="690">
        <v>0.3</v>
      </c>
      <c r="DA31" s="719"/>
      <c r="DB31" s="719"/>
      <c r="DC31" s="723"/>
      <c r="DD31" s="694">
        <v>27725</v>
      </c>
      <c r="DE31" s="721"/>
      <c r="DF31" s="721"/>
      <c r="DG31" s="721"/>
      <c r="DH31" s="721"/>
      <c r="DI31" s="721"/>
      <c r="DJ31" s="721"/>
      <c r="DK31" s="722"/>
      <c r="DL31" s="694">
        <v>27725</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313</v>
      </c>
      <c r="C32" s="736"/>
      <c r="D32" s="736"/>
      <c r="E32" s="736"/>
      <c r="F32" s="736"/>
      <c r="G32" s="736"/>
      <c r="H32" s="736"/>
      <c r="I32" s="736"/>
      <c r="J32" s="736"/>
      <c r="K32" s="736"/>
      <c r="L32" s="736"/>
      <c r="M32" s="736"/>
      <c r="N32" s="736"/>
      <c r="O32" s="736"/>
      <c r="P32" s="736"/>
      <c r="Q32" s="737"/>
      <c r="R32" s="685" t="s">
        <v>126</v>
      </c>
      <c r="S32" s="686"/>
      <c r="T32" s="686"/>
      <c r="U32" s="686"/>
      <c r="V32" s="686"/>
      <c r="W32" s="686"/>
      <c r="X32" s="686"/>
      <c r="Y32" s="687"/>
      <c r="Z32" s="688" t="s">
        <v>126</v>
      </c>
      <c r="AA32" s="688"/>
      <c r="AB32" s="688"/>
      <c r="AC32" s="688"/>
      <c r="AD32" s="689" t="s">
        <v>232</v>
      </c>
      <c r="AE32" s="689"/>
      <c r="AF32" s="689"/>
      <c r="AG32" s="689"/>
      <c r="AH32" s="689"/>
      <c r="AI32" s="689"/>
      <c r="AJ32" s="689"/>
      <c r="AK32" s="689"/>
      <c r="AL32" s="690" t="s">
        <v>126</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99.3</v>
      </c>
      <c r="BH32" s="721"/>
      <c r="BI32" s="721"/>
      <c r="BJ32" s="721"/>
      <c r="BK32" s="721"/>
      <c r="BL32" s="721"/>
      <c r="BM32" s="691">
        <v>97.8</v>
      </c>
      <c r="BN32" s="751"/>
      <c r="BO32" s="751"/>
      <c r="BP32" s="751"/>
      <c r="BQ32" s="752"/>
      <c r="BR32" s="754">
        <v>99.4</v>
      </c>
      <c r="BS32" s="721"/>
      <c r="BT32" s="721"/>
      <c r="BU32" s="721"/>
      <c r="BV32" s="721"/>
      <c r="BW32" s="721"/>
      <c r="BX32" s="691">
        <v>97.8</v>
      </c>
      <c r="BY32" s="751"/>
      <c r="BZ32" s="751"/>
      <c r="CA32" s="751"/>
      <c r="CB32" s="752"/>
      <c r="CD32" s="733"/>
      <c r="CE32" s="734"/>
      <c r="CF32" s="700" t="s">
        <v>316</v>
      </c>
      <c r="CG32" s="701"/>
      <c r="CH32" s="701"/>
      <c r="CI32" s="701"/>
      <c r="CJ32" s="701"/>
      <c r="CK32" s="701"/>
      <c r="CL32" s="701"/>
      <c r="CM32" s="701"/>
      <c r="CN32" s="701"/>
      <c r="CO32" s="701"/>
      <c r="CP32" s="701"/>
      <c r="CQ32" s="702"/>
      <c r="CR32" s="685" t="s">
        <v>126</v>
      </c>
      <c r="CS32" s="686"/>
      <c r="CT32" s="686"/>
      <c r="CU32" s="686"/>
      <c r="CV32" s="686"/>
      <c r="CW32" s="686"/>
      <c r="CX32" s="686"/>
      <c r="CY32" s="687"/>
      <c r="CZ32" s="690" t="s">
        <v>126</v>
      </c>
      <c r="DA32" s="719"/>
      <c r="DB32" s="719"/>
      <c r="DC32" s="723"/>
      <c r="DD32" s="694" t="s">
        <v>136</v>
      </c>
      <c r="DE32" s="686"/>
      <c r="DF32" s="686"/>
      <c r="DG32" s="686"/>
      <c r="DH32" s="686"/>
      <c r="DI32" s="686"/>
      <c r="DJ32" s="686"/>
      <c r="DK32" s="687"/>
      <c r="DL32" s="694" t="s">
        <v>126</v>
      </c>
      <c r="DM32" s="686"/>
      <c r="DN32" s="686"/>
      <c r="DO32" s="686"/>
      <c r="DP32" s="686"/>
      <c r="DQ32" s="686"/>
      <c r="DR32" s="686"/>
      <c r="DS32" s="686"/>
      <c r="DT32" s="686"/>
      <c r="DU32" s="686"/>
      <c r="DV32" s="687"/>
      <c r="DW32" s="690" t="s">
        <v>126</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665940</v>
      </c>
      <c r="S33" s="686"/>
      <c r="T33" s="686"/>
      <c r="U33" s="686"/>
      <c r="V33" s="686"/>
      <c r="W33" s="686"/>
      <c r="X33" s="686"/>
      <c r="Y33" s="687"/>
      <c r="Z33" s="688">
        <v>5.9</v>
      </c>
      <c r="AA33" s="688"/>
      <c r="AB33" s="688"/>
      <c r="AC33" s="688"/>
      <c r="AD33" s="689" t="s">
        <v>126</v>
      </c>
      <c r="AE33" s="689"/>
      <c r="AF33" s="689"/>
      <c r="AG33" s="689"/>
      <c r="AH33" s="689"/>
      <c r="AI33" s="689"/>
      <c r="AJ33" s="689"/>
      <c r="AK33" s="689"/>
      <c r="AL33" s="690" t="s">
        <v>232</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99.4</v>
      </c>
      <c r="BH33" s="756"/>
      <c r="BI33" s="756"/>
      <c r="BJ33" s="756"/>
      <c r="BK33" s="756"/>
      <c r="BL33" s="756"/>
      <c r="BM33" s="757">
        <v>97.3</v>
      </c>
      <c r="BN33" s="756"/>
      <c r="BO33" s="756"/>
      <c r="BP33" s="756"/>
      <c r="BQ33" s="758"/>
      <c r="BR33" s="755">
        <v>99.5</v>
      </c>
      <c r="BS33" s="756"/>
      <c r="BT33" s="756"/>
      <c r="BU33" s="756"/>
      <c r="BV33" s="756"/>
      <c r="BW33" s="756"/>
      <c r="BX33" s="757">
        <v>97.1</v>
      </c>
      <c r="BY33" s="756"/>
      <c r="BZ33" s="756"/>
      <c r="CA33" s="756"/>
      <c r="CB33" s="758"/>
      <c r="CD33" s="700" t="s">
        <v>319</v>
      </c>
      <c r="CE33" s="701"/>
      <c r="CF33" s="701"/>
      <c r="CG33" s="701"/>
      <c r="CH33" s="701"/>
      <c r="CI33" s="701"/>
      <c r="CJ33" s="701"/>
      <c r="CK33" s="701"/>
      <c r="CL33" s="701"/>
      <c r="CM33" s="701"/>
      <c r="CN33" s="701"/>
      <c r="CO33" s="701"/>
      <c r="CP33" s="701"/>
      <c r="CQ33" s="702"/>
      <c r="CR33" s="685">
        <v>6461183</v>
      </c>
      <c r="CS33" s="721"/>
      <c r="CT33" s="721"/>
      <c r="CU33" s="721"/>
      <c r="CV33" s="721"/>
      <c r="CW33" s="721"/>
      <c r="CX33" s="721"/>
      <c r="CY33" s="722"/>
      <c r="CZ33" s="690">
        <v>58.8</v>
      </c>
      <c r="DA33" s="719"/>
      <c r="DB33" s="719"/>
      <c r="DC33" s="723"/>
      <c r="DD33" s="694">
        <v>3399797</v>
      </c>
      <c r="DE33" s="721"/>
      <c r="DF33" s="721"/>
      <c r="DG33" s="721"/>
      <c r="DH33" s="721"/>
      <c r="DI33" s="721"/>
      <c r="DJ33" s="721"/>
      <c r="DK33" s="722"/>
      <c r="DL33" s="694">
        <v>2645808</v>
      </c>
      <c r="DM33" s="721"/>
      <c r="DN33" s="721"/>
      <c r="DO33" s="721"/>
      <c r="DP33" s="721"/>
      <c r="DQ33" s="721"/>
      <c r="DR33" s="721"/>
      <c r="DS33" s="721"/>
      <c r="DT33" s="721"/>
      <c r="DU33" s="721"/>
      <c r="DV33" s="722"/>
      <c r="DW33" s="690">
        <v>48.2</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1512</v>
      </c>
      <c r="S34" s="686"/>
      <c r="T34" s="686"/>
      <c r="U34" s="686"/>
      <c r="V34" s="686"/>
      <c r="W34" s="686"/>
      <c r="X34" s="686"/>
      <c r="Y34" s="687"/>
      <c r="Z34" s="688">
        <v>0</v>
      </c>
      <c r="AA34" s="688"/>
      <c r="AB34" s="688"/>
      <c r="AC34" s="688"/>
      <c r="AD34" s="689">
        <v>1442</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1501191</v>
      </c>
      <c r="CS34" s="686"/>
      <c r="CT34" s="686"/>
      <c r="CU34" s="686"/>
      <c r="CV34" s="686"/>
      <c r="CW34" s="686"/>
      <c r="CX34" s="686"/>
      <c r="CY34" s="687"/>
      <c r="CZ34" s="690">
        <v>13.7</v>
      </c>
      <c r="DA34" s="719"/>
      <c r="DB34" s="719"/>
      <c r="DC34" s="723"/>
      <c r="DD34" s="694">
        <v>1265983</v>
      </c>
      <c r="DE34" s="686"/>
      <c r="DF34" s="686"/>
      <c r="DG34" s="686"/>
      <c r="DH34" s="686"/>
      <c r="DI34" s="686"/>
      <c r="DJ34" s="686"/>
      <c r="DK34" s="687"/>
      <c r="DL34" s="694">
        <v>1090216</v>
      </c>
      <c r="DM34" s="686"/>
      <c r="DN34" s="686"/>
      <c r="DO34" s="686"/>
      <c r="DP34" s="686"/>
      <c r="DQ34" s="686"/>
      <c r="DR34" s="686"/>
      <c r="DS34" s="686"/>
      <c r="DT34" s="686"/>
      <c r="DU34" s="686"/>
      <c r="DV34" s="687"/>
      <c r="DW34" s="690">
        <v>19.899999999999999</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35103</v>
      </c>
      <c r="S35" s="686"/>
      <c r="T35" s="686"/>
      <c r="U35" s="686"/>
      <c r="V35" s="686"/>
      <c r="W35" s="686"/>
      <c r="X35" s="686"/>
      <c r="Y35" s="687"/>
      <c r="Z35" s="688">
        <v>0.3</v>
      </c>
      <c r="AA35" s="688"/>
      <c r="AB35" s="688"/>
      <c r="AC35" s="688"/>
      <c r="AD35" s="689" t="s">
        <v>126</v>
      </c>
      <c r="AE35" s="689"/>
      <c r="AF35" s="689"/>
      <c r="AG35" s="689"/>
      <c r="AH35" s="689"/>
      <c r="AI35" s="689"/>
      <c r="AJ35" s="689"/>
      <c r="AK35" s="689"/>
      <c r="AL35" s="690" t="s">
        <v>232</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55906</v>
      </c>
      <c r="CS35" s="721"/>
      <c r="CT35" s="721"/>
      <c r="CU35" s="721"/>
      <c r="CV35" s="721"/>
      <c r="CW35" s="721"/>
      <c r="CX35" s="721"/>
      <c r="CY35" s="722"/>
      <c r="CZ35" s="690">
        <v>0.5</v>
      </c>
      <c r="DA35" s="719"/>
      <c r="DB35" s="719"/>
      <c r="DC35" s="723"/>
      <c r="DD35" s="694">
        <v>55726</v>
      </c>
      <c r="DE35" s="721"/>
      <c r="DF35" s="721"/>
      <c r="DG35" s="721"/>
      <c r="DH35" s="721"/>
      <c r="DI35" s="721"/>
      <c r="DJ35" s="721"/>
      <c r="DK35" s="722"/>
      <c r="DL35" s="694">
        <v>55726</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223461</v>
      </c>
      <c r="S36" s="686"/>
      <c r="T36" s="686"/>
      <c r="U36" s="686"/>
      <c r="V36" s="686"/>
      <c r="W36" s="686"/>
      <c r="X36" s="686"/>
      <c r="Y36" s="687"/>
      <c r="Z36" s="688">
        <v>2</v>
      </c>
      <c r="AA36" s="688"/>
      <c r="AB36" s="688"/>
      <c r="AC36" s="688"/>
      <c r="AD36" s="689" t="s">
        <v>232</v>
      </c>
      <c r="AE36" s="689"/>
      <c r="AF36" s="689"/>
      <c r="AG36" s="689"/>
      <c r="AH36" s="689"/>
      <c r="AI36" s="689"/>
      <c r="AJ36" s="689"/>
      <c r="AK36" s="689"/>
      <c r="AL36" s="690" t="s">
        <v>232</v>
      </c>
      <c r="AM36" s="691"/>
      <c r="AN36" s="691"/>
      <c r="AO36" s="692"/>
      <c r="AP36" s="235"/>
      <c r="AQ36" s="759" t="s">
        <v>327</v>
      </c>
      <c r="AR36" s="760"/>
      <c r="AS36" s="760"/>
      <c r="AT36" s="760"/>
      <c r="AU36" s="760"/>
      <c r="AV36" s="760"/>
      <c r="AW36" s="760"/>
      <c r="AX36" s="760"/>
      <c r="AY36" s="761"/>
      <c r="AZ36" s="674">
        <v>1250466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31878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4050373</v>
      </c>
      <c r="CS36" s="686"/>
      <c r="CT36" s="686"/>
      <c r="CU36" s="686"/>
      <c r="CV36" s="686"/>
      <c r="CW36" s="686"/>
      <c r="CX36" s="686"/>
      <c r="CY36" s="687"/>
      <c r="CZ36" s="690">
        <v>36.9</v>
      </c>
      <c r="DA36" s="719"/>
      <c r="DB36" s="719"/>
      <c r="DC36" s="723"/>
      <c r="DD36" s="694">
        <v>1406685</v>
      </c>
      <c r="DE36" s="686"/>
      <c r="DF36" s="686"/>
      <c r="DG36" s="686"/>
      <c r="DH36" s="686"/>
      <c r="DI36" s="686"/>
      <c r="DJ36" s="686"/>
      <c r="DK36" s="687"/>
      <c r="DL36" s="694">
        <v>961704</v>
      </c>
      <c r="DM36" s="686"/>
      <c r="DN36" s="686"/>
      <c r="DO36" s="686"/>
      <c r="DP36" s="686"/>
      <c r="DQ36" s="686"/>
      <c r="DR36" s="686"/>
      <c r="DS36" s="686"/>
      <c r="DT36" s="686"/>
      <c r="DU36" s="686"/>
      <c r="DV36" s="687"/>
      <c r="DW36" s="690">
        <v>17.5</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281528</v>
      </c>
      <c r="S37" s="686"/>
      <c r="T37" s="686"/>
      <c r="U37" s="686"/>
      <c r="V37" s="686"/>
      <c r="W37" s="686"/>
      <c r="X37" s="686"/>
      <c r="Y37" s="687"/>
      <c r="Z37" s="688">
        <v>2.5</v>
      </c>
      <c r="AA37" s="688"/>
      <c r="AB37" s="688"/>
      <c r="AC37" s="688"/>
      <c r="AD37" s="689" t="s">
        <v>126</v>
      </c>
      <c r="AE37" s="689"/>
      <c r="AF37" s="689"/>
      <c r="AG37" s="689"/>
      <c r="AH37" s="689"/>
      <c r="AI37" s="689"/>
      <c r="AJ37" s="689"/>
      <c r="AK37" s="689"/>
      <c r="AL37" s="690" t="s">
        <v>126</v>
      </c>
      <c r="AM37" s="691"/>
      <c r="AN37" s="691"/>
      <c r="AO37" s="692"/>
      <c r="AQ37" s="763" t="s">
        <v>331</v>
      </c>
      <c r="AR37" s="764"/>
      <c r="AS37" s="764"/>
      <c r="AT37" s="764"/>
      <c r="AU37" s="764"/>
      <c r="AV37" s="764"/>
      <c r="AW37" s="764"/>
      <c r="AX37" s="764"/>
      <c r="AY37" s="765"/>
      <c r="AZ37" s="685">
        <v>370848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22652</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335837</v>
      </c>
      <c r="CS37" s="721"/>
      <c r="CT37" s="721"/>
      <c r="CU37" s="721"/>
      <c r="CV37" s="721"/>
      <c r="CW37" s="721"/>
      <c r="CX37" s="721"/>
      <c r="CY37" s="722"/>
      <c r="CZ37" s="690">
        <v>3.1</v>
      </c>
      <c r="DA37" s="719"/>
      <c r="DB37" s="719"/>
      <c r="DC37" s="723"/>
      <c r="DD37" s="694">
        <v>335837</v>
      </c>
      <c r="DE37" s="721"/>
      <c r="DF37" s="721"/>
      <c r="DG37" s="721"/>
      <c r="DH37" s="721"/>
      <c r="DI37" s="721"/>
      <c r="DJ37" s="721"/>
      <c r="DK37" s="722"/>
      <c r="DL37" s="694">
        <v>335837</v>
      </c>
      <c r="DM37" s="721"/>
      <c r="DN37" s="721"/>
      <c r="DO37" s="721"/>
      <c r="DP37" s="721"/>
      <c r="DQ37" s="721"/>
      <c r="DR37" s="721"/>
      <c r="DS37" s="721"/>
      <c r="DT37" s="721"/>
      <c r="DU37" s="721"/>
      <c r="DV37" s="722"/>
      <c r="DW37" s="690">
        <v>6.1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48008</v>
      </c>
      <c r="S38" s="686"/>
      <c r="T38" s="686"/>
      <c r="U38" s="686"/>
      <c r="V38" s="686"/>
      <c r="W38" s="686"/>
      <c r="X38" s="686"/>
      <c r="Y38" s="687"/>
      <c r="Z38" s="688">
        <v>0.4</v>
      </c>
      <c r="AA38" s="688"/>
      <c r="AB38" s="688"/>
      <c r="AC38" s="688"/>
      <c r="AD38" s="689">
        <v>36</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50560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3751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829058</v>
      </c>
      <c r="CS38" s="686"/>
      <c r="CT38" s="686"/>
      <c r="CU38" s="686"/>
      <c r="CV38" s="686"/>
      <c r="CW38" s="686"/>
      <c r="CX38" s="686"/>
      <c r="CY38" s="687"/>
      <c r="CZ38" s="690">
        <v>7.5</v>
      </c>
      <c r="DA38" s="719"/>
      <c r="DB38" s="719"/>
      <c r="DC38" s="723"/>
      <c r="DD38" s="694">
        <v>667086</v>
      </c>
      <c r="DE38" s="686"/>
      <c r="DF38" s="686"/>
      <c r="DG38" s="686"/>
      <c r="DH38" s="686"/>
      <c r="DI38" s="686"/>
      <c r="DJ38" s="686"/>
      <c r="DK38" s="687"/>
      <c r="DL38" s="694">
        <v>538162</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773512</v>
      </c>
      <c r="S39" s="686"/>
      <c r="T39" s="686"/>
      <c r="U39" s="686"/>
      <c r="V39" s="686"/>
      <c r="W39" s="686"/>
      <c r="X39" s="686"/>
      <c r="Y39" s="687"/>
      <c r="Z39" s="688">
        <v>6.8</v>
      </c>
      <c r="AA39" s="688"/>
      <c r="AB39" s="688"/>
      <c r="AC39" s="688"/>
      <c r="AD39" s="689" t="s">
        <v>232</v>
      </c>
      <c r="AE39" s="689"/>
      <c r="AF39" s="689"/>
      <c r="AG39" s="689"/>
      <c r="AH39" s="689"/>
      <c r="AI39" s="689"/>
      <c r="AJ39" s="689"/>
      <c r="AK39" s="689"/>
      <c r="AL39" s="690" t="s">
        <v>136</v>
      </c>
      <c r="AM39" s="691"/>
      <c r="AN39" s="691"/>
      <c r="AO39" s="692"/>
      <c r="AQ39" s="763" t="s">
        <v>339</v>
      </c>
      <c r="AR39" s="764"/>
      <c r="AS39" s="764"/>
      <c r="AT39" s="764"/>
      <c r="AU39" s="764"/>
      <c r="AV39" s="764"/>
      <c r="AW39" s="764"/>
      <c r="AX39" s="764"/>
      <c r="AY39" s="765"/>
      <c r="AZ39" s="685" t="s">
        <v>232</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6079</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4394</v>
      </c>
      <c r="CS39" s="721"/>
      <c r="CT39" s="721"/>
      <c r="CU39" s="721"/>
      <c r="CV39" s="721"/>
      <c r="CW39" s="721"/>
      <c r="CX39" s="721"/>
      <c r="CY39" s="722"/>
      <c r="CZ39" s="690">
        <v>0</v>
      </c>
      <c r="DA39" s="719"/>
      <c r="DB39" s="719"/>
      <c r="DC39" s="723"/>
      <c r="DD39" s="694">
        <v>4317</v>
      </c>
      <c r="DE39" s="721"/>
      <c r="DF39" s="721"/>
      <c r="DG39" s="721"/>
      <c r="DH39" s="721"/>
      <c r="DI39" s="721"/>
      <c r="DJ39" s="721"/>
      <c r="DK39" s="722"/>
      <c r="DL39" s="694" t="s">
        <v>232</v>
      </c>
      <c r="DM39" s="721"/>
      <c r="DN39" s="721"/>
      <c r="DO39" s="721"/>
      <c r="DP39" s="721"/>
      <c r="DQ39" s="721"/>
      <c r="DR39" s="721"/>
      <c r="DS39" s="721"/>
      <c r="DT39" s="721"/>
      <c r="DU39" s="721"/>
      <c r="DV39" s="722"/>
      <c r="DW39" s="690" t="s">
        <v>232</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136</v>
      </c>
      <c r="AE40" s="689"/>
      <c r="AF40" s="689"/>
      <c r="AG40" s="689"/>
      <c r="AH40" s="689"/>
      <c r="AI40" s="689"/>
      <c r="AJ40" s="689"/>
      <c r="AK40" s="689"/>
      <c r="AL40" s="690" t="s">
        <v>232</v>
      </c>
      <c r="AM40" s="691"/>
      <c r="AN40" s="691"/>
      <c r="AO40" s="692"/>
      <c r="AQ40" s="763" t="s">
        <v>343</v>
      </c>
      <c r="AR40" s="764"/>
      <c r="AS40" s="764"/>
      <c r="AT40" s="764"/>
      <c r="AU40" s="764"/>
      <c r="AV40" s="764"/>
      <c r="AW40" s="764"/>
      <c r="AX40" s="764"/>
      <c r="AY40" s="765"/>
      <c r="AZ40" s="685" t="s">
        <v>232</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100</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20261</v>
      </c>
      <c r="CS40" s="686"/>
      <c r="CT40" s="686"/>
      <c r="CU40" s="686"/>
      <c r="CV40" s="686"/>
      <c r="CW40" s="686"/>
      <c r="CX40" s="686"/>
      <c r="CY40" s="687"/>
      <c r="CZ40" s="690">
        <v>0.2</v>
      </c>
      <c r="DA40" s="719"/>
      <c r="DB40" s="719"/>
      <c r="DC40" s="723"/>
      <c r="DD40" s="694" t="s">
        <v>232</v>
      </c>
      <c r="DE40" s="686"/>
      <c r="DF40" s="686"/>
      <c r="DG40" s="686"/>
      <c r="DH40" s="686"/>
      <c r="DI40" s="686"/>
      <c r="DJ40" s="686"/>
      <c r="DK40" s="687"/>
      <c r="DL40" s="694" t="s">
        <v>232</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136</v>
      </c>
      <c r="AA41" s="688"/>
      <c r="AB41" s="688"/>
      <c r="AC41" s="688"/>
      <c r="AD41" s="689" t="s">
        <v>126</v>
      </c>
      <c r="AE41" s="689"/>
      <c r="AF41" s="689"/>
      <c r="AG41" s="689"/>
      <c r="AH41" s="689"/>
      <c r="AI41" s="689"/>
      <c r="AJ41" s="689"/>
      <c r="AK41" s="689"/>
      <c r="AL41" s="690" t="s">
        <v>126</v>
      </c>
      <c r="AM41" s="691"/>
      <c r="AN41" s="691"/>
      <c r="AO41" s="692"/>
      <c r="AQ41" s="763" t="s">
        <v>348</v>
      </c>
      <c r="AR41" s="764"/>
      <c r="AS41" s="764"/>
      <c r="AT41" s="764"/>
      <c r="AU41" s="764"/>
      <c r="AV41" s="764"/>
      <c r="AW41" s="764"/>
      <c r="AX41" s="764"/>
      <c r="AY41" s="765"/>
      <c r="AZ41" s="685">
        <v>200222</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126</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374000</v>
      </c>
      <c r="S42" s="686"/>
      <c r="T42" s="686"/>
      <c r="U42" s="686"/>
      <c r="V42" s="686"/>
      <c r="W42" s="686"/>
      <c r="X42" s="686"/>
      <c r="Y42" s="687"/>
      <c r="Z42" s="688">
        <v>3.3</v>
      </c>
      <c r="AA42" s="688"/>
      <c r="AB42" s="688"/>
      <c r="AC42" s="688"/>
      <c r="AD42" s="689" t="s">
        <v>136</v>
      </c>
      <c r="AE42" s="689"/>
      <c r="AF42" s="689"/>
      <c r="AG42" s="689"/>
      <c r="AH42" s="689"/>
      <c r="AI42" s="689"/>
      <c r="AJ42" s="689"/>
      <c r="AK42" s="689"/>
      <c r="AL42" s="690" t="s">
        <v>232</v>
      </c>
      <c r="AM42" s="691"/>
      <c r="AN42" s="691"/>
      <c r="AO42" s="692"/>
      <c r="AQ42" s="784" t="s">
        <v>352</v>
      </c>
      <c r="AR42" s="785"/>
      <c r="AS42" s="785"/>
      <c r="AT42" s="785"/>
      <c r="AU42" s="785"/>
      <c r="AV42" s="785"/>
      <c r="AW42" s="785"/>
      <c r="AX42" s="785"/>
      <c r="AY42" s="786"/>
      <c r="AZ42" s="776">
        <v>628836</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309</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751614</v>
      </c>
      <c r="CS42" s="686"/>
      <c r="CT42" s="686"/>
      <c r="CU42" s="686"/>
      <c r="CV42" s="686"/>
      <c r="CW42" s="686"/>
      <c r="CX42" s="686"/>
      <c r="CY42" s="687"/>
      <c r="CZ42" s="690">
        <v>6.8</v>
      </c>
      <c r="DA42" s="691"/>
      <c r="DB42" s="691"/>
      <c r="DC42" s="703"/>
      <c r="DD42" s="694">
        <v>151170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355</v>
      </c>
      <c r="C43" s="727"/>
      <c r="D43" s="727"/>
      <c r="E43" s="727"/>
      <c r="F43" s="727"/>
      <c r="G43" s="727"/>
      <c r="H43" s="727"/>
      <c r="I43" s="727"/>
      <c r="J43" s="727"/>
      <c r="K43" s="727"/>
      <c r="L43" s="727"/>
      <c r="M43" s="727"/>
      <c r="N43" s="727"/>
      <c r="O43" s="727"/>
      <c r="P43" s="727"/>
      <c r="Q43" s="728"/>
      <c r="R43" s="776">
        <v>11366151</v>
      </c>
      <c r="S43" s="777"/>
      <c r="T43" s="777"/>
      <c r="U43" s="777"/>
      <c r="V43" s="777"/>
      <c r="W43" s="777"/>
      <c r="X43" s="777"/>
      <c r="Y43" s="778"/>
      <c r="Z43" s="779">
        <v>100</v>
      </c>
      <c r="AA43" s="779"/>
      <c r="AB43" s="779"/>
      <c r="AC43" s="779"/>
      <c r="AD43" s="780">
        <v>5113612</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23492</v>
      </c>
      <c r="CS43" s="721"/>
      <c r="CT43" s="721"/>
      <c r="CU43" s="721"/>
      <c r="CV43" s="721"/>
      <c r="CW43" s="721"/>
      <c r="CX43" s="721"/>
      <c r="CY43" s="722"/>
      <c r="CZ43" s="690">
        <v>0.2</v>
      </c>
      <c r="DA43" s="719"/>
      <c r="DB43" s="719"/>
      <c r="DC43" s="723"/>
      <c r="DD43" s="694">
        <v>23492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748426</v>
      </c>
      <c r="CS44" s="686"/>
      <c r="CT44" s="686"/>
      <c r="CU44" s="686"/>
      <c r="CV44" s="686"/>
      <c r="CW44" s="686"/>
      <c r="CX44" s="686"/>
      <c r="CY44" s="687"/>
      <c r="CZ44" s="690">
        <v>6.8</v>
      </c>
      <c r="DA44" s="691"/>
      <c r="DB44" s="691"/>
      <c r="DC44" s="703"/>
      <c r="DD44" s="694">
        <v>147982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466046</v>
      </c>
      <c r="CS45" s="721"/>
      <c r="CT45" s="721"/>
      <c r="CU45" s="721"/>
      <c r="CV45" s="721"/>
      <c r="CW45" s="721"/>
      <c r="CX45" s="721"/>
      <c r="CY45" s="722"/>
      <c r="CZ45" s="690">
        <v>4.2</v>
      </c>
      <c r="DA45" s="719"/>
      <c r="DB45" s="719"/>
      <c r="DC45" s="723"/>
      <c r="DD45" s="694">
        <v>24295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281642</v>
      </c>
      <c r="CS46" s="686"/>
      <c r="CT46" s="686"/>
      <c r="CU46" s="686"/>
      <c r="CV46" s="686"/>
      <c r="CW46" s="686"/>
      <c r="CX46" s="686"/>
      <c r="CY46" s="687"/>
      <c r="CZ46" s="690">
        <v>2.6</v>
      </c>
      <c r="DA46" s="691"/>
      <c r="DB46" s="691"/>
      <c r="DC46" s="703"/>
      <c r="DD46" s="694">
        <v>122949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3188</v>
      </c>
      <c r="CS47" s="721"/>
      <c r="CT47" s="721"/>
      <c r="CU47" s="721"/>
      <c r="CV47" s="721"/>
      <c r="CW47" s="721"/>
      <c r="CX47" s="721"/>
      <c r="CY47" s="722"/>
      <c r="CZ47" s="690">
        <v>0</v>
      </c>
      <c r="DA47" s="719"/>
      <c r="DB47" s="719"/>
      <c r="DC47" s="723"/>
      <c r="DD47" s="694">
        <v>3188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232</v>
      </c>
      <c r="CS48" s="686"/>
      <c r="CT48" s="686"/>
      <c r="CU48" s="686"/>
      <c r="CV48" s="686"/>
      <c r="CW48" s="686"/>
      <c r="CX48" s="686"/>
      <c r="CY48" s="687"/>
      <c r="CZ48" s="690" t="s">
        <v>126</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10986642</v>
      </c>
      <c r="CS49" s="756"/>
      <c r="CT49" s="756"/>
      <c r="CU49" s="756"/>
      <c r="CV49" s="756"/>
      <c r="CW49" s="756"/>
      <c r="CX49" s="756"/>
      <c r="CY49" s="787"/>
      <c r="CZ49" s="781">
        <v>100</v>
      </c>
      <c r="DA49" s="788"/>
      <c r="DB49" s="788"/>
      <c r="DC49" s="789"/>
      <c r="DD49" s="790">
        <v>5980910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EKia/cu42E/j7hEBQAHljOSVMRNmeTgn6laNV4MqE9PORfU5kBA/OKE/z30O+W/a9OqiPuKHD9ts+b0XBiQZA==" saltValue="/cE1Nnv7psG14FNJg1ie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11328</v>
      </c>
      <c r="R7" s="821"/>
      <c r="S7" s="821"/>
      <c r="T7" s="821"/>
      <c r="U7" s="821"/>
      <c r="V7" s="821">
        <v>10973</v>
      </c>
      <c r="W7" s="821"/>
      <c r="X7" s="821"/>
      <c r="Y7" s="821"/>
      <c r="Z7" s="821"/>
      <c r="AA7" s="821">
        <v>355</v>
      </c>
      <c r="AB7" s="821"/>
      <c r="AC7" s="821"/>
      <c r="AD7" s="821"/>
      <c r="AE7" s="822"/>
      <c r="AF7" s="823">
        <v>311</v>
      </c>
      <c r="AG7" s="824"/>
      <c r="AH7" s="824"/>
      <c r="AI7" s="824"/>
      <c r="AJ7" s="825"/>
      <c r="AK7" s="860">
        <v>223</v>
      </c>
      <c r="AL7" s="861"/>
      <c r="AM7" s="861"/>
      <c r="AN7" s="861"/>
      <c r="AO7" s="861"/>
      <c r="AP7" s="861">
        <v>7486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589</v>
      </c>
      <c r="BS7" s="864" t="s">
        <v>590</v>
      </c>
      <c r="BT7" s="865"/>
      <c r="BU7" s="865"/>
      <c r="BV7" s="865"/>
      <c r="BW7" s="865"/>
      <c r="BX7" s="865"/>
      <c r="BY7" s="865"/>
      <c r="BZ7" s="865"/>
      <c r="CA7" s="865"/>
      <c r="CB7" s="865"/>
      <c r="CC7" s="865"/>
      <c r="CD7" s="865"/>
      <c r="CE7" s="865"/>
      <c r="CF7" s="865"/>
      <c r="CG7" s="866"/>
      <c r="CH7" s="857">
        <v>51</v>
      </c>
      <c r="CI7" s="858"/>
      <c r="CJ7" s="858"/>
      <c r="CK7" s="858"/>
      <c r="CL7" s="859"/>
      <c r="CM7" s="857">
        <v>1118</v>
      </c>
      <c r="CN7" s="858"/>
      <c r="CO7" s="858"/>
      <c r="CP7" s="858"/>
      <c r="CQ7" s="859"/>
      <c r="CR7" s="857">
        <v>4</v>
      </c>
      <c r="CS7" s="858"/>
      <c r="CT7" s="858"/>
      <c r="CU7" s="858"/>
      <c r="CV7" s="859"/>
      <c r="CW7" s="857" t="s">
        <v>583</v>
      </c>
      <c r="CX7" s="858"/>
      <c r="CY7" s="858"/>
      <c r="CZ7" s="858"/>
      <c r="DA7" s="859"/>
      <c r="DB7" s="857" t="s">
        <v>583</v>
      </c>
      <c r="DC7" s="858"/>
      <c r="DD7" s="858"/>
      <c r="DE7" s="858"/>
      <c r="DF7" s="859"/>
      <c r="DG7" s="857" t="s">
        <v>583</v>
      </c>
      <c r="DH7" s="858"/>
      <c r="DI7" s="858"/>
      <c r="DJ7" s="858"/>
      <c r="DK7" s="859"/>
      <c r="DL7" s="857">
        <v>106</v>
      </c>
      <c r="DM7" s="858"/>
      <c r="DN7" s="858"/>
      <c r="DO7" s="858"/>
      <c r="DP7" s="859"/>
      <c r="DQ7" s="857">
        <v>11</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38</v>
      </c>
      <c r="R8" s="845"/>
      <c r="S8" s="845"/>
      <c r="T8" s="845"/>
      <c r="U8" s="845"/>
      <c r="V8" s="845">
        <v>14</v>
      </c>
      <c r="W8" s="845"/>
      <c r="X8" s="845"/>
      <c r="Y8" s="845"/>
      <c r="Z8" s="845"/>
      <c r="AA8" s="845">
        <v>25</v>
      </c>
      <c r="AB8" s="845"/>
      <c r="AC8" s="845"/>
      <c r="AD8" s="845"/>
      <c r="AE8" s="846"/>
      <c r="AF8" s="847">
        <v>25</v>
      </c>
      <c r="AG8" s="848"/>
      <c r="AH8" s="848"/>
      <c r="AI8" s="848"/>
      <c r="AJ8" s="849"/>
      <c r="AK8" s="850" t="s">
        <v>583</v>
      </c>
      <c r="AL8" s="851"/>
      <c r="AM8" s="851"/>
      <c r="AN8" s="851"/>
      <c r="AO8" s="851"/>
      <c r="AP8" s="851">
        <v>37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11366</v>
      </c>
      <c r="R23" s="880"/>
      <c r="S23" s="880"/>
      <c r="T23" s="880"/>
      <c r="U23" s="880"/>
      <c r="V23" s="880">
        <v>10987</v>
      </c>
      <c r="W23" s="880"/>
      <c r="X23" s="880"/>
      <c r="Y23" s="880"/>
      <c r="Z23" s="880"/>
      <c r="AA23" s="880">
        <v>380</v>
      </c>
      <c r="AB23" s="880"/>
      <c r="AC23" s="880"/>
      <c r="AD23" s="880"/>
      <c r="AE23" s="881"/>
      <c r="AF23" s="882">
        <v>335</v>
      </c>
      <c r="AG23" s="880"/>
      <c r="AH23" s="880"/>
      <c r="AI23" s="880"/>
      <c r="AJ23" s="883"/>
      <c r="AK23" s="884"/>
      <c r="AL23" s="885"/>
      <c r="AM23" s="885"/>
      <c r="AN23" s="885"/>
      <c r="AO23" s="885"/>
      <c r="AP23" s="880">
        <v>7523</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2799</v>
      </c>
      <c r="R28" s="909"/>
      <c r="S28" s="909"/>
      <c r="T28" s="909"/>
      <c r="U28" s="909"/>
      <c r="V28" s="909">
        <v>2767</v>
      </c>
      <c r="W28" s="909"/>
      <c r="X28" s="909"/>
      <c r="Y28" s="909"/>
      <c r="Z28" s="909"/>
      <c r="AA28" s="909">
        <v>32</v>
      </c>
      <c r="AB28" s="909"/>
      <c r="AC28" s="909"/>
      <c r="AD28" s="909"/>
      <c r="AE28" s="910"/>
      <c r="AF28" s="911">
        <v>32</v>
      </c>
      <c r="AG28" s="909"/>
      <c r="AH28" s="909"/>
      <c r="AI28" s="909"/>
      <c r="AJ28" s="912"/>
      <c r="AK28" s="913" t="s">
        <v>583</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2211</v>
      </c>
      <c r="R29" s="845"/>
      <c r="S29" s="845"/>
      <c r="T29" s="845"/>
      <c r="U29" s="845"/>
      <c r="V29" s="845">
        <v>2110</v>
      </c>
      <c r="W29" s="845"/>
      <c r="X29" s="845"/>
      <c r="Y29" s="845"/>
      <c r="Z29" s="845"/>
      <c r="AA29" s="845">
        <v>102</v>
      </c>
      <c r="AB29" s="845"/>
      <c r="AC29" s="845"/>
      <c r="AD29" s="845"/>
      <c r="AE29" s="846"/>
      <c r="AF29" s="847">
        <v>102</v>
      </c>
      <c r="AG29" s="848"/>
      <c r="AH29" s="848"/>
      <c r="AI29" s="848"/>
      <c r="AJ29" s="849"/>
      <c r="AK29" s="916" t="s">
        <v>583</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324</v>
      </c>
      <c r="R30" s="845"/>
      <c r="S30" s="845"/>
      <c r="T30" s="845"/>
      <c r="U30" s="845"/>
      <c r="V30" s="845">
        <v>322</v>
      </c>
      <c r="W30" s="845"/>
      <c r="X30" s="845"/>
      <c r="Y30" s="845"/>
      <c r="Z30" s="845"/>
      <c r="AA30" s="845">
        <v>2</v>
      </c>
      <c r="AB30" s="845"/>
      <c r="AC30" s="845"/>
      <c r="AD30" s="845"/>
      <c r="AE30" s="846"/>
      <c r="AF30" s="847">
        <v>2</v>
      </c>
      <c r="AG30" s="848"/>
      <c r="AH30" s="848"/>
      <c r="AI30" s="848"/>
      <c r="AJ30" s="849"/>
      <c r="AK30" s="916" t="s">
        <v>583</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380</v>
      </c>
      <c r="R31" s="845"/>
      <c r="S31" s="845"/>
      <c r="T31" s="845"/>
      <c r="U31" s="845"/>
      <c r="V31" s="845">
        <v>354</v>
      </c>
      <c r="W31" s="845"/>
      <c r="X31" s="845"/>
      <c r="Y31" s="845"/>
      <c r="Z31" s="845"/>
      <c r="AA31" s="845">
        <v>26</v>
      </c>
      <c r="AB31" s="845"/>
      <c r="AC31" s="845"/>
      <c r="AD31" s="845"/>
      <c r="AE31" s="846"/>
      <c r="AF31" s="847">
        <v>446</v>
      </c>
      <c r="AG31" s="848"/>
      <c r="AH31" s="848"/>
      <c r="AI31" s="848"/>
      <c r="AJ31" s="849"/>
      <c r="AK31" s="916">
        <v>0</v>
      </c>
      <c r="AL31" s="917"/>
      <c r="AM31" s="917"/>
      <c r="AN31" s="917"/>
      <c r="AO31" s="917"/>
      <c r="AP31" s="917">
        <v>760</v>
      </c>
      <c r="AQ31" s="917"/>
      <c r="AR31" s="917"/>
      <c r="AS31" s="917"/>
      <c r="AT31" s="917"/>
      <c r="AU31" s="917">
        <v>11</v>
      </c>
      <c r="AV31" s="917"/>
      <c r="AW31" s="917"/>
      <c r="AX31" s="917"/>
      <c r="AY31" s="917"/>
      <c r="AZ31" s="918" t="s">
        <v>583</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730</v>
      </c>
      <c r="R32" s="845"/>
      <c r="S32" s="845"/>
      <c r="T32" s="845"/>
      <c r="U32" s="845"/>
      <c r="V32" s="845">
        <v>595</v>
      </c>
      <c r="W32" s="845"/>
      <c r="X32" s="845"/>
      <c r="Y32" s="845"/>
      <c r="Z32" s="845"/>
      <c r="AA32" s="845">
        <v>135</v>
      </c>
      <c r="AB32" s="845"/>
      <c r="AC32" s="845"/>
      <c r="AD32" s="845"/>
      <c r="AE32" s="846"/>
      <c r="AF32" s="847">
        <v>65</v>
      </c>
      <c r="AG32" s="848"/>
      <c r="AH32" s="848"/>
      <c r="AI32" s="848"/>
      <c r="AJ32" s="849"/>
      <c r="AK32" s="916">
        <v>371</v>
      </c>
      <c r="AL32" s="917"/>
      <c r="AM32" s="917"/>
      <c r="AN32" s="917"/>
      <c r="AO32" s="917"/>
      <c r="AP32" s="917">
        <v>4025</v>
      </c>
      <c r="AQ32" s="917"/>
      <c r="AR32" s="917"/>
      <c r="AS32" s="917"/>
      <c r="AT32" s="917"/>
      <c r="AU32" s="917">
        <v>3136</v>
      </c>
      <c r="AV32" s="917"/>
      <c r="AW32" s="917"/>
      <c r="AX32" s="917"/>
      <c r="AY32" s="917"/>
      <c r="AZ32" s="918" t="s">
        <v>583</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646</v>
      </c>
      <c r="AG63" s="928"/>
      <c r="AH63" s="928"/>
      <c r="AI63" s="928"/>
      <c r="AJ63" s="929"/>
      <c r="AK63" s="930"/>
      <c r="AL63" s="925"/>
      <c r="AM63" s="925"/>
      <c r="AN63" s="925"/>
      <c r="AO63" s="925"/>
      <c r="AP63" s="928">
        <v>4785</v>
      </c>
      <c r="AQ63" s="928"/>
      <c r="AR63" s="928"/>
      <c r="AS63" s="928"/>
      <c r="AT63" s="928"/>
      <c r="AU63" s="928">
        <v>3147</v>
      </c>
      <c r="AV63" s="928"/>
      <c r="AW63" s="928"/>
      <c r="AX63" s="928"/>
      <c r="AY63" s="928"/>
      <c r="AZ63" s="932"/>
      <c r="BA63" s="932"/>
      <c r="BB63" s="932"/>
      <c r="BC63" s="932"/>
      <c r="BD63" s="932"/>
      <c r="BE63" s="933"/>
      <c r="BF63" s="933"/>
      <c r="BG63" s="933"/>
      <c r="BH63" s="933"/>
      <c r="BI63" s="934"/>
      <c r="BJ63" s="935" t="s">
        <v>126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395</v>
      </c>
      <c r="R66" s="804"/>
      <c r="S66" s="804"/>
      <c r="T66" s="804"/>
      <c r="U66" s="805"/>
      <c r="V66" s="803" t="s">
        <v>413</v>
      </c>
      <c r="W66" s="804"/>
      <c r="X66" s="804"/>
      <c r="Y66" s="804"/>
      <c r="Z66" s="805"/>
      <c r="AA66" s="803" t="s">
        <v>397</v>
      </c>
      <c r="AB66" s="804"/>
      <c r="AC66" s="804"/>
      <c r="AD66" s="804"/>
      <c r="AE66" s="805"/>
      <c r="AF66" s="938" t="s">
        <v>414</v>
      </c>
      <c r="AG66" s="899"/>
      <c r="AH66" s="899"/>
      <c r="AI66" s="899"/>
      <c r="AJ66" s="939"/>
      <c r="AK66" s="803" t="s">
        <v>415</v>
      </c>
      <c r="AL66" s="827"/>
      <c r="AM66" s="827"/>
      <c r="AN66" s="827"/>
      <c r="AO66" s="828"/>
      <c r="AP66" s="803" t="s">
        <v>400</v>
      </c>
      <c r="AQ66" s="804"/>
      <c r="AR66" s="804"/>
      <c r="AS66" s="804"/>
      <c r="AT66" s="805"/>
      <c r="AU66" s="803" t="s">
        <v>416</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7831</v>
      </c>
      <c r="R68" s="952"/>
      <c r="S68" s="952"/>
      <c r="T68" s="952"/>
      <c r="U68" s="952"/>
      <c r="V68" s="952">
        <v>7620</v>
      </c>
      <c r="W68" s="952"/>
      <c r="X68" s="952"/>
      <c r="Y68" s="952"/>
      <c r="Z68" s="952"/>
      <c r="AA68" s="952">
        <v>210</v>
      </c>
      <c r="AB68" s="952"/>
      <c r="AC68" s="952"/>
      <c r="AD68" s="952"/>
      <c r="AE68" s="952"/>
      <c r="AF68" s="952">
        <v>210</v>
      </c>
      <c r="AG68" s="952"/>
      <c r="AH68" s="952"/>
      <c r="AI68" s="952"/>
      <c r="AJ68" s="952"/>
      <c r="AK68" s="952">
        <v>29</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20</v>
      </c>
      <c r="R69" s="917"/>
      <c r="S69" s="917"/>
      <c r="T69" s="917"/>
      <c r="U69" s="917"/>
      <c r="V69" s="917">
        <v>14</v>
      </c>
      <c r="W69" s="917"/>
      <c r="X69" s="917"/>
      <c r="Y69" s="917"/>
      <c r="Z69" s="917"/>
      <c r="AA69" s="917">
        <v>6</v>
      </c>
      <c r="AB69" s="917"/>
      <c r="AC69" s="917"/>
      <c r="AD69" s="917"/>
      <c r="AE69" s="917"/>
      <c r="AF69" s="917">
        <v>6</v>
      </c>
      <c r="AG69" s="917"/>
      <c r="AH69" s="917"/>
      <c r="AI69" s="917"/>
      <c r="AJ69" s="917"/>
      <c r="AK69" s="917">
        <v>2</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141</v>
      </c>
      <c r="R70" s="917"/>
      <c r="S70" s="917"/>
      <c r="T70" s="917"/>
      <c r="U70" s="917"/>
      <c r="V70" s="917">
        <v>132</v>
      </c>
      <c r="W70" s="917"/>
      <c r="X70" s="917"/>
      <c r="Y70" s="917"/>
      <c r="Z70" s="917"/>
      <c r="AA70" s="917">
        <v>10</v>
      </c>
      <c r="AB70" s="917"/>
      <c r="AC70" s="917"/>
      <c r="AD70" s="917"/>
      <c r="AE70" s="917"/>
      <c r="AF70" s="917">
        <v>10</v>
      </c>
      <c r="AG70" s="917"/>
      <c r="AH70" s="917"/>
      <c r="AI70" s="917"/>
      <c r="AJ70" s="917"/>
      <c r="AK70" s="917">
        <v>19</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221588</v>
      </c>
      <c r="R71" s="917"/>
      <c r="S71" s="917"/>
      <c r="T71" s="917"/>
      <c r="U71" s="917"/>
      <c r="V71" s="917">
        <v>209994</v>
      </c>
      <c r="W71" s="917"/>
      <c r="X71" s="917"/>
      <c r="Y71" s="917"/>
      <c r="Z71" s="917"/>
      <c r="AA71" s="917">
        <v>11594</v>
      </c>
      <c r="AB71" s="917"/>
      <c r="AC71" s="917"/>
      <c r="AD71" s="917"/>
      <c r="AE71" s="917"/>
      <c r="AF71" s="917">
        <v>11594</v>
      </c>
      <c r="AG71" s="917"/>
      <c r="AH71" s="917"/>
      <c r="AI71" s="917"/>
      <c r="AJ71" s="917"/>
      <c r="AK71" s="917" t="s">
        <v>583</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4322</v>
      </c>
      <c r="R72" s="917"/>
      <c r="S72" s="917"/>
      <c r="T72" s="917"/>
      <c r="U72" s="917"/>
      <c r="V72" s="917">
        <v>4063</v>
      </c>
      <c r="W72" s="917"/>
      <c r="X72" s="917"/>
      <c r="Y72" s="917"/>
      <c r="Z72" s="917"/>
      <c r="AA72" s="917">
        <v>260</v>
      </c>
      <c r="AB72" s="917"/>
      <c r="AC72" s="917"/>
      <c r="AD72" s="917"/>
      <c r="AE72" s="917"/>
      <c r="AF72" s="917">
        <v>252</v>
      </c>
      <c r="AG72" s="917"/>
      <c r="AH72" s="917"/>
      <c r="AI72" s="917"/>
      <c r="AJ72" s="917"/>
      <c r="AK72" s="917" t="s">
        <v>583</v>
      </c>
      <c r="AL72" s="917"/>
      <c r="AM72" s="917"/>
      <c r="AN72" s="917"/>
      <c r="AO72" s="917"/>
      <c r="AP72" s="917">
        <v>6568</v>
      </c>
      <c r="AQ72" s="917"/>
      <c r="AR72" s="917"/>
      <c r="AS72" s="917"/>
      <c r="AT72" s="917"/>
      <c r="AU72" s="917">
        <v>453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12072</v>
      </c>
      <c r="AG88" s="928"/>
      <c r="AH88" s="928"/>
      <c r="AI88" s="928"/>
      <c r="AJ88" s="928"/>
      <c r="AK88" s="925"/>
      <c r="AL88" s="925"/>
      <c r="AM88" s="925"/>
      <c r="AN88" s="925"/>
      <c r="AO88" s="925"/>
      <c r="AP88" s="928">
        <v>6568</v>
      </c>
      <c r="AQ88" s="928"/>
      <c r="AR88" s="928"/>
      <c r="AS88" s="928"/>
      <c r="AT88" s="928"/>
      <c r="AU88" s="928">
        <v>453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v>106</v>
      </c>
      <c r="DM102" s="936"/>
      <c r="DN102" s="936"/>
      <c r="DO102" s="936"/>
      <c r="DP102" s="979"/>
      <c r="DQ102" s="978">
        <v>11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306</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306</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306</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604712</v>
      </c>
      <c r="AB110" s="988"/>
      <c r="AC110" s="988"/>
      <c r="AD110" s="988"/>
      <c r="AE110" s="989"/>
      <c r="AF110" s="990">
        <v>604920</v>
      </c>
      <c r="AG110" s="988"/>
      <c r="AH110" s="988"/>
      <c r="AI110" s="988"/>
      <c r="AJ110" s="989"/>
      <c r="AK110" s="990">
        <v>591081</v>
      </c>
      <c r="AL110" s="988"/>
      <c r="AM110" s="988"/>
      <c r="AN110" s="988"/>
      <c r="AO110" s="989"/>
      <c r="AP110" s="991">
        <v>12</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6711248</v>
      </c>
      <c r="BR110" s="1023"/>
      <c r="BS110" s="1023"/>
      <c r="BT110" s="1023"/>
      <c r="BU110" s="1023"/>
      <c r="BV110" s="1023">
        <v>7312449</v>
      </c>
      <c r="BW110" s="1023"/>
      <c r="BX110" s="1023"/>
      <c r="BY110" s="1023"/>
      <c r="BZ110" s="1023"/>
      <c r="CA110" s="1023">
        <v>7522605</v>
      </c>
      <c r="CB110" s="1023"/>
      <c r="CC110" s="1023"/>
      <c r="CD110" s="1023"/>
      <c r="CE110" s="1023"/>
      <c r="CF110" s="1037">
        <v>152.80000000000001</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126</v>
      </c>
      <c r="DM110" s="1023"/>
      <c r="DN110" s="1023"/>
      <c r="DO110" s="1023"/>
      <c r="DP110" s="1023"/>
      <c r="DQ110" s="1023" t="s">
        <v>126</v>
      </c>
      <c r="DR110" s="1023"/>
      <c r="DS110" s="1023"/>
      <c r="DT110" s="1023"/>
      <c r="DU110" s="1023"/>
      <c r="DV110" s="1024" t="s">
        <v>126</v>
      </c>
      <c r="DW110" s="1024"/>
      <c r="DX110" s="1024"/>
      <c r="DY110" s="1024"/>
      <c r="DZ110" s="1025"/>
    </row>
    <row r="111" spans="1:131" s="248"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126</v>
      </c>
      <c r="AG111" s="1030"/>
      <c r="AH111" s="1030"/>
      <c r="AI111" s="1030"/>
      <c r="AJ111" s="1031"/>
      <c r="AK111" s="1032" t="s">
        <v>126</v>
      </c>
      <c r="AL111" s="1030"/>
      <c r="AM111" s="1030"/>
      <c r="AN111" s="1030"/>
      <c r="AO111" s="1031"/>
      <c r="AP111" s="1033" t="s">
        <v>126</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t="s">
        <v>126</v>
      </c>
      <c r="BR111" s="1016"/>
      <c r="BS111" s="1016"/>
      <c r="BT111" s="1016"/>
      <c r="BU111" s="1016"/>
      <c r="BV111" s="1016" t="s">
        <v>126</v>
      </c>
      <c r="BW111" s="1016"/>
      <c r="BX111" s="1016"/>
      <c r="BY111" s="1016"/>
      <c r="BZ111" s="1016"/>
      <c r="CA111" s="1016" t="s">
        <v>126</v>
      </c>
      <c r="CB111" s="1016"/>
      <c r="CC111" s="1016"/>
      <c r="CD111" s="1016"/>
      <c r="CE111" s="1016"/>
      <c r="CF111" s="1010" t="s">
        <v>126</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126</v>
      </c>
      <c r="DM111" s="1016"/>
      <c r="DN111" s="1016"/>
      <c r="DO111" s="1016"/>
      <c r="DP111" s="1016"/>
      <c r="DQ111" s="1016" t="s">
        <v>126</v>
      </c>
      <c r="DR111" s="1016"/>
      <c r="DS111" s="1016"/>
      <c r="DT111" s="1016"/>
      <c r="DU111" s="1016"/>
      <c r="DV111" s="1017" t="s">
        <v>126</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439</v>
      </c>
      <c r="AG112" s="1055"/>
      <c r="AH112" s="1055"/>
      <c r="AI112" s="1055"/>
      <c r="AJ112" s="1056"/>
      <c r="AK112" s="1057" t="s">
        <v>439</v>
      </c>
      <c r="AL112" s="1055"/>
      <c r="AM112" s="1055"/>
      <c r="AN112" s="1055"/>
      <c r="AO112" s="1056"/>
      <c r="AP112" s="1058" t="s">
        <v>439</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3421582</v>
      </c>
      <c r="BR112" s="1016"/>
      <c r="BS112" s="1016"/>
      <c r="BT112" s="1016"/>
      <c r="BU112" s="1016"/>
      <c r="BV112" s="1016">
        <v>3316226</v>
      </c>
      <c r="BW112" s="1016"/>
      <c r="BX112" s="1016"/>
      <c r="BY112" s="1016"/>
      <c r="BZ112" s="1016"/>
      <c r="CA112" s="1016">
        <v>3146389</v>
      </c>
      <c r="CB112" s="1016"/>
      <c r="CC112" s="1016"/>
      <c r="CD112" s="1016"/>
      <c r="CE112" s="1016"/>
      <c r="CF112" s="1010">
        <v>63.9</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439</v>
      </c>
      <c r="DR112" s="1016"/>
      <c r="DS112" s="1016"/>
      <c r="DT112" s="1016"/>
      <c r="DU112" s="1016"/>
      <c r="DV112" s="1017" t="s">
        <v>439</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318343</v>
      </c>
      <c r="AB113" s="1030"/>
      <c r="AC113" s="1030"/>
      <c r="AD113" s="1030"/>
      <c r="AE113" s="1031"/>
      <c r="AF113" s="1032">
        <v>313075</v>
      </c>
      <c r="AG113" s="1030"/>
      <c r="AH113" s="1030"/>
      <c r="AI113" s="1030"/>
      <c r="AJ113" s="1031"/>
      <c r="AK113" s="1032">
        <v>298659</v>
      </c>
      <c r="AL113" s="1030"/>
      <c r="AM113" s="1030"/>
      <c r="AN113" s="1030"/>
      <c r="AO113" s="1031"/>
      <c r="AP113" s="1033">
        <v>6.1</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437890</v>
      </c>
      <c r="BR113" s="1016"/>
      <c r="BS113" s="1016"/>
      <c r="BT113" s="1016"/>
      <c r="BU113" s="1016"/>
      <c r="BV113" s="1016">
        <v>464992</v>
      </c>
      <c r="BW113" s="1016"/>
      <c r="BX113" s="1016"/>
      <c r="BY113" s="1016"/>
      <c r="BZ113" s="1016"/>
      <c r="CA113" s="1016">
        <v>453211</v>
      </c>
      <c r="CB113" s="1016"/>
      <c r="CC113" s="1016"/>
      <c r="CD113" s="1016"/>
      <c r="CE113" s="1016"/>
      <c r="CF113" s="1010">
        <v>9.1999999999999993</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439</v>
      </c>
      <c r="DM113" s="1055"/>
      <c r="DN113" s="1055"/>
      <c r="DO113" s="1055"/>
      <c r="DP113" s="1056"/>
      <c r="DQ113" s="1057" t="s">
        <v>439</v>
      </c>
      <c r="DR113" s="1055"/>
      <c r="DS113" s="1055"/>
      <c r="DT113" s="1055"/>
      <c r="DU113" s="1056"/>
      <c r="DV113" s="1058" t="s">
        <v>439</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6729</v>
      </c>
      <c r="AB114" s="1055"/>
      <c r="AC114" s="1055"/>
      <c r="AD114" s="1055"/>
      <c r="AE114" s="1056"/>
      <c r="AF114" s="1057">
        <v>29188</v>
      </c>
      <c r="AG114" s="1055"/>
      <c r="AH114" s="1055"/>
      <c r="AI114" s="1055"/>
      <c r="AJ114" s="1056"/>
      <c r="AK114" s="1057">
        <v>34259</v>
      </c>
      <c r="AL114" s="1055"/>
      <c r="AM114" s="1055"/>
      <c r="AN114" s="1055"/>
      <c r="AO114" s="1056"/>
      <c r="AP114" s="1058">
        <v>0.7</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t="s">
        <v>439</v>
      </c>
      <c r="BR114" s="1016"/>
      <c r="BS114" s="1016"/>
      <c r="BT114" s="1016"/>
      <c r="BU114" s="1016"/>
      <c r="BV114" s="1016" t="s">
        <v>439</v>
      </c>
      <c r="BW114" s="1016"/>
      <c r="BX114" s="1016"/>
      <c r="BY114" s="1016"/>
      <c r="BZ114" s="1016"/>
      <c r="CA114" s="1016" t="s">
        <v>439</v>
      </c>
      <c r="CB114" s="1016"/>
      <c r="CC114" s="1016"/>
      <c r="CD114" s="1016"/>
      <c r="CE114" s="1016"/>
      <c r="CF114" s="1010" t="s">
        <v>439</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439</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t="s">
        <v>439</v>
      </c>
      <c r="AG115" s="1030"/>
      <c r="AH115" s="1030"/>
      <c r="AI115" s="1030"/>
      <c r="AJ115" s="1031"/>
      <c r="AK115" s="1032" t="s">
        <v>439</v>
      </c>
      <c r="AL115" s="1030"/>
      <c r="AM115" s="1030"/>
      <c r="AN115" s="1030"/>
      <c r="AO115" s="1031"/>
      <c r="AP115" s="1033" t="s">
        <v>439</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v>11236</v>
      </c>
      <c r="BR115" s="1016"/>
      <c r="BS115" s="1016"/>
      <c r="BT115" s="1016"/>
      <c r="BU115" s="1016"/>
      <c r="BV115" s="1016">
        <v>10920</v>
      </c>
      <c r="BW115" s="1016"/>
      <c r="BX115" s="1016"/>
      <c r="BY115" s="1016"/>
      <c r="BZ115" s="1016"/>
      <c r="CA115" s="1016">
        <v>10598</v>
      </c>
      <c r="CB115" s="1016"/>
      <c r="CC115" s="1016"/>
      <c r="CD115" s="1016"/>
      <c r="CE115" s="1016"/>
      <c r="CF115" s="1010">
        <v>0.2</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439</v>
      </c>
      <c r="AB116" s="1055"/>
      <c r="AC116" s="1055"/>
      <c r="AD116" s="1055"/>
      <c r="AE116" s="1056"/>
      <c r="AF116" s="1057" t="s">
        <v>439</v>
      </c>
      <c r="AG116" s="1055"/>
      <c r="AH116" s="1055"/>
      <c r="AI116" s="1055"/>
      <c r="AJ116" s="1056"/>
      <c r="AK116" s="1057" t="s">
        <v>439</v>
      </c>
      <c r="AL116" s="1055"/>
      <c r="AM116" s="1055"/>
      <c r="AN116" s="1055"/>
      <c r="AO116" s="1056"/>
      <c r="AP116" s="1058" t="s">
        <v>439</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439</v>
      </c>
      <c r="BW116" s="1016"/>
      <c r="BX116" s="1016"/>
      <c r="BY116" s="1016"/>
      <c r="BZ116" s="1016"/>
      <c r="CA116" s="1016" t="s">
        <v>439</v>
      </c>
      <c r="CB116" s="1016"/>
      <c r="CC116" s="1016"/>
      <c r="CD116" s="1016"/>
      <c r="CE116" s="1016"/>
      <c r="CF116" s="1010" t="s">
        <v>439</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439</v>
      </c>
      <c r="DR116" s="1055"/>
      <c r="DS116" s="1055"/>
      <c r="DT116" s="1055"/>
      <c r="DU116" s="1056"/>
      <c r="DV116" s="1058" t="s">
        <v>439</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929784</v>
      </c>
      <c r="AB117" s="1073"/>
      <c r="AC117" s="1073"/>
      <c r="AD117" s="1073"/>
      <c r="AE117" s="1074"/>
      <c r="AF117" s="1075">
        <v>947183</v>
      </c>
      <c r="AG117" s="1073"/>
      <c r="AH117" s="1073"/>
      <c r="AI117" s="1073"/>
      <c r="AJ117" s="1074"/>
      <c r="AK117" s="1075">
        <v>923999</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439</v>
      </c>
      <c r="BR117" s="1016"/>
      <c r="BS117" s="1016"/>
      <c r="BT117" s="1016"/>
      <c r="BU117" s="1016"/>
      <c r="BV117" s="1016" t="s">
        <v>439</v>
      </c>
      <c r="BW117" s="1016"/>
      <c r="BX117" s="1016"/>
      <c r="BY117" s="1016"/>
      <c r="BZ117" s="1016"/>
      <c r="CA117" s="1016" t="s">
        <v>439</v>
      </c>
      <c r="CB117" s="1016"/>
      <c r="CC117" s="1016"/>
      <c r="CD117" s="1016"/>
      <c r="CE117" s="1016"/>
      <c r="CF117" s="1010" t="s">
        <v>439</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439</v>
      </c>
      <c r="DM117" s="1055"/>
      <c r="DN117" s="1055"/>
      <c r="DO117" s="1055"/>
      <c r="DP117" s="1056"/>
      <c r="DQ117" s="1057" t="s">
        <v>439</v>
      </c>
      <c r="DR117" s="1055"/>
      <c r="DS117" s="1055"/>
      <c r="DT117" s="1055"/>
      <c r="DU117" s="1056"/>
      <c r="DV117" s="1058" t="s">
        <v>439</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306</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459</v>
      </c>
      <c r="BP119" s="1102"/>
      <c r="BQ119" s="1093">
        <v>10581956</v>
      </c>
      <c r="BR119" s="1094"/>
      <c r="BS119" s="1094"/>
      <c r="BT119" s="1094"/>
      <c r="BU119" s="1094"/>
      <c r="BV119" s="1094">
        <v>11104587</v>
      </c>
      <c r="BW119" s="1094"/>
      <c r="BX119" s="1094"/>
      <c r="BY119" s="1094"/>
      <c r="BZ119" s="1094"/>
      <c r="CA119" s="1094">
        <v>11132803</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461</v>
      </c>
      <c r="DH119" s="1080"/>
      <c r="DI119" s="1080"/>
      <c r="DJ119" s="1080"/>
      <c r="DK119" s="1081"/>
      <c r="DL119" s="1079" t="s">
        <v>461</v>
      </c>
      <c r="DM119" s="1080"/>
      <c r="DN119" s="1080"/>
      <c r="DO119" s="1080"/>
      <c r="DP119" s="1081"/>
      <c r="DQ119" s="1079" t="s">
        <v>461</v>
      </c>
      <c r="DR119" s="1080"/>
      <c r="DS119" s="1080"/>
      <c r="DT119" s="1080"/>
      <c r="DU119" s="1081"/>
      <c r="DV119" s="1082" t="s">
        <v>461</v>
      </c>
      <c r="DW119" s="1083"/>
      <c r="DX119" s="1083"/>
      <c r="DY119" s="1083"/>
      <c r="DZ119" s="1084"/>
    </row>
    <row r="120" spans="1:130" s="248"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461</v>
      </c>
      <c r="AB120" s="1055"/>
      <c r="AC120" s="1055"/>
      <c r="AD120" s="1055"/>
      <c r="AE120" s="1056"/>
      <c r="AF120" s="1057" t="s">
        <v>461</v>
      </c>
      <c r="AG120" s="1055"/>
      <c r="AH120" s="1055"/>
      <c r="AI120" s="1055"/>
      <c r="AJ120" s="1056"/>
      <c r="AK120" s="1057" t="s">
        <v>461</v>
      </c>
      <c r="AL120" s="1055"/>
      <c r="AM120" s="1055"/>
      <c r="AN120" s="1055"/>
      <c r="AO120" s="1056"/>
      <c r="AP120" s="1058" t="s">
        <v>461</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1562053</v>
      </c>
      <c r="BR120" s="1023"/>
      <c r="BS120" s="1023"/>
      <c r="BT120" s="1023"/>
      <c r="BU120" s="1023"/>
      <c r="BV120" s="1023">
        <v>1395182</v>
      </c>
      <c r="BW120" s="1023"/>
      <c r="BX120" s="1023"/>
      <c r="BY120" s="1023"/>
      <c r="BZ120" s="1023"/>
      <c r="CA120" s="1023">
        <v>1323350</v>
      </c>
      <c r="CB120" s="1023"/>
      <c r="CC120" s="1023"/>
      <c r="CD120" s="1023"/>
      <c r="CE120" s="1023"/>
      <c r="CF120" s="1037">
        <v>26.9</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t="s">
        <v>461</v>
      </c>
      <c r="DH120" s="1023"/>
      <c r="DI120" s="1023"/>
      <c r="DJ120" s="1023"/>
      <c r="DK120" s="1023"/>
      <c r="DL120" s="1023" t="s">
        <v>461</v>
      </c>
      <c r="DM120" s="1023"/>
      <c r="DN120" s="1023"/>
      <c r="DO120" s="1023"/>
      <c r="DP120" s="1023"/>
      <c r="DQ120" s="1023">
        <v>3135756</v>
      </c>
      <c r="DR120" s="1023"/>
      <c r="DS120" s="1023"/>
      <c r="DT120" s="1023"/>
      <c r="DU120" s="1023"/>
      <c r="DV120" s="1024">
        <v>63.7</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461</v>
      </c>
      <c r="AB121" s="1055"/>
      <c r="AC121" s="1055"/>
      <c r="AD121" s="1055"/>
      <c r="AE121" s="1056"/>
      <c r="AF121" s="1057" t="s">
        <v>461</v>
      </c>
      <c r="AG121" s="1055"/>
      <c r="AH121" s="1055"/>
      <c r="AI121" s="1055"/>
      <c r="AJ121" s="1056"/>
      <c r="AK121" s="1057" t="s">
        <v>461</v>
      </c>
      <c r="AL121" s="1055"/>
      <c r="AM121" s="1055"/>
      <c r="AN121" s="1055"/>
      <c r="AO121" s="1056"/>
      <c r="AP121" s="1058" t="s">
        <v>461</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74</v>
      </c>
      <c r="BR121" s="1016"/>
      <c r="BS121" s="1016"/>
      <c r="BT121" s="1016"/>
      <c r="BU121" s="1016"/>
      <c r="BV121" s="1016" t="s">
        <v>461</v>
      </c>
      <c r="BW121" s="1016"/>
      <c r="BX121" s="1016"/>
      <c r="BY121" s="1016"/>
      <c r="BZ121" s="1016"/>
      <c r="CA121" s="1016" t="s">
        <v>461</v>
      </c>
      <c r="CB121" s="1016"/>
      <c r="CC121" s="1016"/>
      <c r="CD121" s="1016"/>
      <c r="CE121" s="1016"/>
      <c r="CF121" s="1010" t="s">
        <v>461</v>
      </c>
      <c r="CG121" s="1011"/>
      <c r="CH121" s="1011"/>
      <c r="CI121" s="1011"/>
      <c r="CJ121" s="1011"/>
      <c r="CK121" s="1106"/>
      <c r="CL121" s="1107"/>
      <c r="CM121" s="1107"/>
      <c r="CN121" s="1107"/>
      <c r="CO121" s="1108"/>
      <c r="CP121" s="1116" t="s">
        <v>468</v>
      </c>
      <c r="CQ121" s="1117"/>
      <c r="CR121" s="1117"/>
      <c r="CS121" s="1117"/>
      <c r="CT121" s="1117"/>
      <c r="CU121" s="1117"/>
      <c r="CV121" s="1117"/>
      <c r="CW121" s="1117"/>
      <c r="CX121" s="1117"/>
      <c r="CY121" s="1117"/>
      <c r="CZ121" s="1117"/>
      <c r="DA121" s="1117"/>
      <c r="DB121" s="1117"/>
      <c r="DC121" s="1117"/>
      <c r="DD121" s="1117"/>
      <c r="DE121" s="1117"/>
      <c r="DF121" s="1118"/>
      <c r="DG121" s="1015">
        <v>38924</v>
      </c>
      <c r="DH121" s="1016"/>
      <c r="DI121" s="1016"/>
      <c r="DJ121" s="1016"/>
      <c r="DK121" s="1016"/>
      <c r="DL121" s="1016">
        <v>23363</v>
      </c>
      <c r="DM121" s="1016"/>
      <c r="DN121" s="1016"/>
      <c r="DO121" s="1016"/>
      <c r="DP121" s="1016"/>
      <c r="DQ121" s="1016">
        <v>10633</v>
      </c>
      <c r="DR121" s="1016"/>
      <c r="DS121" s="1016"/>
      <c r="DT121" s="1016"/>
      <c r="DU121" s="1016"/>
      <c r="DV121" s="1017">
        <v>0.2</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461</v>
      </c>
      <c r="AB122" s="1055"/>
      <c r="AC122" s="1055"/>
      <c r="AD122" s="1055"/>
      <c r="AE122" s="1056"/>
      <c r="AF122" s="1057" t="s">
        <v>461</v>
      </c>
      <c r="AG122" s="1055"/>
      <c r="AH122" s="1055"/>
      <c r="AI122" s="1055"/>
      <c r="AJ122" s="1056"/>
      <c r="AK122" s="1057" t="s">
        <v>461</v>
      </c>
      <c r="AL122" s="1055"/>
      <c r="AM122" s="1055"/>
      <c r="AN122" s="1055"/>
      <c r="AO122" s="1056"/>
      <c r="AP122" s="1058" t="s">
        <v>461</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8203996</v>
      </c>
      <c r="BR122" s="1094"/>
      <c r="BS122" s="1094"/>
      <c r="BT122" s="1094"/>
      <c r="BU122" s="1094"/>
      <c r="BV122" s="1094">
        <v>8243003</v>
      </c>
      <c r="BW122" s="1094"/>
      <c r="BX122" s="1094"/>
      <c r="BY122" s="1094"/>
      <c r="BZ122" s="1094"/>
      <c r="CA122" s="1094">
        <v>8147041</v>
      </c>
      <c r="CB122" s="1094"/>
      <c r="CC122" s="1094"/>
      <c r="CD122" s="1094"/>
      <c r="CE122" s="1094"/>
      <c r="CF122" s="1114">
        <v>165.5</v>
      </c>
      <c r="CG122" s="1115"/>
      <c r="CH122" s="1115"/>
      <c r="CI122" s="1115"/>
      <c r="CJ122" s="1115"/>
      <c r="CK122" s="1106"/>
      <c r="CL122" s="1107"/>
      <c r="CM122" s="1107"/>
      <c r="CN122" s="1107"/>
      <c r="CO122" s="1108"/>
      <c r="CP122" s="1116" t="s">
        <v>470</v>
      </c>
      <c r="CQ122" s="1117"/>
      <c r="CR122" s="1117"/>
      <c r="CS122" s="1117"/>
      <c r="CT122" s="1117"/>
      <c r="CU122" s="1117"/>
      <c r="CV122" s="1117"/>
      <c r="CW122" s="1117"/>
      <c r="CX122" s="1117"/>
      <c r="CY122" s="1117"/>
      <c r="CZ122" s="1117"/>
      <c r="DA122" s="1117"/>
      <c r="DB122" s="1117"/>
      <c r="DC122" s="1117"/>
      <c r="DD122" s="1117"/>
      <c r="DE122" s="1117"/>
      <c r="DF122" s="1118"/>
      <c r="DG122" s="1015" t="s">
        <v>471</v>
      </c>
      <c r="DH122" s="1016"/>
      <c r="DI122" s="1016"/>
      <c r="DJ122" s="1016"/>
      <c r="DK122" s="1016"/>
      <c r="DL122" s="1016" t="s">
        <v>471</v>
      </c>
      <c r="DM122" s="1016"/>
      <c r="DN122" s="1016"/>
      <c r="DO122" s="1016"/>
      <c r="DP122" s="1016"/>
      <c r="DQ122" s="1016" t="s">
        <v>471</v>
      </c>
      <c r="DR122" s="1016"/>
      <c r="DS122" s="1016"/>
      <c r="DT122" s="1016"/>
      <c r="DU122" s="1016"/>
      <c r="DV122" s="1017" t="s">
        <v>471</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471</v>
      </c>
      <c r="AB123" s="1055"/>
      <c r="AC123" s="1055"/>
      <c r="AD123" s="1055"/>
      <c r="AE123" s="1056"/>
      <c r="AF123" s="1057" t="s">
        <v>471</v>
      </c>
      <c r="AG123" s="1055"/>
      <c r="AH123" s="1055"/>
      <c r="AI123" s="1055"/>
      <c r="AJ123" s="1056"/>
      <c r="AK123" s="1057" t="s">
        <v>471</v>
      </c>
      <c r="AL123" s="1055"/>
      <c r="AM123" s="1055"/>
      <c r="AN123" s="1055"/>
      <c r="AO123" s="1056"/>
      <c r="AP123" s="1058" t="s">
        <v>471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472</v>
      </c>
      <c r="BP123" s="1102"/>
      <c r="BQ123" s="1161">
        <v>9766123</v>
      </c>
      <c r="BR123" s="1162"/>
      <c r="BS123" s="1162"/>
      <c r="BT123" s="1162"/>
      <c r="BU123" s="1162"/>
      <c r="BV123" s="1162">
        <v>9638185</v>
      </c>
      <c r="BW123" s="1162"/>
      <c r="BX123" s="1162"/>
      <c r="BY123" s="1162"/>
      <c r="BZ123" s="1162"/>
      <c r="CA123" s="1162">
        <v>9470391</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474</v>
      </c>
      <c r="DH123" s="1055"/>
      <c r="DI123" s="1055"/>
      <c r="DJ123" s="1055"/>
      <c r="DK123" s="1056"/>
      <c r="DL123" s="1057" t="s">
        <v>474</v>
      </c>
      <c r="DM123" s="1055"/>
      <c r="DN123" s="1055"/>
      <c r="DO123" s="1055"/>
      <c r="DP123" s="1056"/>
      <c r="DQ123" s="1057" t="s">
        <v>474</v>
      </c>
      <c r="DR123" s="1055"/>
      <c r="DS123" s="1055"/>
      <c r="DT123" s="1055"/>
      <c r="DU123" s="1056"/>
      <c r="DV123" s="1058" t="s">
        <v>474</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474</v>
      </c>
      <c r="AB124" s="1055"/>
      <c r="AC124" s="1055"/>
      <c r="AD124" s="1055"/>
      <c r="AE124" s="1056"/>
      <c r="AF124" s="1057" t="s">
        <v>439</v>
      </c>
      <c r="AG124" s="1055"/>
      <c r="AH124" s="1055"/>
      <c r="AI124" s="1055"/>
      <c r="AJ124" s="1056"/>
      <c r="AK124" s="1057" t="s">
        <v>439</v>
      </c>
      <c r="AL124" s="1055"/>
      <c r="AM124" s="1055"/>
      <c r="AN124" s="1055"/>
      <c r="AO124" s="1056"/>
      <c r="AP124" s="1058" t="s">
        <v>474</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17.399999999999999</v>
      </c>
      <c r="BR124" s="1124"/>
      <c r="BS124" s="1124"/>
      <c r="BT124" s="1124"/>
      <c r="BU124" s="1124"/>
      <c r="BV124" s="1124">
        <v>31.2</v>
      </c>
      <c r="BW124" s="1124"/>
      <c r="BX124" s="1124"/>
      <c r="BY124" s="1124"/>
      <c r="BZ124" s="1124"/>
      <c r="CA124" s="1124">
        <v>33.700000000000003</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3382658</v>
      </c>
      <c r="DH124" s="1080"/>
      <c r="DI124" s="1080"/>
      <c r="DJ124" s="1080"/>
      <c r="DK124" s="1081"/>
      <c r="DL124" s="1079">
        <v>3292863</v>
      </c>
      <c r="DM124" s="1080"/>
      <c r="DN124" s="1080"/>
      <c r="DO124" s="1080"/>
      <c r="DP124" s="1081"/>
      <c r="DQ124" s="1079" t="s">
        <v>477</v>
      </c>
      <c r="DR124" s="1080"/>
      <c r="DS124" s="1080"/>
      <c r="DT124" s="1080"/>
      <c r="DU124" s="1081"/>
      <c r="DV124" s="1082" t="s">
        <v>477</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471</v>
      </c>
      <c r="AB125" s="1055"/>
      <c r="AC125" s="1055"/>
      <c r="AD125" s="1055"/>
      <c r="AE125" s="1056"/>
      <c r="AF125" s="1057" t="s">
        <v>477</v>
      </c>
      <c r="AG125" s="1055"/>
      <c r="AH125" s="1055"/>
      <c r="AI125" s="1055"/>
      <c r="AJ125" s="1056"/>
      <c r="AK125" s="1057" t="s">
        <v>477</v>
      </c>
      <c r="AL125" s="1055"/>
      <c r="AM125" s="1055"/>
      <c r="AN125" s="1055"/>
      <c r="AO125" s="1056"/>
      <c r="AP125" s="1058" t="s">
        <v>477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480</v>
      </c>
      <c r="DH125" s="1023"/>
      <c r="DI125" s="1023"/>
      <c r="DJ125" s="1023"/>
      <c r="DK125" s="1023"/>
      <c r="DL125" s="1023" t="s">
        <v>480</v>
      </c>
      <c r="DM125" s="1023"/>
      <c r="DN125" s="1023"/>
      <c r="DO125" s="1023"/>
      <c r="DP125" s="1023"/>
      <c r="DQ125" s="1023" t="s">
        <v>471</v>
      </c>
      <c r="DR125" s="1023"/>
      <c r="DS125" s="1023"/>
      <c r="DT125" s="1023"/>
      <c r="DU125" s="1023"/>
      <c r="DV125" s="1024" t="s">
        <v>480</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461</v>
      </c>
      <c r="AB126" s="1055"/>
      <c r="AC126" s="1055"/>
      <c r="AD126" s="1055"/>
      <c r="AE126" s="1056"/>
      <c r="AF126" s="1057" t="s">
        <v>461</v>
      </c>
      <c r="AG126" s="1055"/>
      <c r="AH126" s="1055"/>
      <c r="AI126" s="1055"/>
      <c r="AJ126" s="1056"/>
      <c r="AK126" s="1057" t="s">
        <v>471</v>
      </c>
      <c r="AL126" s="1055"/>
      <c r="AM126" s="1055"/>
      <c r="AN126" s="1055"/>
      <c r="AO126" s="1056"/>
      <c r="AP126" s="1058" t="s">
        <v>477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477</v>
      </c>
      <c r="DH126" s="1016"/>
      <c r="DI126" s="1016"/>
      <c r="DJ126" s="1016"/>
      <c r="DK126" s="1016"/>
      <c r="DL126" s="1016" t="s">
        <v>480</v>
      </c>
      <c r="DM126" s="1016"/>
      <c r="DN126" s="1016"/>
      <c r="DO126" s="1016"/>
      <c r="DP126" s="1016"/>
      <c r="DQ126" s="1016" t="s">
        <v>461</v>
      </c>
      <c r="DR126" s="1016"/>
      <c r="DS126" s="1016"/>
      <c r="DT126" s="1016"/>
      <c r="DU126" s="1016"/>
      <c r="DV126" s="1017" t="s">
        <v>471</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483</v>
      </c>
      <c r="AB127" s="1055"/>
      <c r="AC127" s="1055"/>
      <c r="AD127" s="1055"/>
      <c r="AE127" s="1056"/>
      <c r="AF127" s="1057" t="s">
        <v>477</v>
      </c>
      <c r="AG127" s="1055"/>
      <c r="AH127" s="1055"/>
      <c r="AI127" s="1055"/>
      <c r="AJ127" s="1056"/>
      <c r="AK127" s="1057" t="s">
        <v>484</v>
      </c>
      <c r="AL127" s="1055"/>
      <c r="AM127" s="1055"/>
      <c r="AN127" s="1055"/>
      <c r="AO127" s="1056"/>
      <c r="AP127" s="1058" t="s">
        <v>480</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484</v>
      </c>
      <c r="DH127" s="1016"/>
      <c r="DI127" s="1016"/>
      <c r="DJ127" s="1016"/>
      <c r="DK127" s="1016"/>
      <c r="DL127" s="1016" t="s">
        <v>471</v>
      </c>
      <c r="DM127" s="1016"/>
      <c r="DN127" s="1016"/>
      <c r="DO127" s="1016"/>
      <c r="DP127" s="1016"/>
      <c r="DQ127" s="1016" t="s">
        <v>480</v>
      </c>
      <c r="DR127" s="1016"/>
      <c r="DS127" s="1016"/>
      <c r="DT127" s="1016"/>
      <c r="DU127" s="1016"/>
      <c r="DV127" s="1017" t="s">
        <v>490</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t="s">
        <v>490</v>
      </c>
      <c r="AB128" s="1144"/>
      <c r="AC128" s="1144"/>
      <c r="AD128" s="1144"/>
      <c r="AE128" s="1145"/>
      <c r="AF128" s="1146" t="s">
        <v>480</v>
      </c>
      <c r="AG128" s="1144"/>
      <c r="AH128" s="1144"/>
      <c r="AI128" s="1144"/>
      <c r="AJ128" s="1145"/>
      <c r="AK128" s="1146" t="s">
        <v>490</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471</v>
      </c>
      <c r="BG128" s="1151"/>
      <c r="BH128" s="1151"/>
      <c r="BI128" s="1151"/>
      <c r="BJ128" s="1151"/>
      <c r="BK128" s="1151"/>
      <c r="BL128" s="1152"/>
      <c r="BM128" s="1150">
        <v>14.68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v>11236</v>
      </c>
      <c r="DH128" s="1136"/>
      <c r="DI128" s="1136"/>
      <c r="DJ128" s="1136"/>
      <c r="DK128" s="1136"/>
      <c r="DL128" s="1136">
        <v>10920</v>
      </c>
      <c r="DM128" s="1136"/>
      <c r="DN128" s="1136"/>
      <c r="DO128" s="1136"/>
      <c r="DP128" s="1136"/>
      <c r="DQ128" s="1136">
        <v>10598</v>
      </c>
      <c r="DR128" s="1136"/>
      <c r="DS128" s="1136"/>
      <c r="DT128" s="1136"/>
      <c r="DU128" s="1136"/>
      <c r="DV128" s="1137">
        <v>0.2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5240028</v>
      </c>
      <c r="AB129" s="1055"/>
      <c r="AC129" s="1055"/>
      <c r="AD129" s="1055"/>
      <c r="AE129" s="1056"/>
      <c r="AF129" s="1057">
        <v>5275975</v>
      </c>
      <c r="AG129" s="1055"/>
      <c r="AH129" s="1055"/>
      <c r="AI129" s="1055"/>
      <c r="AJ129" s="1056"/>
      <c r="AK129" s="1057">
        <v>5527804</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471</v>
      </c>
      <c r="BG129" s="1165"/>
      <c r="BH129" s="1165"/>
      <c r="BI129" s="1165"/>
      <c r="BJ129" s="1165"/>
      <c r="BK129" s="1165"/>
      <c r="BL129" s="1166"/>
      <c r="BM129" s="1164">
        <v>19.68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571609</v>
      </c>
      <c r="AB130" s="1055"/>
      <c r="AC130" s="1055"/>
      <c r="AD130" s="1055"/>
      <c r="AE130" s="1056"/>
      <c r="AF130" s="1057">
        <v>588168</v>
      </c>
      <c r="AG130" s="1055"/>
      <c r="AH130" s="1055"/>
      <c r="AI130" s="1055"/>
      <c r="AJ130" s="1056"/>
      <c r="AK130" s="1057">
        <v>604009</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7.2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4668419</v>
      </c>
      <c r="AB131" s="1080"/>
      <c r="AC131" s="1080"/>
      <c r="AD131" s="1080"/>
      <c r="AE131" s="1081"/>
      <c r="AF131" s="1079">
        <v>4687807</v>
      </c>
      <c r="AG131" s="1080"/>
      <c r="AH131" s="1080"/>
      <c r="AI131" s="1080"/>
      <c r="AJ131" s="1081"/>
      <c r="AK131" s="1079">
        <v>4923795</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33.700000000000003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7.6722976239999996</v>
      </c>
      <c r="AB132" s="1196"/>
      <c r="AC132" s="1196"/>
      <c r="AD132" s="1196"/>
      <c r="AE132" s="1197"/>
      <c r="AF132" s="1198">
        <v>7.6584850869999999</v>
      </c>
      <c r="AG132" s="1196"/>
      <c r="AH132" s="1196"/>
      <c r="AI132" s="1196"/>
      <c r="AJ132" s="1197"/>
      <c r="AK132" s="1198">
        <v>6.4988489569999999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7.1</v>
      </c>
      <c r="AB133" s="1179"/>
      <c r="AC133" s="1179"/>
      <c r="AD133" s="1179"/>
      <c r="AE133" s="1180"/>
      <c r="AF133" s="1178">
        <v>7.4</v>
      </c>
      <c r="AG133" s="1179"/>
      <c r="AH133" s="1179"/>
      <c r="AI133" s="1179"/>
      <c r="AJ133" s="1180"/>
      <c r="AK133" s="1178">
        <v>7.2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ZebXBo7szGxA73vaSLRMNG+HbnBvb65FoN9gnmi13SMI8TmFOQEPAbmgLh+jWTEAyDn8MyyhuTruvo9yevmg==" saltValue="TEQvRP63LqJJqGV5Y4+t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8" zoomScaleNormal="85" zoomScaleSheetLayoutView="68"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487vFKeABYAzIj6fDXt4kXsX2ckLpJTZv+PKn+RviBp6TTAR+c9q5/70SGAwIIs7ayCOsh3BalukBX+U81GeQ==" saltValue="wGxrHDiXipw2ttM1i5Yr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BDutuaq1tlUF3bFJY2JxrT+j6rVM0WpAaHThwvlYwWLzGtlmUltaZcvRm/J/S1OmMMnsuUHZUjia7R1LjzOTg==" saltValue="rE/Porebkc/EjOUuPnLC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1488823</v>
      </c>
      <c r="AP9" s="314">
        <v>58392</v>
      </c>
      <c r="AQ9" s="315">
        <v>63681</v>
      </c>
      <c r="AR9" s="316">
        <v>-8.3000000000000007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20225</v>
      </c>
      <c r="AP10" s="317">
        <v>793</v>
      </c>
      <c r="AQ10" s="318">
        <v>8003</v>
      </c>
      <c r="AR10" s="319">
        <v>-90.1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13818</v>
      </c>
      <c r="AP11" s="317">
        <v>542</v>
      </c>
      <c r="AQ11" s="318">
        <v>360</v>
      </c>
      <c r="AR11" s="319">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517</v>
      </c>
      <c r="AP12" s="317" t="s">
        <v>517</v>
      </c>
      <c r="AQ12" s="318">
        <v>18</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76189</v>
      </c>
      <c r="AP13" s="317">
        <v>2988</v>
      </c>
      <c r="AQ13" s="318">
        <v>2539</v>
      </c>
      <c r="AR13" s="319">
        <v>17.7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23492</v>
      </c>
      <c r="AP14" s="317">
        <v>921</v>
      </c>
      <c r="AQ14" s="318">
        <v>1117</v>
      </c>
      <c r="AR14" s="319">
        <v>-17.5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-90441</v>
      </c>
      <c r="AP15" s="317">
        <v>-3547</v>
      </c>
      <c r="AQ15" s="318">
        <v>-4412</v>
      </c>
      <c r="AR15" s="319">
        <v>-19.600000000000001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1532106</v>
      </c>
      <c r="AP16" s="317">
        <v>60090</v>
      </c>
      <c r="AQ16" s="318">
        <v>71307</v>
      </c>
      <c r="AR16" s="319">
        <v>-15.7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6.04</v>
      </c>
      <c r="AP21" s="331">
        <v>6.49</v>
      </c>
      <c r="AQ21" s="332">
        <v>-0.45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97.2</v>
      </c>
      <c r="AP22" s="336">
        <v>97.2</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591081</v>
      </c>
      <c r="AP32" s="345">
        <v>23182</v>
      </c>
      <c r="AQ32" s="346">
        <v>31105</v>
      </c>
      <c r="AR32" s="347">
        <v>-25.5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517</v>
      </c>
      <c r="AP34" s="345" t="s">
        <v>517</v>
      </c>
      <c r="AQ34" s="346">
        <v>0</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298659</v>
      </c>
      <c r="AP35" s="345">
        <v>11713</v>
      </c>
      <c r="AQ35" s="346">
        <v>8747</v>
      </c>
      <c r="AR35" s="347">
        <v>33.9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34259</v>
      </c>
      <c r="AP36" s="345">
        <v>1344</v>
      </c>
      <c r="AQ36" s="346">
        <v>2193</v>
      </c>
      <c r="AR36" s="347">
        <v>-38.700000000000003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517</v>
      </c>
      <c r="AP37" s="345" t="s">
        <v>517</v>
      </c>
      <c r="AQ37" s="346">
        <v>863</v>
      </c>
      <c r="AR37" s="347" t="s">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t="s">
        <v>517</v>
      </c>
      <c r="AP39" s="345" t="s">
        <v>517</v>
      </c>
      <c r="AQ39" s="346">
        <v>-3092</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-604009</v>
      </c>
      <c r="AP40" s="345">
        <v>-23689</v>
      </c>
      <c r="AQ40" s="346">
        <v>-27116</v>
      </c>
      <c r="AR40" s="347">
        <v>-12.6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319990</v>
      </c>
      <c r="AP41" s="345">
        <v>12550</v>
      </c>
      <c r="AQ41" s="346">
        <v>12702</v>
      </c>
      <c r="AR41" s="347">
        <v>-1.2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987842</v>
      </c>
      <c r="AN51" s="367">
        <v>38326</v>
      </c>
      <c r="AO51" s="368">
        <v>-44.8</v>
      </c>
      <c r="AP51" s="369">
        <v>47738</v>
      </c>
      <c r="AQ51" s="370">
        <v>-4.4000000000000004</v>
      </c>
      <c r="AR51" s="371">
        <v>-40.4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675783</v>
      </c>
      <c r="AN52" s="375">
        <v>26219</v>
      </c>
      <c r="AO52" s="376">
        <v>-24.7</v>
      </c>
      <c r="AP52" s="377">
        <v>24937</v>
      </c>
      <c r="AQ52" s="378">
        <v>-5.5</v>
      </c>
      <c r="AR52" s="379">
        <v>-19.2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1070432</v>
      </c>
      <c r="AN53" s="367">
        <v>41594</v>
      </c>
      <c r="AO53" s="368">
        <v>8.5</v>
      </c>
      <c r="AP53" s="369">
        <v>52191</v>
      </c>
      <c r="AQ53" s="370">
        <v>9.3000000000000007</v>
      </c>
      <c r="AR53" s="371">
        <v>-0.8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664570</v>
      </c>
      <c r="AN54" s="375">
        <v>25824</v>
      </c>
      <c r="AO54" s="376">
        <v>-1.5</v>
      </c>
      <c r="AP54" s="377">
        <v>24843</v>
      </c>
      <c r="AQ54" s="378">
        <v>-0.4</v>
      </c>
      <c r="AR54" s="379">
        <v>-1.1000000000000001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480335</v>
      </c>
      <c r="AN55" s="367">
        <v>18739</v>
      </c>
      <c r="AO55" s="368">
        <v>-54.9</v>
      </c>
      <c r="AP55" s="369">
        <v>47387</v>
      </c>
      <c r="AQ55" s="370">
        <v>-9.1999999999999993</v>
      </c>
      <c r="AR55" s="371">
        <v>-45.7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351277</v>
      </c>
      <c r="AN56" s="375">
        <v>13704</v>
      </c>
      <c r="AO56" s="376">
        <v>-46.9</v>
      </c>
      <c r="AP56" s="377">
        <v>24928</v>
      </c>
      <c r="AQ56" s="378">
        <v>0.3</v>
      </c>
      <c r="AR56" s="379">
        <v>-47.2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1009083</v>
      </c>
      <c r="AN57" s="367">
        <v>39420</v>
      </c>
      <c r="AO57" s="368">
        <v>110.4</v>
      </c>
      <c r="AP57" s="369">
        <v>51264</v>
      </c>
      <c r="AQ57" s="370">
        <v>8.1999999999999993</v>
      </c>
      <c r="AR57" s="371">
        <v>102.2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930493</v>
      </c>
      <c r="AN58" s="375">
        <v>36350</v>
      </c>
      <c r="AO58" s="376">
        <v>165.3</v>
      </c>
      <c r="AP58" s="377">
        <v>26040</v>
      </c>
      <c r="AQ58" s="378">
        <v>4.5</v>
      </c>
      <c r="AR58" s="379">
        <v>160.80000000000001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748426</v>
      </c>
      <c r="AN59" s="367">
        <v>29353</v>
      </c>
      <c r="AO59" s="368">
        <v>-25.5</v>
      </c>
      <c r="AP59" s="369">
        <v>52068</v>
      </c>
      <c r="AQ59" s="370">
        <v>1.6</v>
      </c>
      <c r="AR59" s="371">
        <v>-27.1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281642</v>
      </c>
      <c r="AN60" s="375">
        <v>11046</v>
      </c>
      <c r="AO60" s="376">
        <v>-69.599999999999994</v>
      </c>
      <c r="AP60" s="377">
        <v>26936</v>
      </c>
      <c r="AQ60" s="378">
        <v>3.4</v>
      </c>
      <c r="AR60" s="379">
        <v>-73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859224</v>
      </c>
      <c r="AN61" s="382">
        <v>33486</v>
      </c>
      <c r="AO61" s="383">
        <v>-1.3</v>
      </c>
      <c r="AP61" s="384">
        <v>50130</v>
      </c>
      <c r="AQ61" s="385">
        <v>1.1000000000000001</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580753</v>
      </c>
      <c r="AN62" s="375">
        <v>22629</v>
      </c>
      <c r="AO62" s="376">
        <v>4.5</v>
      </c>
      <c r="AP62" s="377">
        <v>25537</v>
      </c>
      <c r="AQ62" s="378">
        <v>0.5</v>
      </c>
      <c r="AR62" s="379">
        <v>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gQMyBL7hIIASZgxPvXR9sWUseB/UUo4sflBLqQt+lFyGrOzpIRK2pCSXFenQI41hQLXpmzRcf0rtSN9IehfeQ==" saltValue="9y6sgREETpsj3aMAvT7a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3" zoomScaleNormal="63"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ZneNEnytai60cEIub9CSDtgNOQ28iPcztPBdeZPpTVhYRmvaWZZ7F73cVqrUJqm+I7IIsFOabGy1hX4inTC4BA==" saltValue="RGpMZUy6lyGr2ldoUPVT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9" zoomScaleNormal="59"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Po1jjZhMf2CCMlqDWFDMnzokLNQUP6uHkVIT0qTv6MYNaAWnbdEclAY10881GwaKhFYwd3d5FHU1/Ipibn313A==" saltValue="O+sUVI7jzAxoX+Q4MXRV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13.03</v>
      </c>
      <c r="G47" s="12">
        <v>9.93</v>
      </c>
      <c r="H47" s="12">
        <v>13.22</v>
      </c>
      <c r="I47" s="12">
        <v>13.34</v>
      </c>
      <c r="J47" s="13">
        <v>11.38</v>
      </c>
    </row>
    <row r="48" spans="2:10" ht="57.75" customHeight="1" x14ac:dyDescent="0.15">
      <c r="B48" s="14"/>
      <c r="C48" s="1240" t="s">
        <v>4</v>
      </c>
      <c r="D48" s="1240"/>
      <c r="E48" s="1241"/>
      <c r="F48" s="15">
        <v>6.09</v>
      </c>
      <c r="G48" s="16">
        <v>8.82</v>
      </c>
      <c r="H48" s="16">
        <v>5.93</v>
      </c>
      <c r="I48" s="16">
        <v>5.04</v>
      </c>
      <c r="J48" s="17">
        <v>6.06</v>
      </c>
    </row>
    <row r="49" spans="2:10" ht="57.75" customHeight="1" thickBot="1" x14ac:dyDescent="0.2">
      <c r="B49" s="18"/>
      <c r="C49" s="1242" t="s">
        <v>5</v>
      </c>
      <c r="D49" s="1242"/>
      <c r="E49" s="1243"/>
      <c r="F49" s="19" t="s">
        <v>563</v>
      </c>
      <c r="G49" s="20" t="s">
        <v>564</v>
      </c>
      <c r="H49" s="20" t="s">
        <v>565</v>
      </c>
      <c r="I49" s="20" t="s">
        <v>566</v>
      </c>
      <c r="J49" s="21" t="s">
        <v>567</v>
      </c>
    </row>
    <row r="50" spans="2:10" ht="13.5" customHeight="1" x14ac:dyDescent="0.15"/>
  </sheetData>
  <sheetProtection algorithmName="SHA-512" hashValue="mwrkr6XU7hLk64tnrMmuZi+s/SY7JuVxL4fOnUDwqOd3soWbHKCGyykkPWkh8OmokaL6SH4Ed2Ca0x7yDETSEw==" saltValue="juPsI3CPZPmi4B0FCOzI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2022-03-14T07:33:59Z</cp:lastPrinted>
  <dcterms:created xsi:type="dcterms:W3CDTF">2022-02-02T04:05:08Z</dcterms:created>
  <dcterms:modified xsi:type="dcterms:W3CDTF">2022-10-04T05:05:48Z</dcterms:modified>
  <cp:category/>
</cp:coreProperties>
</file>