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l="1"/>
  <c r="BE34" i="10"/>
  <c r="BE35" i="10" s="1"/>
  <c r="BW34" i="10"/>
  <c r="BW35" i="10" s="1"/>
  <c r="BW36" i="10" s="1"/>
  <c r="BW37" i="10" s="1"/>
  <c r="CO34" i="10" l="1"/>
  <c r="CO35" i="10" s="1"/>
  <c r="CO36" i="10" s="1"/>
  <c r="CO37" i="10" s="1"/>
  <c r="CO38" i="10" s="1"/>
</calcChain>
</file>

<file path=xl/sharedStrings.xml><?xml version="1.0" encoding="utf-8"?>
<sst xmlns="http://schemas.openxmlformats.org/spreadsheetml/2006/main" count="1120" uniqueCount="631">
  <si>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</si>
  <si>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</si>
  <si>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</si>
  <si>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</si>
  <si>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</si>
  <si>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</si>
  <si>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</si>
  <si>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</si>
  <si>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</si>
  <si>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</si>
  <si>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</si>
  <si>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</si>
  <si>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</si>
  <si>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</si>
  <si>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</si>
  <si>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</si>
  <si>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</si>
  <si>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</si>
  <si>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</si>
  <si>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</si>
  <si>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</si>
  <si>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</si>
  <si>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</si>
  <si>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</si>
  <si>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</si>
  <si>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</si>
  <si>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</si>
  <si>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</si>
  <si>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</si>
  <si>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</si>
  <si>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</si>
  <si>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</si>
  <si>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</si>
  <si>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</si>
  <si>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</si>
  <si>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</si>
  <si>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</si>
  <si>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</si>
  <si>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</si>
  <si>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</si>
  <si>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</si>
  <si>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</si>
  <si>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</si>
  <si>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</si>
  <si>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</si>
  <si>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</si>
  <si>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</si>
  <si>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</si>
  <si>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</si>
  <si>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</si>
  <si>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</si>
  <si>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</si>
  <si>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</si>
  <si>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</si>
  <si>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</si>
  <si>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</si>
  <si>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</si>
  <si>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</si>
  <si>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</si>
  <si>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</si>
  <si>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</si>
  <si>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</si>
  <si>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</si>
  <si>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</si>
  <si>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</si>
  <si>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</si>
  <si>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</si>
  <si>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</si>
  <si>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</si>
  <si>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</si>
  <si>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</si>
  <si>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</si>
  <si>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</si>
  <si>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</si>
  <si>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</si>
  <si>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</si>
  <si>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</si>
  <si>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</si>
  <si>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</si>
  <si>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</si>
  <si>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</si>
  <si>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</si>
  <si>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</si>
  <si>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</si>
  <si>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</si>
  <si>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</si>
  <si>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</si>
  <si>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</si>
  <si>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</si>
  <si>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</si>
  <si>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</si>
  <si>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</si>
  <si>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</si>
  <si>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</si>
  <si>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</si>
  <si>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</si>
  <si>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</si>
  <si>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</si>
  <si>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</si>
  <si>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</si>
  <si>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</si>
  <si>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</si>
  <si>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</si>
  <si>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</si>
  <si>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</si>
  <si>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</si>
  <si>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</si>
  <si>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</si>
  <si>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</si>
  <si>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</si>
  <si>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</si>
  <si>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</si>
  <si>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</si>
  <si>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</si>
  <si>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</si>
  <si>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</si>
  <si>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</si>
  <si>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</si>
  <si>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</si>
  <si>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</si>
  <si>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</si>
  <si>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</si>
  <si>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</si>
  <si>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</si>
  <si>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</si>
  <si>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</si>
  <si>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</si>
  <si>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</si>
  <si>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</si>
  <si>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</si>
  <si>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</si>
  <si>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</si>
  <si>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</si>
  <si>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</si>
  <si>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</si>
  <si>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</si>
  <si>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</si>
  <si>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</si>
  <si>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</si>
  <si>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</si>
  <si>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</si>
  <si>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</si>
  <si>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</si>
  <si>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</si>
  <si>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</si>
  <si>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</si>
  <si>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</si>
  <si>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</si>
  <si>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</si>
  <si>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</si>
  <si>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</si>
  <si>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</si>
  <si>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</si>
  <si>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</si>
  <si>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</si>
  <si>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</si>
  <si>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</si>
  <si>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</si>
  <si>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</si>
  <si>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</si>
  <si>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</si>
  <si>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</si>
  <si>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</si>
  <si>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</si>
  <si>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</si>
  <si>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</si>
  <si>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</si>
  <si>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</si>
  <si>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</si>
  <si>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</si>
  <si>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</si>
  <si>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</si>
  <si>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</si>
  <si>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</si>
  <si>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</si>
  <si>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</si>
  <si>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</si>
  <si>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</si>
  <si>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</si>
  <si>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</si>
  <si>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</si>
  <si>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</si>
  <si>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</si>
  <si>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</si>
  <si>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</si>
  <si>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</si>
  <si>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</si>
  <si>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</si>
  <si>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</si>
  <si>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</si>
  <si>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</si>
  <si>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</si>
  <si>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</si>
  <si>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</si>
  <si>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</si>
  <si>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</si>
  <si>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</si>
  <si>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</si>
  <si>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</si>
  <si>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</si>
  <si>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</si>
  <si>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</si>
  <si>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</si>
  <si>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</si>
  <si>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</si>
  <si>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</si>
  <si>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</si>
  <si>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</si>
  <si>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</si>
  <si>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</si>
  <si>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</si>
  <si>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</si>
  <si>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</si>
  <si>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</si>
  <si>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</si>
  <si>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</si>
  <si>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</si>
  <si>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</si>
  <si>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</si>
  <si>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</si>
  <si>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</si>
  <si>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</si>
  <si>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</si>
  <si>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</si>
  <si>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</si>
  <si>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</si>
  <si>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</si>
  <si>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</si>
  <si>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</si>
  <si>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</si>
  <si>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</si>
  <si>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</si>
  <si>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</si>
  <si>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</si>
  <si>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</si>
  <si>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</si>
  <si>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</si>
  <si>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</si>
  <si>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</si>
  <si>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</si>
  <si>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</si>
  <si>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</si>
  <si>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</si>
  <si>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</si>
  <si>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</si>
  <si>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</si>
  <si>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</si>
  <si>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</si>
  <si>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</si>
  <si>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</si>
  <si>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</si>
  <si>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</si>
  <si>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</si>
  <si>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</si>
  <si>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</si>
  <si>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</si>
  <si>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</si>
  <si>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</si>
  <si>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</si>
  <si>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</si>
  <si>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</si>
  <si>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</si>
  <si>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</si>
  <si>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</si>
  <si>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</si>
  <si>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</si>
  <si>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</si>
  <si>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</si>
  <si>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</si>
  <si>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</si>
  <si>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</si>
  <si>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</si>
  <si>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</si>
  <si>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</si>
  <si>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</si>
  <si>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</si>
  <si>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</si>
  <si>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</si>
  <si>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</si>
  <si>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</si>
  <si>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</si>
  <si>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</si>
  <si>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</si>
  <si>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</si>
  <si>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</si>
  <si>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</si>
  <si>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</si>
  <si>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</si>
  <si>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</si>
  <si>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</si>
  <si>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</si>
  <si>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</si>
  <si>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</si>
  <si>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</si>
  <si>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</si>
  <si>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</si>
  <si>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</si>
  <si>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</si>
  <si>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</si>
  <si>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</si>
  <si>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</si>
  <si>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</si>
  <si>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</si>
  <si>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</si>
  <si>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</si>
  <si>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</si>
  <si>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</si>
  <si>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</si>
  <si>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</si>
  <si>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</si>
  <si>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</si>
  <si>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</si>
  <si>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</si>
  <si>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</si>
  <si>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</si>
  <si>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</si>
  <si>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</si>
  <si>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</si>
  <si>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</si>
  <si>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</si>
  <si>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</si>
  <si>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</si>
  <si>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</si>
  <si>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</si>
  <si>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</si>
  <si>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</si>
  <si>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</si>
  <si>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</si>
  <si>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</si>
  <si>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</si>
  <si>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</si>
  <si>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</si>
  <si>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</si>
  <si>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</si>
  <si>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</si>
  <si>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</si>
  <si>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</si>
  <si>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</si>
  <si>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</si>
  <si>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</si>
  <si>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</si>
  <si>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</si>
  <si>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</si>
  <si>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</si>
  <si>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</si>
  <si>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</si>
  <si>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</si>
  <si>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</si>
  <si>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</si>
  <si>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</si>
  <si>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</si>
  <si>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</si>
  <si>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</si>
  <si>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</si>
  <si>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</si>
  <si>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</si>
  <si>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</si>
  <si>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</si>
  <si>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</si>
  <si>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</si>
  <si>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</si>
  <si>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</si>
  <si>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</si>
  <si>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</si>
  <si>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</si>
  <si>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</si>
  <si>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</si>
  <si>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</si>
  <si>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</si>
  <si>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</si>
  <si>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</si>
  <si>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</si>
  <si>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</si>
  <si>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</si>
  <si>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</si>
  <si>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</si>
  <si>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</si>
  <si>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</si>
  <si>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</si>
  <si>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</si>
  <si>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</si>
  <si>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</si>
  <si>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</si>
  <si>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</si>
  <si>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</si>
  <si>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</si>
  <si>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</si>
  <si>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</si>
  <si>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</si>
  <si>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</si>
  <si>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</si>
  <si>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</si>
  <si>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</si>
  <si>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</si>
  <si>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</si>
  <si>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</si>
  <si>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</si>
  <si>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</si>
  <si>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</si>
  <si>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</si>
  <si>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</si>
  <si>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</si>
  <si>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</si>
  <si>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</si>
  <si>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</si>
  <si>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</si>
  <si>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</si>
  <si>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</si>
  <si>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</si>
  <si>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</si>
  <si>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</si>
  <si>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</si>
  <si>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</si>
  <si>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</si>
  <si>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</si>
  <si>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</si>
  <si>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</si>
  <si>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</si>
  <si>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</si>
  <si>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</si>
  <si>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</si>
  <si>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</si>
  <si>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</si>
  <si>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</si>
  <si>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</si>
  <si>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</si>
  <si>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</si>
  <si>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</si>
  <si>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</si>
  <si>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</si>
  <si>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</si>
  <si>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</si>
  <si>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</si>
  <si>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</si>
  <si>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</si>
  <si>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</si>
  <si>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</si>
  <si>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</si>
  <si>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</si>
  <si>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</si>
  <si>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</si>
  <si>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</si>
  <si>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</si>
  <si>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</si>
  <si>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</si>
  <si>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</si>
  <si>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</si>
  <si>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</si>
  <si>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</si>
  <si>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</si>
  <si>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</si>
  <si>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</si>
  <si>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</si>
  <si>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</si>
  <si>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</si>
  <si>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</si>
  <si>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</si>
  <si>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</si>
  <si>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</si>
  <si>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</si>
  <si>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</si>
  <si>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</si>
  <si>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</si>
  <si>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</si>
  <si>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</si>
  <si>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</si>
  <si>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</si>
  <si>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</si>
  <si>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</si>
  <si>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</si>
  <si>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</si>
  <si>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</si>
  <si>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</si>
  <si>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</si>
  <si>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</si>
  <si>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</si>
  <si>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</si>
  <si>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</si>
  <si>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</si>
  <si>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</si>
  <si>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</si>
  <si>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</si>
  <si>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</si>
  <si>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</si>
  <si>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</si>
  <si>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</si>
  <si>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</si>
  <si>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</si>
  <si>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</si>
  <si>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</si>
  <si>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</si>
  <si>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</si>
  <si>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</si>
  <si>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</si>
  <si>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</si>
  <si>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</si>
  <si>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</si>
  <si>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</si>
  <si>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</si>
  <si>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</si>
  <si>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</si>
  <si>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</si>
  <si>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</si>
  <si>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</si>
  <si>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</si>
  <si>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</si>
  <si>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</si>
  <si>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</si>
  <si>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</si>
  <si>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</si>
  <si>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</si>
  <si>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</si>
  <si>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</si>
  <si>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</si>
  <si>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</si>
  <si>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</si>
  <si>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</si>
  <si>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</si>
  <si>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</si>
  <si>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</si>
  <si>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</si>
  <si>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</si>
  <si>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</si>
  <si>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</si>
  <si>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</si>
  <si>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</si>
  <si>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</si>
  <si>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</si>
  <si>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</si>
  <si>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</si>
  <si>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</si>
  <si>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</si>
  <si>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</si>
  <si>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</si>
  <si>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</si>
  <si>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</si>
  <si>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</si>
  <si>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</si>
  <si>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</si>
  <si>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</si>
  <si>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</si>
  <si>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</si>
  <si>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</si>
  <si>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</si>
  <si>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</si>
  <si>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</si>
  <si>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</si>
  <si>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</si>
  <si>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</si>
  <si>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</si>
  <si>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</si>
  <si>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</si>
  <si>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</si>
  <si>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</si>
  <si>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</si>
  <si>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</si>
  <si>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</si>
  <si>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</si>
  <si>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</si>
  <si>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</si>
  <si>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</si>
  <si>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</si>
  <si>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</si>
  <si>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1.91</t>
  </si>
  <si>
    <t>▲ 1.89</t>
  </si>
  <si>
    <t>▲ 4.82</t>
  </si>
  <si>
    <t>▲ 3.90</t>
  </si>
  <si>
    <t>水道事業会計</t>
  </si>
  <si>
    <t>一般会計</t>
  </si>
  <si>
    <t>国民健康保険事業特別会計</t>
  </si>
  <si>
    <t>下水道事業会計</t>
  </si>
  <si>
    <t>介護保険事業特別会計</t>
  </si>
  <si>
    <t>銅山観光事業特別会計</t>
  </si>
  <si>
    <t>温泉事業特別会計</t>
  </si>
  <si>
    <t>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</si>
  <si>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</si>
  <si>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</si>
  <si>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</si>
  <si>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</si>
  <si>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</si>
  <si>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</si>
  <si>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</si>
  <si>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</si>
  <si>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</si>
  <si>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</si>
  <si>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</si>
  <si>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</si>
  <si>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</si>
  <si>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</si>
  <si>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</si>
  <si>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</si>
  <si>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</si>
  <si>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</si>
  <si>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</si>
  <si>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</si>
  <si>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</si>
  <si>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5"/>
  </si>
  <si>
    <t>-</t>
    <phoneticPr fontId="5"/>
  </si>
  <si>
    <t>-</t>
    <phoneticPr fontId="5"/>
  </si>
  <si>
    <t>－</t>
    <phoneticPr fontId="2"/>
  </si>
  <si>
    <t>－</t>
    <phoneticPr fontId="2"/>
  </si>
  <si>
    <t>－</t>
    <phoneticPr fontId="2"/>
  </si>
  <si>
    <t>▲112</t>
    <phoneticPr fontId="2"/>
  </si>
  <si>
    <t>－</t>
    <phoneticPr fontId="2"/>
  </si>
  <si>
    <t>－</t>
    <phoneticPr fontId="2"/>
  </si>
  <si>
    <t>－</t>
    <phoneticPr fontId="2"/>
  </si>
  <si>
    <t>－</t>
    <phoneticPr fontId="2"/>
  </si>
  <si>
    <t>▲4</t>
    <phoneticPr fontId="2"/>
  </si>
  <si>
    <t>合併振興基金</t>
    <phoneticPr fontId="2"/>
  </si>
  <si>
    <t>庁舎整備基金</t>
    <phoneticPr fontId="2"/>
  </si>
  <si>
    <t>高齢者福祉基金</t>
    <phoneticPr fontId="2"/>
  </si>
  <si>
    <t>ふるさと日光応援基金</t>
    <phoneticPr fontId="2"/>
  </si>
  <si>
    <t>地域医療整備基金</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</si>
  <si>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</si>
  <si>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</si>
  <si>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</si>
  <si>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</si>
  <si>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</si>
  <si>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</si>
  <si>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</si>
  <si>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</si>
  <si>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</si>
  <si>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決算における将来負担比率は65.9％、有形固定資産減価償却率は72.4％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</si>
  <si>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</si>
  <si>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</si>
  <si>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</si>
  <si>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</si>
  <si>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</si>
  <si>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</si>
  <si>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将来負担比率について、地方債の現在高の減や標準財政規模の増により、前年度比▲0.1ポイントとなった。
実質公債費比率について、合併特例債や臨時財政対策債に係る元利償還金の増により、前年度比＋0.8ポイントとなったが、来年度も庁舎整備に係る元利償還金の増などににより実質公債費比率は増加する見込みである。</t>
    <rPh sb="11" eb="14">
      <t>チホウサイ</t>
    </rPh>
    <rPh sb="15" eb="17">
      <t>ゲンザイ</t>
    </rPh>
    <rPh sb="17" eb="18">
      <t>ダカ</t>
    </rPh>
    <rPh sb="36" eb="37">
      <t>ヒ</t>
    </rPh>
    <rPh sb="63" eb="65">
      <t>ガッペイ</t>
    </rPh>
    <rPh sb="65" eb="67">
      <t>トクレイ</t>
    </rPh>
    <rPh sb="67" eb="68">
      <t>サイ</t>
    </rPh>
    <rPh sb="69" eb="71">
      <t>リンジ</t>
    </rPh>
    <rPh sb="71" eb="73">
      <t>ザイセイ</t>
    </rPh>
    <rPh sb="73" eb="75">
      <t>タイサク</t>
    </rPh>
    <rPh sb="75" eb="76">
      <t>サイ</t>
    </rPh>
    <rPh sb="77" eb="78">
      <t>カカ</t>
    </rPh>
    <rPh sb="79" eb="81">
      <t>ガンリ</t>
    </rPh>
    <rPh sb="81" eb="84">
      <t>ショウカンキン</t>
    </rPh>
    <rPh sb="85" eb="86">
      <t>ゾウ</t>
    </rPh>
    <rPh sb="90" eb="93">
      <t>ゼンネンド</t>
    </rPh>
    <rPh sb="93" eb="94">
      <t>ヒ</t>
    </rPh>
    <rPh sb="108" eb="111">
      <t>ライネンド</t>
    </rPh>
    <rPh sb="112" eb="114">
      <t>チョウシャ</t>
    </rPh>
    <rPh sb="114" eb="116">
      <t>セイビ</t>
    </rPh>
    <rPh sb="117" eb="118">
      <t>カカ</t>
    </rPh>
    <rPh sb="119" eb="121">
      <t>ガンリ</t>
    </rPh>
    <rPh sb="132" eb="134">
      <t>ジッシツ</t>
    </rPh>
    <rPh sb="134" eb="137">
      <t>コウサイヒ</t>
    </rPh>
    <rPh sb="137" eb="139">
      <t>ヒリツ</t>
    </rPh>
    <rPh sb="140" eb="142">
      <t>ゾウカ</t>
    </rPh>
    <rPh sb="144" eb="146">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</si>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</sst>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67F0-43F2-A62A-CA42ED908A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72028</c:v>
                </c:pt>
                <c:pt idx="1">
                  <c:v>105014</c:v>
                </c:pt>
                <c:pt idx="2">
                  <c:v>106886</c:v>
                </c:pt>
                <c:pt idx="3">
                  <c:v>60355</c:v>
                </c:pt>
                <c:pt idx="4">
                  <c:v>68042</c:v>
                </c:pt>
              </c:numCache>
            </c:numRef>
          </c:val>
          <c:smooth val="0"/>
          <c:extLst>
            <c:ext xmlns:c16="http://schemas.microsoft.com/office/drawing/2014/chart" uri="{C3380CC4-5D6E-409C-BE32-E72D297353CC}">
              <c16:uniqueId val="{00000001-67F0-43F2-A62A-CA42ED908A65}"/>
            </c:ext>
          </c:extLst>
        </c:ser>
        <c:dLbls>
          <c:showLegendKey val="0"/>
          <c:showVal val="0"/>
          <c:showCatName val="0"/>
          <c:showSerName val="0"/>
          <c:showPercent val="0"/>
          <c:showBubbleSize val="0"/>
        </c:dLbls>
        <c:marker val="1"/>
        <c:smooth val="0"/>
        <c:axId val="454427208"/>
        <c:axId val="454431128"/>
      </c:lineChart>
      <c:catAx>
        <c:axId val="454427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431128"/>
        <c:crosses val="autoZero"/>
        <c:auto val="1"/>
        <c:lblAlgn val="ctr"/>
        <c:lblOffset val="100"/>
        <c:tickLblSkip val="1"/>
        <c:tickMarkSkip val="1"/>
        <c:noMultiLvlLbl val="0"/>
      </c:catAx>
      <c:valAx>
        <c:axId val="454431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427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6.81</c:v>
                </c:pt>
                <c:pt idx="1">
                  <c:v>6.23</c:v>
                </c:pt>
                <c:pt idx="2">
                  <c:v>3.28</c:v>
                </c:pt>
                <c:pt idx="3">
                  <c:v>2.09</c:v>
                </c:pt>
                <c:pt idx="4">
                  <c:v>3.48</c:v>
                </c:pt>
              </c:numCache>
            </c:numRef>
          </c:val>
          <c:extLst>
            <c:ext xmlns:c16="http://schemas.microsoft.com/office/drawing/2014/chart" uri="{C3380CC4-5D6E-409C-BE32-E72D297353CC}">
              <c16:uniqueId val="{00000000-0FBC-4D24-95CE-E1A344B29C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16.34</c:v>
                </c:pt>
                <c:pt idx="1">
                  <c:v>15.36</c:v>
                </c:pt>
                <c:pt idx="2">
                  <c:v>13.59</c:v>
                </c:pt>
                <c:pt idx="3">
                  <c:v>10.81</c:v>
                </c:pt>
                <c:pt idx="4">
                  <c:v>10.55</c:v>
                </c:pt>
              </c:numCache>
            </c:numRef>
          </c:val>
          <c:extLst>
            <c:ext xmlns:c16="http://schemas.microsoft.com/office/drawing/2014/chart" uri="{C3380CC4-5D6E-409C-BE32-E72D297353CC}">
              <c16:uniqueId val="{00000001-0FBC-4D24-95CE-E1A344B29C9C}"/>
            </c:ext>
          </c:extLst>
        </c:ser>
        <c:dLbls>
          <c:showLegendKey val="0"/>
          <c:showVal val="0"/>
          <c:showCatName val="0"/>
          <c:showSerName val="0"/>
          <c:showPercent val="0"/>
          <c:showBubbleSize val="0"/>
        </c:dLbls>
        <c:gapWidth val="250"/>
        <c:overlap val="100"/>
        <c:axId val="454427992"/>
        <c:axId val="45442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-1.91</c:v>
                </c:pt>
                <c:pt idx="1">
                  <c:v>-1.89</c:v>
                </c:pt>
                <c:pt idx="2">
                  <c:v>-4.82</c:v>
                </c:pt>
                <c:pt idx="3">
                  <c:v>-3.9</c:v>
                </c:pt>
                <c:pt idx="4">
                  <c:v>1.44</c:v>
                </c:pt>
              </c:numCache>
            </c:numRef>
          </c:val>
          <c:smooth val="0"/>
          <c:extLst>
            <c:ext xmlns:c16="http://schemas.microsoft.com/office/drawing/2014/chart" uri="{C3380CC4-5D6E-409C-BE32-E72D297353CC}">
              <c16:uniqueId val="{00000002-0FBC-4D24-95CE-E1A344B29C9C}"/>
            </c:ext>
          </c:extLst>
        </c:ser>
        <c:dLbls>
          <c:showLegendKey val="0"/>
          <c:showVal val="0"/>
          <c:showCatName val="0"/>
          <c:showSerName val="0"/>
          <c:showPercent val="0"/>
          <c:showBubbleSize val="0"/>
        </c:dLbls>
        <c:marker val="1"/>
        <c:smooth val="0"/>
        <c:axId val="454427992"/>
        <c:axId val="454427600"/>
      </c:lineChart>
      <c:catAx>
        <c:axId val="45442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427600"/>
        <c:crosses val="autoZero"/>
        <c:auto val="1"/>
        <c:lblAlgn val="ctr"/>
        <c:lblOffset val="100"/>
        <c:tickLblSkip val="1"/>
        <c:tickMarkSkip val="1"/>
        <c:noMultiLvlLbl val="0"/>
      </c:catAx>
      <c:valAx>
        <c:axId val="45442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2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0.14000000000000001</c:v>
                </c:pt>
                <c:pt idx="4">
                  <c:v>#N/A</c:v>
                </c:pt>
                <c:pt idx="5">
                  <c:v>0.09</c:v>
                </c:pt>
                <c:pt idx="6">
                  <c:v>#N/A</c:v>
                </c:pt>
                <c:pt idx="7">
                  <c:v>0.01</c:v>
                </c:pt>
                <c:pt idx="8">
                  <c:v>#N/A</c:v>
                </c:pt>
                <c:pt idx="9">
                  <c:v>0.01</c:v>
                </c:pt>
              </c:numCache>
            </c:numRef>
          </c:val>
          <c:extLst>
            <c:ext xmlns:c16="http://schemas.microsoft.com/office/drawing/2014/chart" uri="{C3380CC4-5D6E-409C-BE32-E72D297353CC}">
              <c16:uniqueId val="{00000000-CA41-4938-8958-D842B4627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41-4938-8958-D842B462793F}"/>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2-CA41-4938-8958-D842B462793F}"/>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CA41-4938-8958-D842B462793F}"/>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0.05</c:v>
                </c:pt>
                <c:pt idx="4">
                  <c:v>#N/A</c:v>
                </c:pt>
                <c:pt idx="5">
                  <c:v>0.03</c:v>
                </c:pt>
                <c:pt idx="6">
                  <c:v>#N/A</c:v>
                </c:pt>
                <c:pt idx="7">
                  <c:v>0.1</c:v>
                </c:pt>
                <c:pt idx="8">
                  <c:v>#N/A</c:v>
                </c:pt>
                <c:pt idx="9">
                  <c:v>0.04</c:v>
                </c:pt>
              </c:numCache>
            </c:numRef>
          </c:val>
          <c:extLst>
            <c:ext xmlns:c16="http://schemas.microsoft.com/office/drawing/2014/chart" uri="{C3380CC4-5D6E-409C-BE32-E72D297353CC}">
              <c16:uniqueId val="{00000004-CA41-4938-8958-D842B462793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1.1399999999999999</c:v>
                </c:pt>
                <c:pt idx="2">
                  <c:v>#N/A</c:v>
                </c:pt>
                <c:pt idx="3">
                  <c:v>1.61</c:v>
                </c:pt>
                <c:pt idx="4">
                  <c:v>#N/A</c:v>
                </c:pt>
                <c:pt idx="5">
                  <c:v>0.8</c:v>
                </c:pt>
                <c:pt idx="6">
                  <c:v>#N/A</c:v>
                </c:pt>
                <c:pt idx="7">
                  <c:v>0.42</c:v>
                </c:pt>
                <c:pt idx="8">
                  <c:v>#N/A</c:v>
                </c:pt>
                <c:pt idx="9">
                  <c:v>0.13</c:v>
                </c:pt>
              </c:numCache>
            </c:numRef>
          </c:val>
          <c:extLst>
            <c:ext xmlns:c16="http://schemas.microsoft.com/office/drawing/2014/chart" uri="{C3380CC4-5D6E-409C-BE32-E72D297353CC}">
              <c16:uniqueId val="{00000005-CA41-4938-8958-D842B462793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c:ext xmlns:c16="http://schemas.microsoft.com/office/drawing/2014/chart" uri="{C3380CC4-5D6E-409C-BE32-E72D297353CC}">
              <c16:uniqueId val="{00000006-CA41-4938-8958-D842B462793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1.29</c:v>
                </c:pt>
                <c:pt idx="4">
                  <c:v>#N/A</c:v>
                </c:pt>
                <c:pt idx="5">
                  <c:v>0.77</c:v>
                </c:pt>
                <c:pt idx="6">
                  <c:v>#N/A</c:v>
                </c:pt>
                <c:pt idx="7">
                  <c:v>0.44</c:v>
                </c:pt>
                <c:pt idx="8">
                  <c:v>#N/A</c:v>
                </c:pt>
                <c:pt idx="9">
                  <c:v>0.51</c:v>
                </c:pt>
              </c:numCache>
            </c:numRef>
          </c:val>
          <c:extLst>
            <c:ext xmlns:c16="http://schemas.microsoft.com/office/drawing/2014/chart" uri="{C3380CC4-5D6E-409C-BE32-E72D297353CC}">
              <c16:uniqueId val="{00000007-CA41-4938-8958-D842B46279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6.79</c:v>
                </c:pt>
                <c:pt idx="2">
                  <c:v>#N/A</c:v>
                </c:pt>
                <c:pt idx="3">
                  <c:v>6.21</c:v>
                </c:pt>
                <c:pt idx="4">
                  <c:v>#N/A</c:v>
                </c:pt>
                <c:pt idx="5">
                  <c:v>3.25</c:v>
                </c:pt>
                <c:pt idx="6">
                  <c:v>#N/A</c:v>
                </c:pt>
                <c:pt idx="7">
                  <c:v>2.0699999999999998</c:v>
                </c:pt>
                <c:pt idx="8">
                  <c:v>#N/A</c:v>
                </c:pt>
                <c:pt idx="9">
                  <c:v>3.45</c:v>
                </c:pt>
              </c:numCache>
            </c:numRef>
          </c:val>
          <c:extLst>
            <c:ext xmlns:c16="http://schemas.microsoft.com/office/drawing/2014/chart" uri="{C3380CC4-5D6E-409C-BE32-E72D297353CC}">
              <c16:uniqueId val="{00000008-CA41-4938-8958-D842B46279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10.57</c:v>
                </c:pt>
                <c:pt idx="2">
                  <c:v>#N/A</c:v>
                </c:pt>
                <c:pt idx="3">
                  <c:v>10.46</c:v>
                </c:pt>
                <c:pt idx="4">
                  <c:v>#N/A</c:v>
                </c:pt>
                <c:pt idx="5">
                  <c:v>10.67</c:v>
                </c:pt>
                <c:pt idx="6">
                  <c:v>#N/A</c:v>
                </c:pt>
                <c:pt idx="7">
                  <c:v>10.14</c:v>
                </c:pt>
                <c:pt idx="8">
                  <c:v>#N/A</c:v>
                </c:pt>
                <c:pt idx="9">
                  <c:v>8.77</c:v>
                </c:pt>
              </c:numCache>
            </c:numRef>
          </c:val>
          <c:extLst>
            <c:ext xmlns:c16="http://schemas.microsoft.com/office/drawing/2014/chart" uri="{C3380CC4-5D6E-409C-BE32-E72D297353CC}">
              <c16:uniqueId val="{00000009-CA41-4938-8958-D842B462793F}"/>
            </c:ext>
          </c:extLst>
        </c:ser>
        <c:dLbls>
          <c:showLegendKey val="0"/>
          <c:showVal val="0"/>
          <c:showCatName val="0"/>
          <c:showSerName val="0"/>
          <c:showPercent val="0"/>
          <c:showBubbleSize val="0"/>
        </c:dLbls>
        <c:gapWidth val="150"/>
        <c:overlap val="100"/>
        <c:axId val="454428776"/>
        <c:axId val="454429168"/>
      </c:barChart>
      <c:catAx>
        <c:axId val="45442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429168"/>
        <c:crosses val="autoZero"/>
        <c:auto val="1"/>
        <c:lblAlgn val="ctr"/>
        <c:lblOffset val="100"/>
        <c:tickLblSkip val="1"/>
        <c:tickMarkSkip val="1"/>
        <c:noMultiLvlLbl val="0"/>
      </c:catAx>
      <c:valAx>
        <c:axId val="45442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28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4809</c:v>
                </c:pt>
                <c:pt idx="5">
                  <c:v>4898</c:v>
                </c:pt>
                <c:pt idx="8">
                  <c:v>5007</c:v>
                </c:pt>
                <c:pt idx="11">
                  <c:v>5198</c:v>
                </c:pt>
                <c:pt idx="14">
                  <c:v>5322</c:v>
                </c:pt>
              </c:numCache>
            </c:numRef>
          </c:val>
          <c:extLst>
            <c:ext xmlns:c16="http://schemas.microsoft.com/office/drawing/2014/chart" uri="{C3380CC4-5D6E-409C-BE32-E72D297353CC}">
              <c16:uniqueId val="{00000000-27C8-4A74-9EC2-8A8DA25B90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C8-4A74-9EC2-8A8DA25B90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15</c:v>
                </c:pt>
                <c:pt idx="6">
                  <c:v>14</c:v>
                </c:pt>
                <c:pt idx="9">
                  <c:v>14</c:v>
                </c:pt>
                <c:pt idx="12">
                  <c:v>14</c:v>
                </c:pt>
              </c:numCache>
            </c:numRef>
          </c:val>
          <c:extLst>
            <c:ext xmlns:c16="http://schemas.microsoft.com/office/drawing/2014/chart" uri="{C3380CC4-5D6E-409C-BE32-E72D297353CC}">
              <c16:uniqueId val="{00000002-27C8-4A74-9EC2-8A8DA25B90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C8-4A74-9EC2-8A8DA25B90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964</c:v>
                </c:pt>
                <c:pt idx="3">
                  <c:v>1021</c:v>
                </c:pt>
                <c:pt idx="6">
                  <c:v>995</c:v>
                </c:pt>
                <c:pt idx="9">
                  <c:v>987</c:v>
                </c:pt>
                <c:pt idx="12">
                  <c:v>1088</c:v>
                </c:pt>
              </c:numCache>
            </c:numRef>
          </c:val>
          <c:extLst>
            <c:ext xmlns:c16="http://schemas.microsoft.com/office/drawing/2014/chart" uri="{C3380CC4-5D6E-409C-BE32-E72D297353CC}">
              <c16:uniqueId val="{00000004-27C8-4A74-9EC2-8A8DA25B90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C8-4A74-9EC2-8A8DA25B90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C8-4A74-9EC2-8A8DA25B90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4956</c:v>
                </c:pt>
                <c:pt idx="3">
                  <c:v>5067</c:v>
                </c:pt>
                <c:pt idx="6">
                  <c:v>5262</c:v>
                </c:pt>
                <c:pt idx="9">
                  <c:v>5660</c:v>
                </c:pt>
                <c:pt idx="12">
                  <c:v>5912</c:v>
                </c:pt>
              </c:numCache>
            </c:numRef>
          </c:val>
          <c:extLst>
            <c:ext xmlns:c16="http://schemas.microsoft.com/office/drawing/2014/chart" uri="{C3380CC4-5D6E-409C-BE32-E72D297353CC}">
              <c16:uniqueId val="{00000007-27C8-4A74-9EC2-8A8DA25B9022}"/>
            </c:ext>
          </c:extLst>
        </c:ser>
        <c:dLbls>
          <c:showLegendKey val="0"/>
          <c:showVal val="0"/>
          <c:showCatName val="0"/>
          <c:showSerName val="0"/>
          <c:showPercent val="0"/>
          <c:showBubbleSize val="0"/>
        </c:dLbls>
        <c:gapWidth val="100"/>
        <c:overlap val="100"/>
        <c:axId val="454430736"/>
        <c:axId val="45442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1127</c:v>
                </c:pt>
                <c:pt idx="2">
                  <c:v>#N/A</c:v>
                </c:pt>
                <c:pt idx="3">
                  <c:v>#N/A</c:v>
                </c:pt>
                <c:pt idx="4">
                  <c:v>1205</c:v>
                </c:pt>
                <c:pt idx="5">
                  <c:v>#N/A</c:v>
                </c:pt>
                <c:pt idx="6">
                  <c:v>#N/A</c:v>
                </c:pt>
                <c:pt idx="7">
                  <c:v>1264</c:v>
                </c:pt>
                <c:pt idx="8">
                  <c:v>#N/A</c:v>
                </c:pt>
                <c:pt idx="9">
                  <c:v>#N/A</c:v>
                </c:pt>
                <c:pt idx="10">
                  <c:v>1463</c:v>
                </c:pt>
                <c:pt idx="11">
                  <c:v>#N/A</c:v>
                </c:pt>
                <c:pt idx="12">
                  <c:v>#N/A</c:v>
                </c:pt>
                <c:pt idx="13">
                  <c:v>1692</c:v>
                </c:pt>
                <c:pt idx="14">
                  <c:v>#N/A</c:v>
                </c:pt>
              </c:numCache>
            </c:numRef>
          </c:val>
          <c:smooth val="0"/>
          <c:extLst>
            <c:ext xmlns:c16="http://schemas.microsoft.com/office/drawing/2014/chart" uri="{C3380CC4-5D6E-409C-BE32-E72D297353CC}">
              <c16:uniqueId val="{00000008-27C8-4A74-9EC2-8A8DA25B9022}"/>
            </c:ext>
          </c:extLst>
        </c:ser>
        <c:dLbls>
          <c:showLegendKey val="0"/>
          <c:showVal val="0"/>
          <c:showCatName val="0"/>
          <c:showSerName val="0"/>
          <c:showPercent val="0"/>
          <c:showBubbleSize val="0"/>
        </c:dLbls>
        <c:marker val="1"/>
        <c:smooth val="0"/>
        <c:axId val="454430736"/>
        <c:axId val="454424464"/>
      </c:lineChart>
      <c:catAx>
        <c:axId val="45443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424464"/>
        <c:crosses val="autoZero"/>
        <c:auto val="1"/>
        <c:lblAlgn val="ctr"/>
        <c:lblOffset val="100"/>
        <c:tickLblSkip val="1"/>
        <c:tickMarkSkip val="1"/>
        <c:noMultiLvlLbl val="0"/>
      </c:catAx>
      <c:valAx>
        <c:axId val="45442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3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50801</c:v>
                </c:pt>
                <c:pt idx="5">
                  <c:v>52743</c:v>
                </c:pt>
                <c:pt idx="8">
                  <c:v>54724</c:v>
                </c:pt>
                <c:pt idx="11">
                  <c:v>53911</c:v>
                </c:pt>
                <c:pt idx="14">
                  <c:v>52459</c:v>
                </c:pt>
              </c:numCache>
            </c:numRef>
          </c:val>
          <c:extLst>
            <c:ext xmlns:c16="http://schemas.microsoft.com/office/drawing/2014/chart" uri="{C3380CC4-5D6E-409C-BE32-E72D297353CC}">
              <c16:uniqueId val="{00000000-4BAF-47F4-822B-B6D38F413F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5986</c:v>
                </c:pt>
                <c:pt idx="5">
                  <c:v>6519</c:v>
                </c:pt>
                <c:pt idx="8">
                  <c:v>6164</c:v>
                </c:pt>
                <c:pt idx="11">
                  <c:v>5330</c:v>
                </c:pt>
                <c:pt idx="14">
                  <c:v>4936</c:v>
                </c:pt>
              </c:numCache>
            </c:numRef>
          </c:val>
          <c:extLst>
            <c:ext xmlns:c16="http://schemas.microsoft.com/office/drawing/2014/chart" uri="{C3380CC4-5D6E-409C-BE32-E72D297353CC}">
              <c16:uniqueId val="{00000001-4BAF-47F4-822B-B6D38F413F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7869</c:v>
                </c:pt>
                <c:pt idx="5">
                  <c:v>7443</c:v>
                </c:pt>
                <c:pt idx="8">
                  <c:v>7692</c:v>
                </c:pt>
                <c:pt idx="11">
                  <c:v>6993</c:v>
                </c:pt>
                <c:pt idx="14">
                  <c:v>7136</c:v>
                </c:pt>
              </c:numCache>
            </c:numRef>
          </c:val>
          <c:extLst>
            <c:ext xmlns:c16="http://schemas.microsoft.com/office/drawing/2014/chart" uri="{C3380CC4-5D6E-409C-BE32-E72D297353CC}">
              <c16:uniqueId val="{00000002-4BAF-47F4-822B-B6D38F413F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AF-47F4-822B-B6D38F413F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AF-47F4-822B-B6D38F413F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31</c:v>
                </c:pt>
                <c:pt idx="3">
                  <c:v>30</c:v>
                </c:pt>
                <c:pt idx="6">
                  <c:v>23</c:v>
                </c:pt>
                <c:pt idx="9">
                  <c:v>22</c:v>
                </c:pt>
                <c:pt idx="12">
                  <c:v>21</c:v>
                </c:pt>
              </c:numCache>
            </c:numRef>
          </c:val>
          <c:extLst>
            <c:ext xmlns:c16="http://schemas.microsoft.com/office/drawing/2014/chart" uri="{C3380CC4-5D6E-409C-BE32-E72D297353CC}">
              <c16:uniqueId val="{00000005-4BAF-47F4-822B-B6D38F413F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9131</c:v>
                </c:pt>
                <c:pt idx="3">
                  <c:v>8850</c:v>
                </c:pt>
                <c:pt idx="6">
                  <c:v>8512</c:v>
                </c:pt>
                <c:pt idx="9">
                  <c:v>8252</c:v>
                </c:pt>
                <c:pt idx="12">
                  <c:v>8254</c:v>
                </c:pt>
              </c:numCache>
            </c:numRef>
          </c:val>
          <c:extLst>
            <c:ext xmlns:c16="http://schemas.microsoft.com/office/drawing/2014/chart" uri="{C3380CC4-5D6E-409C-BE32-E72D297353CC}">
              <c16:uniqueId val="{00000006-4BAF-47F4-822B-B6D38F413F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AF-47F4-822B-B6D38F413F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11735</c:v>
                </c:pt>
                <c:pt idx="3">
                  <c:v>11193</c:v>
                </c:pt>
                <c:pt idx="6">
                  <c:v>11197</c:v>
                </c:pt>
                <c:pt idx="9">
                  <c:v>10547</c:v>
                </c:pt>
                <c:pt idx="12">
                  <c:v>10709</c:v>
                </c:pt>
              </c:numCache>
            </c:numRef>
          </c:val>
          <c:extLst>
            <c:ext xmlns:c16="http://schemas.microsoft.com/office/drawing/2014/chart" uri="{C3380CC4-5D6E-409C-BE32-E72D297353CC}">
              <c16:uniqueId val="{00000008-4BAF-47F4-822B-B6D38F413F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133</c:v>
                </c:pt>
                <c:pt idx="3">
                  <c:v>114</c:v>
                </c:pt>
                <c:pt idx="6">
                  <c:v>100</c:v>
                </c:pt>
                <c:pt idx="9">
                  <c:v>86</c:v>
                </c:pt>
                <c:pt idx="12">
                  <c:v>74</c:v>
                </c:pt>
              </c:numCache>
            </c:numRef>
          </c:val>
          <c:extLst>
            <c:ext xmlns:c16="http://schemas.microsoft.com/office/drawing/2014/chart" uri="{C3380CC4-5D6E-409C-BE32-E72D297353CC}">
              <c16:uniqueId val="{00000009-4BAF-47F4-822B-B6D38F413F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54888</c:v>
                </c:pt>
                <c:pt idx="3">
                  <c:v>58419</c:v>
                </c:pt>
                <c:pt idx="6">
                  <c:v>61275</c:v>
                </c:pt>
                <c:pt idx="9">
                  <c:v>60437</c:v>
                </c:pt>
                <c:pt idx="12">
                  <c:v>58890</c:v>
                </c:pt>
              </c:numCache>
            </c:numRef>
          </c:val>
          <c:extLst>
            <c:ext xmlns:c16="http://schemas.microsoft.com/office/drawing/2014/chart" uri="{C3380CC4-5D6E-409C-BE32-E72D297353CC}">
              <c16:uniqueId val="{0000000A-4BAF-47F4-822B-B6D38F413F2C}"/>
            </c:ext>
          </c:extLst>
        </c:ser>
        <c:dLbls>
          <c:showLegendKey val="0"/>
          <c:showVal val="0"/>
          <c:showCatName val="0"/>
          <c:showSerName val="0"/>
          <c:showPercent val="0"/>
          <c:showBubbleSize val="0"/>
        </c:dLbls>
        <c:gapWidth val="100"/>
        <c:overlap val="100"/>
        <c:axId val="480989904"/>
        <c:axId val="480991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11263</c:v>
                </c:pt>
                <c:pt idx="2">
                  <c:v>#N/A</c:v>
                </c:pt>
                <c:pt idx="3">
                  <c:v>#N/A</c:v>
                </c:pt>
                <c:pt idx="4">
                  <c:v>11903</c:v>
                </c:pt>
                <c:pt idx="5">
                  <c:v>#N/A</c:v>
                </c:pt>
                <c:pt idx="6">
                  <c:v>#N/A</c:v>
                </c:pt>
                <c:pt idx="7">
                  <c:v>12527</c:v>
                </c:pt>
                <c:pt idx="8">
                  <c:v>#N/A</c:v>
                </c:pt>
                <c:pt idx="9">
                  <c:v>#N/A</c:v>
                </c:pt>
                <c:pt idx="10">
                  <c:v>13111</c:v>
                </c:pt>
                <c:pt idx="11">
                  <c:v>#N/A</c:v>
                </c:pt>
                <c:pt idx="12">
                  <c:v>#N/A</c:v>
                </c:pt>
                <c:pt idx="13">
                  <c:v>13417</c:v>
                </c:pt>
                <c:pt idx="14">
                  <c:v>#N/A</c:v>
                </c:pt>
              </c:numCache>
            </c:numRef>
          </c:val>
          <c:smooth val="0"/>
          <c:extLst>
            <c:ext xmlns:c16="http://schemas.microsoft.com/office/drawing/2014/chart" uri="{C3380CC4-5D6E-409C-BE32-E72D297353CC}">
              <c16:uniqueId val="{0000000B-4BAF-47F4-822B-B6D38F413F2C}"/>
            </c:ext>
          </c:extLst>
        </c:ser>
        <c:dLbls>
          <c:showLegendKey val="0"/>
          <c:showVal val="0"/>
          <c:showCatName val="0"/>
          <c:showSerName val="0"/>
          <c:showPercent val="0"/>
          <c:showBubbleSize val="0"/>
        </c:dLbls>
        <c:marker val="1"/>
        <c:smooth val="0"/>
        <c:axId val="480989904"/>
        <c:axId val="480991080"/>
      </c:lineChart>
      <c:catAx>
        <c:axId val="48098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91080"/>
        <c:crosses val="autoZero"/>
        <c:auto val="1"/>
        <c:lblAlgn val="ctr"/>
        <c:lblOffset val="100"/>
        <c:tickLblSkip val="1"/>
        <c:tickMarkSkip val="1"/>
        <c:noMultiLvlLbl val="0"/>
      </c:catAx>
      <c:valAx>
        <c:axId val="480991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3316</c:v>
                </c:pt>
                <c:pt idx="1">
                  <c:v>2648</c:v>
                </c:pt>
                <c:pt idx="2">
                  <c:v>2648</c:v>
                </c:pt>
              </c:numCache>
            </c:numRef>
          </c:val>
          <c:extLst>
            <c:ext xmlns:c16="http://schemas.microsoft.com/office/drawing/2014/chart" uri="{C3380CC4-5D6E-409C-BE32-E72D297353CC}">
              <c16:uniqueId val="{00000000-2C79-406E-BA19-0827EDA628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1170</c:v>
                </c:pt>
                <c:pt idx="1">
                  <c:v>970</c:v>
                </c:pt>
                <c:pt idx="2">
                  <c:v>970</c:v>
                </c:pt>
              </c:numCache>
            </c:numRef>
          </c:val>
          <c:extLst>
            <c:ext xmlns:c16="http://schemas.microsoft.com/office/drawing/2014/chart" uri="{C3380CC4-5D6E-409C-BE32-E72D297353CC}">
              <c16:uniqueId val="{00000001-2C79-406E-BA19-0827EDA628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5067</c:v>
                </c:pt>
                <c:pt idx="1">
                  <c:v>5071</c:v>
                </c:pt>
                <c:pt idx="2">
                  <c:v>4043</c:v>
                </c:pt>
              </c:numCache>
            </c:numRef>
          </c:val>
          <c:extLst>
            <c:ext xmlns:c16="http://schemas.microsoft.com/office/drawing/2014/chart" uri="{C3380CC4-5D6E-409C-BE32-E72D297353CC}">
              <c16:uniqueId val="{00000002-2C79-406E-BA19-0827EDA628F2}"/>
            </c:ext>
          </c:extLst>
        </c:ser>
        <c:dLbls>
          <c:showLegendKey val="0"/>
          <c:showVal val="0"/>
          <c:showCatName val="0"/>
          <c:showSerName val="0"/>
          <c:showPercent val="0"/>
          <c:showBubbleSize val="0"/>
        </c:dLbls>
        <c:gapWidth val="120"/>
        <c:overlap val="100"/>
        <c:axId val="480991472"/>
        <c:axId val="480994216"/>
      </c:barChart>
      <c:catAx>
        <c:axId val="48099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94216"/>
        <c:crosses val="autoZero"/>
        <c:auto val="1"/>
        <c:lblAlgn val="ctr"/>
        <c:lblOffset val="100"/>
        <c:tickLblSkip val="1"/>
        <c:tickMarkSkip val="1"/>
        <c:noMultiLvlLbl val="0"/>
      </c:catAx>
      <c:valAx>
        <c:axId val="480994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9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{940EF87D-911B-488C-8370-F3D383CEB4EB}</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39F-4316-AA6E-0E60B2E7AB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{30A5D04A-77EE-4033-AAE6-7C805889DE4A}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9F-4316-AA6E-0E60B2E7AB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{C6C890B7-1FA1-447E-A69C-019A153689B0}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9F-4316-AA6E-0E60B2E7AB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{D7234217-9E3F-483E-A4AE-DBCC7F71DB95}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9F-4316-AA6E-0E60B2E7AB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{99E81C43-A8A0-4D05-9251-550F664B4DA4}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9F-4316-AA6E-0E60B2E7AB1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{AEEE3793-9DE1-412B-B7A4-746E9EE64F14}</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39F-4316-AA6E-0E60B2E7AB10}"/>
                </c:ext>
              </c:extLst>
            </c:dLbl>
            <c:dLbl>
              <c:idx val="16"/>
              <c:layout>
                <c:manualLayout>
                  <c:x val="-2.7005722293588764E-2"/>
                  <c:y val="-6.4739042105865174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{68F3C002-7A0B-4022-B546-E3213350E5C8}</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39F-4316-AA6E-0E60B2E7AB10}"/>
                </c:ext>
              </c:extLst>
            </c:dLbl>
            <c:dLbl>
              <c:idx val="24"/>
              <c:layout>
                <c:manualLayout>
                  <c:x val="-3.7155228826217836E-2"/>
                  <c:y val="-6.4739042105865174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{BA9C1315-3EC5-4BF3-8017-FCC69498BD51}</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39F-4316-AA6E-0E60B2E7AB1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{56D8B50F-E790-4FCD-82BE-A32FABA8116D}</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39F-4316-AA6E-0E60B2E7AB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75.099999999999994</c:v>
                </c:pt>
                <c:pt idx="8">
                  <c:v>72.8</c:v>
                </c:pt>
                <c:pt idx="16">
                  <c:v>70.599999999999994</c:v>
                </c:pt>
                <c:pt idx="24">
                  <c:v>71.2</c:v>
                </c:pt>
                <c:pt idx="32">
                  <c:v>72.400000000000006</c:v>
                </c:pt>
              </c:numCache>
            </c:numRef>
          </c:xVal>
          <c:yVal>
            <c:numRef>
              <c:f>[1]公会計指標分析・財政指標組合せ分析表!$BP$51:$DC$51</c:f>
              <c:numCache>
                <c:formatCode>General</c:formatCode>
                <c:ptCount val="40"/>
                <c:pt idx="0">
                  <c:v>54.5</c:v>
                </c:pt>
                <c:pt idx="8">
                  <c:v>58.9</c:v>
                </c:pt>
                <c:pt idx="16">
                  <c:v>62.8</c:v>
                </c:pt>
                <c:pt idx="24">
                  <c:v>66</c:v>
                </c:pt>
                <c:pt idx="32">
                  <c:v>65.900000000000006</c:v>
                </c:pt>
              </c:numCache>
            </c:numRef>
          </c:yVal>
          <c:smooth val="0"/>
          <c:extLst>
            <c:ext xmlns:c16="http://schemas.microsoft.com/office/drawing/2014/chart" uri="{C3380CC4-5D6E-409C-BE32-E72D297353CC}">
              <c16:uniqueId val="{00000009-839F-4316-AA6E-0E60B2E7AB1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{47A0921A-A225-4657-BAB5-522C892DA54B}</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39F-4316-AA6E-0E60B2E7AB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{CF8AFF9D-1F55-4E95-8E16-04455AD32B50}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9F-4316-AA6E-0E60B2E7AB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{88EB6C1E-02AE-449E-B2AF-501AAAC58980}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9F-4316-AA6E-0E60B2E7AB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{B2EF0F56-4B84-4D6F-95E7-5282D96ACDFC}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9F-4316-AA6E-0E60B2E7AB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{B27A5240-33A8-44BB-A58E-18ACF1FA230C}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9F-4316-AA6E-0E60B2E7AB1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{29604502-B1EF-457B-A0AA-BD9DABDE22E9}</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39F-4316-AA6E-0E60B2E7AB1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{240C7322-34E9-4F8B-81AB-4FAF76517BD3}</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39F-4316-AA6E-0E60B2E7AB1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{764C5447-62E2-4529-8008-72E3D4C2BCE5}</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39F-4316-AA6E-0E60B2E7AB1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{BB476DAE-33FD-4615-9AC8-575521991916}</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39F-4316-AA6E-0E60B2E7AB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60.4</c:v>
                </c:pt>
                <c:pt idx="8">
                  <c:v>59.4</c:v>
                </c:pt>
                <c:pt idx="16">
                  <c:v>60.2</c:v>
                </c:pt>
                <c:pt idx="24">
                  <c:v>61.5</c:v>
                </c:pt>
                <c:pt idx="32">
                  <c:v>62.8</c:v>
                </c:pt>
              </c:numCache>
            </c:numRef>
          </c:xVal>
          <c:yVal>
            <c:numRef>
              <c:f>[1]公会計指標分析・財政指標組合せ分析表!$BP$55:$DC$55</c:f>
              <c:numCache>
                <c:formatCode>General</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39F-4316-AA6E-0E60B2E7AB10}"/>
            </c:ext>
          </c:extLst>
        </c:ser>
        <c:dLbls>
          <c:showLegendKey val="0"/>
          <c:showVal val="1"/>
          <c:showCatName val="0"/>
          <c:showSerName val="0"/>
          <c:showPercent val="0"/>
          <c:showBubbleSize val="0"/>
        </c:dLbls>
        <c:axId val="615000304"/>
        <c:axId val="614999128"/>
      </c:scatterChart>
      <c:valAx>
        <c:axId val="61500030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999128"/>
        <c:crosses val="autoZero"/>
        <c:crossBetween val="midCat"/>
      </c:valAx>
      <c:valAx>
        <c:axId val="614999128"/>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500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{89C83DF0-0B3C-40D1-AB78-9D17182EAC08}</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FBE-43EA-9356-DBB4921521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{0C3A14D5-3527-4E9C-A082-DFA87ED05123}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BE-43EA-9356-DBB4921521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{A1ADE58F-1D33-49A3-B544-053BE3D1543B}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BE-43EA-9356-DBB4921521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{03BB045B-B7B8-4203-96F3-B8516910E1C5}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BE-43EA-9356-DBB4921521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{5A0D9A1A-B8A9-498B-8D7C-D7A401841203}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BE-43EA-9356-DBB492152151}"/>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{CCCBA558-366A-46DC-8615-C7A8A7283308}</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FBE-43EA-9356-DBB492152151}"/>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{F02B05B4-AFCA-485C-8DE5-65D6AA5FB0A9}</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FBE-43EA-9356-DBB492152151}"/>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{FB01D0CF-9788-4651-AB41-9EA6283964B2}</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FBE-43EA-9356-DBB492152151}"/>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{2F3407D1-915A-42CB-A330-0EC0443DF55D}</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FBE-43EA-9356-DBB4921521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5.6</c:v>
                </c:pt>
                <c:pt idx="8">
                  <c:v>5.6</c:v>
                </c:pt>
                <c:pt idx="16">
                  <c:v>5.9</c:v>
                </c:pt>
                <c:pt idx="24">
                  <c:v>6.5</c:v>
                </c:pt>
                <c:pt idx="32">
                  <c:v>7.3</c:v>
                </c:pt>
              </c:numCache>
            </c:numRef>
          </c:xVal>
          <c:yVal>
            <c:numRef>
              <c:f>[1]公会計指標分析・財政指標組合せ分析表!$BP$73:$DC$73</c:f>
              <c:numCache>
                <c:formatCode>General</c:formatCode>
                <c:ptCount val="40"/>
                <c:pt idx="0">
                  <c:v>54.5</c:v>
                </c:pt>
                <c:pt idx="8">
                  <c:v>58.9</c:v>
                </c:pt>
                <c:pt idx="16">
                  <c:v>62.8</c:v>
                </c:pt>
                <c:pt idx="24">
                  <c:v>66</c:v>
                </c:pt>
                <c:pt idx="32">
                  <c:v>65.900000000000006</c:v>
                </c:pt>
              </c:numCache>
            </c:numRef>
          </c:yVal>
          <c:smooth val="0"/>
          <c:extLst>
            <c:ext xmlns:c16="http://schemas.microsoft.com/office/drawing/2014/chart" uri="{C3380CC4-5D6E-409C-BE32-E72D297353CC}">
              <c16:uniqueId val="{00000009-6FBE-43EA-9356-DBB49215215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{5F2FDBE6-A5F0-44C5-B4D6-81C7BB3760AC}</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FBE-43EA-9356-DBB4921521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{157F6426-998F-4566-B943-D0D0BC3F28F5}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BE-43EA-9356-DBB4921521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{56135E76-A0DA-4B70-9F54-BF5F1A059091}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BE-43EA-9356-DBB4921521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{05CDBB26-38E1-4C5E-A938-FB70A899E908}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BE-43EA-9356-DBB4921521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{AB8BE9A1-4854-4199-9C1F-81BC13242B2A}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BE-43EA-9356-DBB492152151}"/>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{961DBE6E-295C-4828-BA21-561DA8F8219F}</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FBE-43EA-9356-DBB492152151}"/>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{E76A5B86-7248-4419-AE5C-502ABD485DCC}</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FBE-43EA-9356-DBB492152151}"/>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{F20CAD28-6C34-4483-8DD0-2196B7AE589D}</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FBE-43EA-9356-DBB492152151}"/>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{FBEC9C56-F0A9-4295-A892-E7BC3969884C}</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FBE-43EA-9356-DBB4921521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6.9</c:v>
                </c:pt>
                <c:pt idx="8">
                  <c:v>6.6</c:v>
                </c:pt>
                <c:pt idx="16">
                  <c:v>6.4</c:v>
                </c:pt>
                <c:pt idx="24">
                  <c:v>6.3</c:v>
                </c:pt>
                <c:pt idx="32">
                  <c:v>6.2</c:v>
                </c:pt>
              </c:numCache>
            </c:numRef>
          </c:xVal>
          <c:yVal>
            <c:numRef>
              <c:f>[1]公会計指標分析・財政指標組合せ分析表!$BP$77:$DC$77</c:f>
              <c:numCache>
                <c:formatCode>General</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FBE-43EA-9356-DBB492152151}"/>
            </c:ext>
          </c:extLst>
        </c:ser>
        <c:dLbls>
          <c:showLegendKey val="0"/>
          <c:showVal val="1"/>
          <c:showCatName val="0"/>
          <c:showSerName val="0"/>
          <c:showPercent val="0"/>
          <c:showBubbleSize val="0"/>
        </c:dLbls>
        <c:axId val="615004224"/>
        <c:axId val="615000696"/>
      </c:scatterChart>
      <c:valAx>
        <c:axId val="615004224"/>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000696"/>
        <c:crosses val="autoZero"/>
        <c:crossBetween val="midCat"/>
      </c:valAx>
      <c:valAx>
        <c:axId val="615000696"/>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5004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令和２年度における実質公債費比率の分子は１，６９２百万円となっている。元利償還金等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地方道路等整備事業債などの償還終了がある一方、合併特例債や臨時財政対策債の増などにより、全体で元利償還金が２５２百万円の増加となっているほか、分流式下水道に要する経費などで下水道事業に係る繰入金が増となるため、全体で増額となった。一方、元利償還金等から控除す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合併特例事業債や過疎対策事業債、臨時財政対策債など交付税措置の割合が高い地方債を活用したため、算入公債費等が増となっている。これらの理由により、実質公債費比率の分子は前年度より２２９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令和２年度における将来負担比率の分子は１３，４１７百万円となっている。将来負担額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辺地債、猶予特例債、減収補てん債などの新たな発行はあるものの、合併特例債や臨時財政対策債などの償還が進んだことにより現在高は減少し、全体で１，３９６百万円の減となっている。一方、将来負担額から控除す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財政調整基金や減債基金の取り崩しを行わず森林整備基金等の積み立てを行ったため充当可能基金は増となったが、都市計画税、公営住宅使用料などの充当可能特定収入が減少し、市債残高の減少に伴い交付税算入額も減少することから、全体で１，７０３百万円の減となった。これらの理由により、将来負担比率の分子は前年度より３０６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への積み立ては、一般寄附や、預金利子、債券運用よる運用益等を各基金に積み立てた一方、日光産業団地区画購入事業費用や公共施設マネジメント計画に基づく公共施設の統廃合や長寿命化事業のため「合併振興基金」から１，１０３百万円、高齢者の福祉施策の推進に資する事業に要する経費に充てるため「高齢者福祉基金」から４０百万円などを取り崩した結果、基金全体として１，０２７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による財政措置が終了し、今後来たるべき人口減少による市税の減収や公共施設の老朽化に伴う大規模事業に備えつつ、行政サービスの水準を維持し、持続可能な行政運営を行うため、「日光市長期財政の収支見通し」（令和３年１０月改定）に基づく財政健全化の取組みを着実に実施し、「第２次日光市総合計画後期基本計画」の目標とした財政調整基金残高１５億円以上（標準財政規模の５％）を毎年度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・ふるさと日光応援基金：日光市をふるさととして応援しようとする個人又は法人その他の団体からの寄附金の適正な管理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・地域医療整備基金：市内における産科又は小児科の医療施設又は設備の整備等、地域における医療体制の充実を図るための事業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・合併振興基金：日光産業団地区画購入事業費用や公共施設マネジメント計画に基づく公共施設の統廃合や長寿命化事業のため、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１，１０３百万円を取り崩したことによる減少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・庁舎整備基金：庁舎の整備に要する経費に充てるため１６百万円を取り崩したことによる減少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・高齢者福祉基金：高齢者の福祉施策の推進に資する事業に要する経費に充てるため４０百万円を取り崩したことによる減少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・ふるさと日光応援基金：ふるさと応援寄附金の返礼品取扱事業者数を充実したことに伴う寄附金の増加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・合併振興基金：公共施設マネジメント計画に基づく公共施設の統廃合や長寿命化事業の実施などに伴い、今後も減少が見込まれる。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・庁舎整備基金：老朽化した庁舎の整備等の実施に伴い、今後も減少が見込まれる。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・高齢者福祉基金：高齢者福祉施設等の整備・改修に伴い、今後も減少が見込まれる。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・ふるさと日光応援基金：令和３年度ふるさと寄附金の返戻事業に充てるため、３３３百万円の取り崩しが見込まれる。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・地域医療整備基金：令和元年度末時点において、産科又は小児科の医療施設・設備の整備予定は無いため、増減は無い見込み。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消費税交付金の増加などの要因により収支が改善し、最終的な収支の状況から取り崩しを取りやめ、一般寄附金、預金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・後年度の財源不足や災害等の緊急事態に備えるため、中長期の財政見通しに基づき計画的に基金残高を管理していく。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消費税交付金の増加などの要因により収支が改善し、最終的な収支の状況から取り崩しを取りやめ、預金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事業など大型施設整備の財源として多額の合併特例事業債を発行したことから、公債費はしばらく高止まりすることが予想され、これに備えて積立てを行ってきた。庁舎整備事業などの元金償還が本格化する令和３年度以降の公債費の財政負担を考慮し、「減債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年度決算における有形固定資産減価償却率は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ポイント増加した。これは、庁舎の建替など大規模な整備事業が一段落し、新庁舎の減価償却が開始されたことなどが理由と考えられる。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ポイント高く、日光市の所有する施設の老朽化が著しいことを示している。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88991</xdr:rowOff>
    </xdr:from>
    <xdr:to>
      <xdr:col>23</xdr:col>
      <xdr:colOff>136525</xdr:colOff>
      <xdr:row>34</xdr:row>
      <xdr:rowOff>19141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67418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49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102779</xdr:rowOff>
    </xdr:from>
    <xdr:to>
      <xdr:col>23</xdr:col>
      <xdr:colOff>85725</xdr:colOff>
      <xdr:row>33</xdr:row>
      <xdr:rowOff>139791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53215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33474</xdr:rowOff>
    </xdr:from>
    <xdr:to>
      <xdr:col>15</xdr:col>
      <xdr:colOff>187325</xdr:colOff>
      <xdr:row>33</xdr:row>
      <xdr:rowOff>135074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84274</xdr:rowOff>
    </xdr:from>
    <xdr:to>
      <xdr:col>19</xdr:col>
      <xdr:colOff>136525</xdr:colOff>
      <xdr:row>33</xdr:row>
      <xdr:rowOff>102779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51364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101328</xdr:rowOff>
    </xdr:from>
    <xdr:to>
      <xdr:col>11</xdr:col>
      <xdr:colOff>187325</xdr:colOff>
      <xdr:row>34</xdr:row>
      <xdr:rowOff>31478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84274</xdr:rowOff>
    </xdr:from>
    <xdr:to>
      <xdr:col>15</xdr:col>
      <xdr:colOff>136525</xdr:colOff>
      <xdr:row>33</xdr:row>
      <xdr:rowOff>152128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513649"/>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816</xdr:rowOff>
    </xdr:from>
    <xdr:to>
      <xdr:col>7</xdr:col>
      <xdr:colOff>187325</xdr:colOff>
      <xdr:row>34</xdr:row>
      <xdr:rowOff>102416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152128</xdr:rowOff>
    </xdr:from>
    <xdr:to>
      <xdr:col>11</xdr:col>
      <xdr:colOff>136525</xdr:colOff>
      <xdr:row>34</xdr:row>
      <xdr:rowOff>51616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658150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126201</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22605</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93543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694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庁舎の建替などの大規模な整備事業が一段落するため、地方債現在高は平成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年度をピークに今後は減少傾向となる見込みである。これに伴い債務償還比率も減少が見込まれ、令和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140.6</a:t>
          </a:r>
          <a:r>
            <a:rPr kumimoji="1" lang="ja-JP" altLang="en-US" sz="1100">
              <a:latin typeface="ＭＳ Ｐゴシック" panose="020B0600070205080204" pitchFamily="50" charset="-128"/>
              <a:ea typeface="ＭＳ Ｐゴシック" panose="020B0600070205080204" pitchFamily="50" charset="-128"/>
            </a:rPr>
            <a:t>ポイントとなったが、類似団体と比べ</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倍程度と依然として高い水準にあるため、市債の適正管理に努めていく。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143940</xdr:rowOff>
    </xdr:from>
    <xdr:to>
      <xdr:col>76</xdr:col>
      <xdr:colOff>73025</xdr:colOff>
      <xdr:row>33</xdr:row>
      <xdr:rowOff>74090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4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122367</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3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141132</xdr:rowOff>
    </xdr:from>
    <xdr:to>
      <xdr:col>72</xdr:col>
      <xdr:colOff>123825</xdr:colOff>
      <xdr:row>34</xdr:row>
      <xdr:rowOff>71282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5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23290</xdr:rowOff>
    </xdr:from>
    <xdr:to>
      <xdr:col>76</xdr:col>
      <xdr:colOff>22225</xdr:colOff>
      <xdr:row>34</xdr:row>
      <xdr:rowOff>20482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452665"/>
          <a:ext cx="711200" cy="1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52324</xdr:rowOff>
    </xdr:from>
    <xdr:to>
      <xdr:col>68</xdr:col>
      <xdr:colOff>123825</xdr:colOff>
      <xdr:row>34</xdr:row>
      <xdr:rowOff>153924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20482</xdr:rowOff>
    </xdr:from>
    <xdr:to>
      <xdr:col>72</xdr:col>
      <xdr:colOff>73025</xdr:colOff>
      <xdr:row>34</xdr:row>
      <xdr:rowOff>103124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621307"/>
          <a:ext cx="762000" cy="8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86558</xdr:rowOff>
    </xdr:from>
    <xdr:to>
      <xdr:col>64</xdr:col>
      <xdr:colOff>123825</xdr:colOff>
      <xdr:row>34</xdr:row>
      <xdr:rowOff>16708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5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137358</xdr:rowOff>
    </xdr:from>
    <xdr:to>
      <xdr:col>68</xdr:col>
      <xdr:colOff>73025</xdr:colOff>
      <xdr:row>34</xdr:row>
      <xdr:rowOff>103124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566733"/>
          <a:ext cx="7620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92914</xdr:rowOff>
    </xdr:from>
    <xdr:to>
      <xdr:col>60</xdr:col>
      <xdr:colOff>123825</xdr:colOff>
      <xdr:row>34</xdr:row>
      <xdr:rowOff>23064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137358</xdr:rowOff>
    </xdr:from>
    <xdr:to>
      <xdr:col>64</xdr:col>
      <xdr:colOff>73025</xdr:colOff>
      <xdr:row>33</xdr:row>
      <xdr:rowOff>143714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566733"/>
          <a:ext cx="762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62409</xdr:rowOff>
    </xdr:from>
    <xdr:ext cx="560923"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791138" y="66632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145051</xdr:rowOff>
    </xdr:from>
    <xdr:ext cx="560923"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41838" y="67458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7835</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66086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14191</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6615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102144</xdr:rowOff>
    </xdr:from>
    <xdr:to>
      <xdr:col>24</xdr:col>
      <xdr:colOff>114300</xdr:colOff>
      <xdr:row>42</xdr:row>
      <xdr:rowOff>32294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17071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704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41</xdr:row>
      <xdr:rowOff>152944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71742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64588</xdr:rowOff>
    </xdr:from>
    <xdr:to>
      <xdr:col>15</xdr:col>
      <xdr:colOff>101600</xdr:colOff>
      <xdr:row>41</xdr:row>
      <xdr:rowOff>166188</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115388</xdr:rowOff>
    </xdr:from>
    <xdr:to>
      <xdr:col>19</xdr:col>
      <xdr:colOff>177800</xdr:colOff>
      <xdr:row>41</xdr:row>
      <xdr:rowOff>144780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7144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115388</xdr:rowOff>
    </xdr:from>
    <xdr:to>
      <xdr:col>15</xdr:col>
      <xdr:colOff>50800</xdr:colOff>
      <xdr:row>42</xdr:row>
      <xdr:rowOff>4354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714483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147865</xdr:rowOff>
    </xdr:from>
    <xdr:to>
      <xdr:col>6</xdr:col>
      <xdr:colOff>38100</xdr:colOff>
      <xdr:row>42</xdr:row>
      <xdr:rowOff>78015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27215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7205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15257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157315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718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69142</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126822</xdr:rowOff>
    </xdr:from>
    <xdr:to>
      <xdr:col>55</xdr:col>
      <xdr:colOff>50800</xdr:colOff>
      <xdr:row>38</xdr:row>
      <xdr:rowOff>56972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4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149699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3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137871</xdr:rowOff>
    </xdr:from>
    <xdr:to>
      <xdr:col>50</xdr:col>
      <xdr:colOff>165100</xdr:colOff>
      <xdr:row>38</xdr:row>
      <xdr:rowOff>68021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4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6172</xdr:rowOff>
    </xdr:from>
    <xdr:to>
      <xdr:col>55</xdr:col>
      <xdr:colOff>0</xdr:colOff>
      <xdr:row>38</xdr:row>
      <xdr:rowOff>17221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6521272"/>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96990</xdr:rowOff>
    </xdr:from>
    <xdr:to>
      <xdr:col>46</xdr:col>
      <xdr:colOff>38100</xdr:colOff>
      <xdr:row>38</xdr:row>
      <xdr:rowOff>27139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44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147790</xdr:rowOff>
    </xdr:from>
    <xdr:to>
      <xdr:col>50</xdr:col>
      <xdr:colOff>114300</xdr:colOff>
      <xdr:row>38</xdr:row>
      <xdr:rowOff>17221</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8750300" y="649144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161760</xdr:rowOff>
    </xdr:from>
    <xdr:to>
      <xdr:col>41</xdr:col>
      <xdr:colOff>101600</xdr:colOff>
      <xdr:row>38</xdr:row>
      <xdr:rowOff>91910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147790</xdr:rowOff>
    </xdr:from>
    <xdr:to>
      <xdr:col>45</xdr:col>
      <xdr:colOff>177800</xdr:colOff>
      <xdr:row>38</xdr:row>
      <xdr:rowOff>41110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4914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171209</xdr:rowOff>
    </xdr:from>
    <xdr:to>
      <xdr:col>36</xdr:col>
      <xdr:colOff>165100</xdr:colOff>
      <xdr:row>38</xdr:row>
      <xdr:rowOff>101359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5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41110</xdr:rowOff>
    </xdr:from>
    <xdr:to>
      <xdr:col>41</xdr:col>
      <xdr:colOff>50800</xdr:colOff>
      <xdr:row>38</xdr:row>
      <xdr:rowOff>50559</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55621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84548</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6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43667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2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108437</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117886</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00000000-0008-0000-01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00000000-0008-0000-0100-0000BE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00000000-0008-0000-0100-0000C000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0000000-0008-0000-0100-0000C200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00000000-0008-0000-0100-0000CE000000}"/>
            </a:ext>
          </a:extLst>
        </xdr:cNvPr>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62864</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3797300" y="142608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83</xdr:row>
      <xdr:rowOff>30480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2908300" y="141312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83</xdr:row>
      <xdr:rowOff>28575</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2019300" y="141312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61595</xdr:rowOff>
    </xdr:from>
    <xdr:to>
      <xdr:col>6</xdr:col>
      <xdr:colOff>38100</xdr:colOff>
      <xdr:row>82</xdr:row>
      <xdr:rowOff>163195</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79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112395</xdr:rowOff>
    </xdr:from>
    <xdr:to>
      <xdr:col>10</xdr:col>
      <xdr:colOff>114300</xdr:colOff>
      <xdr:row>83</xdr:row>
      <xdr:rowOff>28575</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130300" y="141712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100-0000D700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100-0000D800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217" name="n_3aveValue【公営住宅】&#10;有形固定資産減価償却率">
          <a:extLst>
            <a:ext uri="{FF2B5EF4-FFF2-40B4-BE49-F238E27FC236}">
              <a16:creationId xmlns:a16="http://schemas.microsoft.com/office/drawing/2014/main" id="{00000000-0008-0000-0100-0000D900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218" name="n_4aveValue【公営住宅】&#10;有形固定資産減価償却率">
          <a:extLst>
            <a:ext uri="{FF2B5EF4-FFF2-40B4-BE49-F238E27FC236}">
              <a16:creationId xmlns:a16="http://schemas.microsoft.com/office/drawing/2014/main" id="{00000000-0008-0000-0100-0000DA00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219" name="n_1mainValue【公営住宅】&#10;有形固定資産減価償却率">
          <a:extLst>
            <a:ext uri="{FF2B5EF4-FFF2-40B4-BE49-F238E27FC236}">
              <a16:creationId xmlns:a16="http://schemas.microsoft.com/office/drawing/2014/main" id="{00000000-0008-0000-0100-0000DB00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20" name="n_2mainValue【公営住宅】&#10;有形固定資産減価償却率">
          <a:extLst>
            <a:ext uri="{FF2B5EF4-FFF2-40B4-BE49-F238E27FC236}">
              <a16:creationId xmlns:a16="http://schemas.microsoft.com/office/drawing/2014/main" id="{00000000-0008-0000-0100-0000DC00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221" name="n_3mainValue【公営住宅】&#10;有形固定資産減価償却率">
          <a:extLst>
            <a:ext uri="{FF2B5EF4-FFF2-40B4-BE49-F238E27FC236}">
              <a16:creationId xmlns:a16="http://schemas.microsoft.com/office/drawing/2014/main" id="{00000000-0008-0000-0100-0000DD000000}"/>
            </a:ext>
          </a:extLst>
        </xdr:cNvPr>
        <xdr:cNvSpPr txBox="1"/>
      </xdr:nvSpPr>
      <xdr:spPr>
        <a:xfrm>
          <a:off x="1816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222" name="n_4mainValue【公営住宅】&#10;有形固定資産減価償却率">
          <a:extLst>
            <a:ext uri="{FF2B5EF4-FFF2-40B4-BE49-F238E27FC236}">
              <a16:creationId xmlns:a16="http://schemas.microsoft.com/office/drawing/2014/main" id="{00000000-0008-0000-0100-0000DE000000}"/>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a:extLst>
            <a:ext uri="{FF2B5EF4-FFF2-40B4-BE49-F238E27FC236}">
              <a16:creationId xmlns:a16="http://schemas.microsoft.com/office/drawing/2014/main" id="{00000000-0008-0000-01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247" name="【公営住宅】&#10;一人当たり面積最小値テキスト">
          <a:extLst>
            <a:ext uri="{FF2B5EF4-FFF2-40B4-BE49-F238E27FC236}">
              <a16:creationId xmlns:a16="http://schemas.microsoft.com/office/drawing/2014/main" id="{00000000-0008-0000-0100-0000F700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249" name="【公営住宅】&#10;一人当たり面積最大値テキスト">
          <a:extLst>
            <a:ext uri="{FF2B5EF4-FFF2-40B4-BE49-F238E27FC236}">
              <a16:creationId xmlns:a16="http://schemas.microsoft.com/office/drawing/2014/main" id="{00000000-0008-0000-0100-0000F900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251" name="【公営住宅】&#10;一人当たり面積平均値テキスト">
          <a:extLst>
            <a:ext uri="{FF2B5EF4-FFF2-40B4-BE49-F238E27FC236}">
              <a16:creationId xmlns:a16="http://schemas.microsoft.com/office/drawing/2014/main" id="{00000000-0008-0000-0100-0000FB00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95504</xdr:rowOff>
    </xdr:from>
    <xdr:to>
      <xdr:col>55</xdr:col>
      <xdr:colOff>50800</xdr:colOff>
      <xdr:row>84</xdr:row>
      <xdr:rowOff>25654</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10426700" y="143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118381</xdr:rowOff>
    </xdr:from>
    <xdr:ext cx="469744" cy="259045"/>
    <xdr:sp macro="" textlink="">
      <xdr:nvSpPr>
        <xdr:cNvPr id="263" name="【公営住宅】&#10;一人当たり面積該当値テキスト">
          <a:extLst>
            <a:ext uri="{FF2B5EF4-FFF2-40B4-BE49-F238E27FC236}">
              <a16:creationId xmlns:a16="http://schemas.microsoft.com/office/drawing/2014/main" id="{00000000-0008-0000-0100-000007010000}"/>
            </a:ext>
          </a:extLst>
        </xdr:cNvPr>
        <xdr:cNvSpPr txBox="1"/>
      </xdr:nvSpPr>
      <xdr:spPr>
        <a:xfrm>
          <a:off x="10515600"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89408</xdr:rowOff>
    </xdr:from>
    <xdr:to>
      <xdr:col>50</xdr:col>
      <xdr:colOff>165100</xdr:colOff>
      <xdr:row>84</xdr:row>
      <xdr:rowOff>19558</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9588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140208</xdr:rowOff>
    </xdr:from>
    <xdr:to>
      <xdr:col>55</xdr:col>
      <xdr:colOff>0</xdr:colOff>
      <xdr:row>83</xdr:row>
      <xdr:rowOff>146304</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9639300" y="1437055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169418</xdr:rowOff>
    </xdr:from>
    <xdr:to>
      <xdr:col>46</xdr:col>
      <xdr:colOff>38100</xdr:colOff>
      <xdr:row>84</xdr:row>
      <xdr:rowOff>99568</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86995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140208</xdr:rowOff>
    </xdr:from>
    <xdr:to>
      <xdr:col>50</xdr:col>
      <xdr:colOff>114300</xdr:colOff>
      <xdr:row>84</xdr:row>
      <xdr:rowOff>48768</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8750300" y="1437055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100076</xdr:rowOff>
    </xdr:from>
    <xdr:to>
      <xdr:col>41</xdr:col>
      <xdr:colOff>101600</xdr:colOff>
      <xdr:row>84</xdr:row>
      <xdr:rowOff>30226</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7810500" y="143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150876</xdr:rowOff>
    </xdr:from>
    <xdr:to>
      <xdr:col>45</xdr:col>
      <xdr:colOff>177800</xdr:colOff>
      <xdr:row>84</xdr:row>
      <xdr:rowOff>48768</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861300" y="14381226"/>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106553</xdr:rowOff>
    </xdr:from>
    <xdr:to>
      <xdr:col>36</xdr:col>
      <xdr:colOff>165100</xdr:colOff>
      <xdr:row>84</xdr:row>
      <xdr:rowOff>36703</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6921500" y="14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150876</xdr:rowOff>
    </xdr:from>
    <xdr:to>
      <xdr:col>41</xdr:col>
      <xdr:colOff>50800</xdr:colOff>
      <xdr:row>83</xdr:row>
      <xdr:rowOff>157353</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6972300" y="1438122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272" name="n_1aveValue【公営住宅】&#10;一人当たり面積">
          <a:extLst>
            <a:ext uri="{FF2B5EF4-FFF2-40B4-BE49-F238E27FC236}">
              <a16:creationId xmlns:a16="http://schemas.microsoft.com/office/drawing/2014/main" id="{00000000-0008-0000-0100-000010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273" name="n_2aveValue【公営住宅】&#10;一人当たり面積">
          <a:extLst>
            <a:ext uri="{FF2B5EF4-FFF2-40B4-BE49-F238E27FC236}">
              <a16:creationId xmlns:a16="http://schemas.microsoft.com/office/drawing/2014/main" id="{00000000-0008-0000-0100-000011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274" name="n_3aveValue【公営住宅】&#10;一人当たり面積">
          <a:extLst>
            <a:ext uri="{FF2B5EF4-FFF2-40B4-BE49-F238E27FC236}">
              <a16:creationId xmlns:a16="http://schemas.microsoft.com/office/drawing/2014/main" id="{00000000-0008-0000-0100-00001201000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275" name="n_4aveValue【公営住宅】&#10;一人当たり面積">
          <a:extLst>
            <a:ext uri="{FF2B5EF4-FFF2-40B4-BE49-F238E27FC236}">
              <a16:creationId xmlns:a16="http://schemas.microsoft.com/office/drawing/2014/main" id="{00000000-0008-0000-0100-000013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36085</xdr:rowOff>
    </xdr:from>
    <xdr:ext cx="469744" cy="259045"/>
    <xdr:sp macro="" textlink="">
      <xdr:nvSpPr>
        <xdr:cNvPr id="276" name="n_1mainValue【公営住宅】&#10;一人当たり面積">
          <a:extLst>
            <a:ext uri="{FF2B5EF4-FFF2-40B4-BE49-F238E27FC236}">
              <a16:creationId xmlns:a16="http://schemas.microsoft.com/office/drawing/2014/main" id="{00000000-0008-0000-0100-000014010000}"/>
            </a:ext>
          </a:extLst>
        </xdr:cNvPr>
        <xdr:cNvSpPr txBox="1"/>
      </xdr:nvSpPr>
      <xdr:spPr>
        <a:xfrm>
          <a:off x="9391727" y="140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116095</xdr:rowOff>
    </xdr:from>
    <xdr:ext cx="469744" cy="259045"/>
    <xdr:sp macro="" textlink="">
      <xdr:nvSpPr>
        <xdr:cNvPr id="277" name="n_2mainValue【公営住宅】&#10;一人当たり面積">
          <a:extLst>
            <a:ext uri="{FF2B5EF4-FFF2-40B4-BE49-F238E27FC236}">
              <a16:creationId xmlns:a16="http://schemas.microsoft.com/office/drawing/2014/main" id="{00000000-0008-0000-0100-000015010000}"/>
            </a:ext>
          </a:extLst>
        </xdr:cNvPr>
        <xdr:cNvSpPr txBox="1"/>
      </xdr:nvSpPr>
      <xdr:spPr>
        <a:xfrm>
          <a:off x="8515427" y="14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46753</xdr:rowOff>
    </xdr:from>
    <xdr:ext cx="469744" cy="259045"/>
    <xdr:sp macro="" textlink="">
      <xdr:nvSpPr>
        <xdr:cNvPr id="278" name="n_3mainValue【公営住宅】&#10;一人当たり面積">
          <a:extLst>
            <a:ext uri="{FF2B5EF4-FFF2-40B4-BE49-F238E27FC236}">
              <a16:creationId xmlns:a16="http://schemas.microsoft.com/office/drawing/2014/main" id="{00000000-0008-0000-0100-000016010000}"/>
            </a:ext>
          </a:extLst>
        </xdr:cNvPr>
        <xdr:cNvSpPr txBox="1"/>
      </xdr:nvSpPr>
      <xdr:spPr>
        <a:xfrm>
          <a:off x="7626427" y="1410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53230</xdr:rowOff>
    </xdr:from>
    <xdr:ext cx="469744" cy="259045"/>
    <xdr:sp macro="" textlink="">
      <xdr:nvSpPr>
        <xdr:cNvPr id="279" name="n_4mainValue【公営住宅】&#10;一人当たり面積">
          <a:extLst>
            <a:ext uri="{FF2B5EF4-FFF2-40B4-BE49-F238E27FC236}">
              <a16:creationId xmlns:a16="http://schemas.microsoft.com/office/drawing/2014/main" id="{00000000-0008-0000-0100-000017010000}"/>
            </a:ext>
          </a:extLst>
        </xdr:cNvPr>
        <xdr:cNvSpPr txBox="1"/>
      </xdr:nvSpPr>
      <xdr:spPr>
        <a:xfrm>
          <a:off x="6737427" y="1411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1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100-000042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100-000044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100-000046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144599</xdr:rowOff>
    </xdr:from>
    <xdr:to>
      <xdr:col>85</xdr:col>
      <xdr:colOff>177800</xdr:colOff>
      <xdr:row>42</xdr:row>
      <xdr:rowOff>74749</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62687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59526</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100-000052010000}"/>
            </a:ext>
          </a:extLst>
        </xdr:cNvPr>
        <xdr:cNvSpPr txBox="1"/>
      </xdr:nvSpPr>
      <xdr:spPr>
        <a:xfrm>
          <a:off x="16357600" y="708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17417</xdr:rowOff>
    </xdr:from>
    <xdr:to>
      <xdr:col>85</xdr:col>
      <xdr:colOff>127000</xdr:colOff>
      <xdr:row>42</xdr:row>
      <xdr:rowOff>23949</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5481300" y="72183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142966</xdr:rowOff>
    </xdr:from>
    <xdr:to>
      <xdr:col>76</xdr:col>
      <xdr:colOff>165100</xdr:colOff>
      <xdr:row>42</xdr:row>
      <xdr:rowOff>73116</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4541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17417</xdr:rowOff>
    </xdr:from>
    <xdr:to>
      <xdr:col>81</xdr:col>
      <xdr:colOff>50800</xdr:colOff>
      <xdr:row>42</xdr:row>
      <xdr:rowOff>22316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4592300" y="72183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22316</xdr:rowOff>
    </xdr:from>
    <xdr:to>
      <xdr:col>76</xdr:col>
      <xdr:colOff>114300</xdr:colOff>
      <xdr:row>42</xdr:row>
      <xdr:rowOff>92528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3703300" y="722321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105410</xdr:rowOff>
    </xdr:from>
    <xdr:to>
      <xdr:col>67</xdr:col>
      <xdr:colOff>101600</xdr:colOff>
      <xdr:row>42</xdr:row>
      <xdr:rowOff>35560</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276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156210</xdr:rowOff>
    </xdr:from>
    <xdr:to>
      <xdr:col>71</xdr:col>
      <xdr:colOff>177800</xdr:colOff>
      <xdr:row>42</xdr:row>
      <xdr:rowOff>92528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814300" y="71856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64243</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4389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353" name="n_3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26687</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2611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00000000-0008-0000-01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00000000-0008-0000-01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00000000-0008-0000-0100-00007B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0000000-0008-0000-0100-00007D010000}"/>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00000000-0008-0000-0100-000089010000}"/>
            </a:ext>
          </a:extLst>
        </xdr:cNvPr>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119634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flipV="1">
          <a:off x="21323300" y="680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119634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20434300" y="6737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73914</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9545300" y="6737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83058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8656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1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100-0000B301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100-0000B501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100-0000B7010000}"/>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100-0000C3010000}"/>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7620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5481300" y="10447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60</xdr:row>
      <xdr:rowOff>161925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4592300" y="10447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161925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3703300" y="104241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60</xdr:row>
      <xdr:rowOff>137160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814300" y="10414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100-0000CC01000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100-0000CD01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100-0000CE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100-0000CF01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100-0000D0010000}"/>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32402</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100-0000D1010000}"/>
            </a:ext>
          </a:extLst>
        </xdr:cNvPr>
        <xdr:cNvSpPr txBox="1"/>
      </xdr:nvSpPr>
      <xdr:spPr>
        <a:xfrm>
          <a:off x="14389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100-0000D201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100-0000D3010000}"/>
            </a:ext>
          </a:extLst>
        </xdr:cNvPr>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00000000-0008-0000-01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2" name="【学校施設】&#10;一人当たり面積最小値テキスト">
          <a:extLst>
            <a:ext uri="{FF2B5EF4-FFF2-40B4-BE49-F238E27FC236}">
              <a16:creationId xmlns:a16="http://schemas.microsoft.com/office/drawing/2014/main" id="{00000000-0008-0000-0100-0000EC01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4" name="【学校施設】&#10;一人当たり面積最大値テキスト">
          <a:extLst>
            <a:ext uri="{FF2B5EF4-FFF2-40B4-BE49-F238E27FC236}">
              <a16:creationId xmlns:a16="http://schemas.microsoft.com/office/drawing/2014/main" id="{00000000-0008-0000-0100-0000EE01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496" name="【学校施設】&#10;一人当たり面積平均値テキスト">
          <a:extLst>
            <a:ext uri="{FF2B5EF4-FFF2-40B4-BE49-F238E27FC236}">
              <a16:creationId xmlns:a16="http://schemas.microsoft.com/office/drawing/2014/main" id="{00000000-0008-0000-0100-0000F001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135128</xdr:rowOff>
    </xdr:from>
    <xdr:to>
      <xdr:col>116</xdr:col>
      <xdr:colOff>114300</xdr:colOff>
      <xdr:row>61</xdr:row>
      <xdr:rowOff>65278</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2110700" y="104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158005</xdr:rowOff>
    </xdr:from>
    <xdr:ext cx="469744" cy="259045"/>
    <xdr:sp macro="" textlink="">
      <xdr:nvSpPr>
        <xdr:cNvPr id="508" name="【学校施設】&#10;一人当たり面積該当値テキスト">
          <a:extLst>
            <a:ext uri="{FF2B5EF4-FFF2-40B4-BE49-F238E27FC236}">
              <a16:creationId xmlns:a16="http://schemas.microsoft.com/office/drawing/2014/main" id="{00000000-0008-0000-0100-0000FC010000}"/>
            </a:ext>
          </a:extLst>
        </xdr:cNvPr>
        <xdr:cNvSpPr txBox="1"/>
      </xdr:nvSpPr>
      <xdr:spPr>
        <a:xfrm>
          <a:off x="22199600" y="102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129984</xdr:rowOff>
    </xdr:from>
    <xdr:to>
      <xdr:col>112</xdr:col>
      <xdr:colOff>38100</xdr:colOff>
      <xdr:row>61</xdr:row>
      <xdr:rowOff>60134</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1272500" y="10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9334</xdr:rowOff>
    </xdr:from>
    <xdr:to>
      <xdr:col>116</xdr:col>
      <xdr:colOff>63500</xdr:colOff>
      <xdr:row>61</xdr:row>
      <xdr:rowOff>14478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21323300" y="1046778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56261</xdr:rowOff>
    </xdr:from>
    <xdr:to>
      <xdr:col>107</xdr:col>
      <xdr:colOff>101600</xdr:colOff>
      <xdr:row>61</xdr:row>
      <xdr:rowOff>157861</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0383500" y="10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9334</xdr:rowOff>
    </xdr:from>
    <xdr:to>
      <xdr:col>111</xdr:col>
      <xdr:colOff>177800</xdr:colOff>
      <xdr:row>61</xdr:row>
      <xdr:rowOff>107061</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20434300" y="1046778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62929</xdr:rowOff>
    </xdr:from>
    <xdr:to>
      <xdr:col>102</xdr:col>
      <xdr:colOff>165100</xdr:colOff>
      <xdr:row>61</xdr:row>
      <xdr:rowOff>164529</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9494500" y="10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107061</xdr:rowOff>
    </xdr:from>
    <xdr:to>
      <xdr:col>107</xdr:col>
      <xdr:colOff>50800</xdr:colOff>
      <xdr:row>61</xdr:row>
      <xdr:rowOff>113729</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9545300" y="1056551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66739</xdr:rowOff>
    </xdr:from>
    <xdr:to>
      <xdr:col>98</xdr:col>
      <xdr:colOff>38100</xdr:colOff>
      <xdr:row>61</xdr:row>
      <xdr:rowOff>168339</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8605500" y="105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113729</xdr:rowOff>
    </xdr:from>
    <xdr:to>
      <xdr:col>102</xdr:col>
      <xdr:colOff>114300</xdr:colOff>
      <xdr:row>61</xdr:row>
      <xdr:rowOff>117539</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8656300" y="105721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517" name="n_1aveValue【学校施設】&#10;一人当たり面積">
          <a:extLst>
            <a:ext uri="{FF2B5EF4-FFF2-40B4-BE49-F238E27FC236}">
              <a16:creationId xmlns:a16="http://schemas.microsoft.com/office/drawing/2014/main" id="{00000000-0008-0000-0100-000005020000}"/>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18" name="n_2aveValue【学校施設】&#10;一人当たり面積">
          <a:extLst>
            <a:ext uri="{FF2B5EF4-FFF2-40B4-BE49-F238E27FC236}">
              <a16:creationId xmlns:a16="http://schemas.microsoft.com/office/drawing/2014/main" id="{00000000-0008-0000-0100-000006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519" name="n_3aveValue【学校施設】&#10;一人当たり面積">
          <a:extLst>
            <a:ext uri="{FF2B5EF4-FFF2-40B4-BE49-F238E27FC236}">
              <a16:creationId xmlns:a16="http://schemas.microsoft.com/office/drawing/2014/main" id="{00000000-0008-0000-0100-000007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520" name="n_4aveValue【学校施設】&#10;一人当たり面積">
          <a:extLst>
            <a:ext uri="{FF2B5EF4-FFF2-40B4-BE49-F238E27FC236}">
              <a16:creationId xmlns:a16="http://schemas.microsoft.com/office/drawing/2014/main" id="{00000000-0008-0000-0100-000008020000}"/>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76661</xdr:rowOff>
    </xdr:from>
    <xdr:ext cx="469744" cy="259045"/>
    <xdr:sp macro="" textlink="">
      <xdr:nvSpPr>
        <xdr:cNvPr id="521" name="n_1mainValue【学校施設】&#10;一人当たり面積">
          <a:extLst>
            <a:ext uri="{FF2B5EF4-FFF2-40B4-BE49-F238E27FC236}">
              <a16:creationId xmlns:a16="http://schemas.microsoft.com/office/drawing/2014/main" id="{00000000-0008-0000-0100-000009020000}"/>
            </a:ext>
          </a:extLst>
        </xdr:cNvPr>
        <xdr:cNvSpPr txBox="1"/>
      </xdr:nvSpPr>
      <xdr:spPr>
        <a:xfrm>
          <a:off x="21075727" y="10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2938</xdr:rowOff>
    </xdr:from>
    <xdr:ext cx="469744" cy="259045"/>
    <xdr:sp macro="" textlink="">
      <xdr:nvSpPr>
        <xdr:cNvPr id="522" name="n_2mainValue【学校施設】&#10;一人当たり面積">
          <a:extLst>
            <a:ext uri="{FF2B5EF4-FFF2-40B4-BE49-F238E27FC236}">
              <a16:creationId xmlns:a16="http://schemas.microsoft.com/office/drawing/2014/main" id="{00000000-0008-0000-0100-00000A020000}"/>
            </a:ext>
          </a:extLst>
        </xdr:cNvPr>
        <xdr:cNvSpPr txBox="1"/>
      </xdr:nvSpPr>
      <xdr:spPr>
        <a:xfrm>
          <a:off x="20199427" y="102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9606</xdr:rowOff>
    </xdr:from>
    <xdr:ext cx="469744" cy="259045"/>
    <xdr:sp macro="" textlink="">
      <xdr:nvSpPr>
        <xdr:cNvPr id="523" name="n_3mainValue【学校施設】&#10;一人当たり面積">
          <a:extLst>
            <a:ext uri="{FF2B5EF4-FFF2-40B4-BE49-F238E27FC236}">
              <a16:creationId xmlns:a16="http://schemas.microsoft.com/office/drawing/2014/main" id="{00000000-0008-0000-0100-00000B020000}"/>
            </a:ext>
          </a:extLst>
        </xdr:cNvPr>
        <xdr:cNvSpPr txBox="1"/>
      </xdr:nvSpPr>
      <xdr:spPr>
        <a:xfrm>
          <a:off x="19310427" y="102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13416</xdr:rowOff>
    </xdr:from>
    <xdr:ext cx="469744" cy="259045"/>
    <xdr:sp macro="" textlink="">
      <xdr:nvSpPr>
        <xdr:cNvPr id="524" name="n_4mainValue【学校施設】&#10;一人当たり面積">
          <a:extLst>
            <a:ext uri="{FF2B5EF4-FFF2-40B4-BE49-F238E27FC236}">
              <a16:creationId xmlns:a16="http://schemas.microsoft.com/office/drawing/2014/main" id="{00000000-0008-0000-0100-00000C020000}"/>
            </a:ext>
          </a:extLst>
        </xdr:cNvPr>
        <xdr:cNvSpPr txBox="1"/>
      </xdr:nvSpPr>
      <xdr:spPr>
        <a:xfrm>
          <a:off x="18421427" y="1030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00000000-0008-0000-01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a:extLst>
            <a:ext uri="{FF2B5EF4-FFF2-40B4-BE49-F238E27FC236}">
              <a16:creationId xmlns:a16="http://schemas.microsoft.com/office/drawing/2014/main" id="{00000000-0008-0000-0100-00002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3" name="【児童館】&#10;有形固定資産減価償却率最大値テキスト">
          <a:extLst>
            <a:ext uri="{FF2B5EF4-FFF2-40B4-BE49-F238E27FC236}">
              <a16:creationId xmlns:a16="http://schemas.microsoft.com/office/drawing/2014/main" id="{00000000-0008-0000-0100-000029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555" name="【児童館】&#10;有形固定資産減価償却率平均値テキスト">
          <a:extLst>
            <a:ext uri="{FF2B5EF4-FFF2-40B4-BE49-F238E27FC236}">
              <a16:creationId xmlns:a16="http://schemas.microsoft.com/office/drawing/2014/main" id="{00000000-0008-0000-0100-00002B020000}"/>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7" name="【児童館】&#10;有形固定資産減価償却率該当値テキスト">
          <a:extLst>
            <a:ext uri="{FF2B5EF4-FFF2-40B4-BE49-F238E27FC236}">
              <a16:creationId xmlns:a16="http://schemas.microsoft.com/office/drawing/2014/main" id="{00000000-0008-0000-0100-000037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106499</xdr:rowOff>
    </xdr:from>
    <xdr:to>
      <xdr:col>81</xdr:col>
      <xdr:colOff>101600</xdr:colOff>
      <xdr:row>86</xdr:row>
      <xdr:rowOff>36649</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543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157299</xdr:rowOff>
    </xdr:from>
    <xdr:to>
      <xdr:col>85</xdr:col>
      <xdr:colOff>127000</xdr:colOff>
      <xdr:row>86</xdr:row>
      <xdr:rowOff>168729</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5481300" y="14730549"/>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59145</xdr:rowOff>
    </xdr:from>
    <xdr:to>
      <xdr:col>76</xdr:col>
      <xdr:colOff>165100</xdr:colOff>
      <xdr:row>86</xdr:row>
      <xdr:rowOff>160745</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454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86</xdr:row>
      <xdr:rowOff>109945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4592300" y="14730549"/>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163649</xdr:rowOff>
    </xdr:from>
    <xdr:to>
      <xdr:col>72</xdr:col>
      <xdr:colOff>38100</xdr:colOff>
      <xdr:row>86</xdr:row>
      <xdr:rowOff>93799</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3652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42999</xdr:rowOff>
    </xdr:from>
    <xdr:to>
      <xdr:col>76</xdr:col>
      <xdr:colOff>114300</xdr:colOff>
      <xdr:row>86</xdr:row>
      <xdr:rowOff>109945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3703300" y="14787699"/>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18324</xdr:rowOff>
    </xdr:from>
    <xdr:to>
      <xdr:col>67</xdr:col>
      <xdr:colOff>101600</xdr:colOff>
      <xdr:row>85</xdr:row>
      <xdr:rowOff>119924</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276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69124</xdr:rowOff>
    </xdr:from>
    <xdr:to>
      <xdr:col>71</xdr:col>
      <xdr:colOff>177800</xdr:colOff>
      <xdr:row>86</xdr:row>
      <xdr:rowOff>42999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814300" y="1464237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576" name="n_1aveValue【児童館】&#10;有形固定資産減価償却率">
          <a:extLst>
            <a:ext uri="{FF2B5EF4-FFF2-40B4-BE49-F238E27FC236}">
              <a16:creationId xmlns:a16="http://schemas.microsoft.com/office/drawing/2014/main" id="{00000000-0008-0000-0100-000040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77" name="n_2aveValue【児童館】&#10;有形固定資産減価償却率">
          <a:extLst>
            <a:ext uri="{FF2B5EF4-FFF2-40B4-BE49-F238E27FC236}">
              <a16:creationId xmlns:a16="http://schemas.microsoft.com/office/drawing/2014/main" id="{00000000-0008-0000-0100-000041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578" name="n_3aveValue【児童館】&#10;有形固定資産減価償却率">
          <a:extLst>
            <a:ext uri="{FF2B5EF4-FFF2-40B4-BE49-F238E27FC236}">
              <a16:creationId xmlns:a16="http://schemas.microsoft.com/office/drawing/2014/main" id="{00000000-0008-0000-0100-000042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79" name="n_4aveValue【児童館】&#10;有形固定資産減価償却率">
          <a:extLst>
            <a:ext uri="{FF2B5EF4-FFF2-40B4-BE49-F238E27FC236}">
              <a16:creationId xmlns:a16="http://schemas.microsoft.com/office/drawing/2014/main" id="{00000000-0008-0000-0100-000043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27776</xdr:rowOff>
    </xdr:from>
    <xdr:ext cx="405111" cy="259045"/>
    <xdr:sp macro="" textlink="">
      <xdr:nvSpPr>
        <xdr:cNvPr id="580" name="n_1mainValue【児童館】&#10;有形固定資産減価償却率">
          <a:extLst>
            <a:ext uri="{FF2B5EF4-FFF2-40B4-BE49-F238E27FC236}">
              <a16:creationId xmlns:a16="http://schemas.microsoft.com/office/drawing/2014/main" id="{00000000-0008-0000-0100-000044020000}"/>
            </a:ext>
          </a:extLst>
        </xdr:cNvPr>
        <xdr:cNvSpPr txBox="1"/>
      </xdr:nvSpPr>
      <xdr:spPr>
        <a:xfrm>
          <a:off x="152660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151872</xdr:rowOff>
    </xdr:from>
    <xdr:ext cx="405111" cy="259045"/>
    <xdr:sp macro="" textlink="">
      <xdr:nvSpPr>
        <xdr:cNvPr id="581" name="n_2mainValue【児童館】&#10;有形固定資産減価償却率">
          <a:extLst>
            <a:ext uri="{FF2B5EF4-FFF2-40B4-BE49-F238E27FC236}">
              <a16:creationId xmlns:a16="http://schemas.microsoft.com/office/drawing/2014/main" id="{00000000-0008-0000-0100-000045020000}"/>
            </a:ext>
          </a:extLst>
        </xdr:cNvPr>
        <xdr:cNvSpPr txBox="1"/>
      </xdr:nvSpPr>
      <xdr:spPr>
        <a:xfrm>
          <a:off x="143897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84926</xdr:rowOff>
    </xdr:from>
    <xdr:ext cx="405111" cy="259045"/>
    <xdr:sp macro="" textlink="">
      <xdr:nvSpPr>
        <xdr:cNvPr id="582" name="n_3mainValue【児童館】&#10;有形固定資産減価償却率">
          <a:extLst>
            <a:ext uri="{FF2B5EF4-FFF2-40B4-BE49-F238E27FC236}">
              <a16:creationId xmlns:a16="http://schemas.microsoft.com/office/drawing/2014/main" id="{00000000-0008-0000-0100-000046020000}"/>
            </a:ext>
          </a:extLst>
        </xdr:cNvPr>
        <xdr:cNvSpPr txBox="1"/>
      </xdr:nvSpPr>
      <xdr:spPr>
        <a:xfrm>
          <a:off x="13500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111051</xdr:rowOff>
    </xdr:from>
    <xdr:ext cx="405111" cy="259045"/>
    <xdr:sp macro="" textlink="">
      <xdr:nvSpPr>
        <xdr:cNvPr id="583" name="n_4mainValue【児童館】&#10;有形固定資産減価償却率">
          <a:extLst>
            <a:ext uri="{FF2B5EF4-FFF2-40B4-BE49-F238E27FC236}">
              <a16:creationId xmlns:a16="http://schemas.microsoft.com/office/drawing/2014/main" id="{00000000-0008-0000-0100-000047020000}"/>
            </a:ext>
          </a:extLst>
        </xdr:cNvPr>
        <xdr:cNvSpPr txBox="1"/>
      </xdr:nvSpPr>
      <xdr:spPr>
        <a:xfrm>
          <a:off x="12611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00000000-0008-0000-01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8" name="【児童館】&#10;一人当たり面積最小値テキスト">
          <a:extLst>
            <a:ext uri="{FF2B5EF4-FFF2-40B4-BE49-F238E27FC236}">
              <a16:creationId xmlns:a16="http://schemas.microsoft.com/office/drawing/2014/main" id="{00000000-0008-0000-0100-000060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0" name="【児童館】&#10;一人当たり面積最大値テキスト">
          <a:extLst>
            <a:ext uri="{FF2B5EF4-FFF2-40B4-BE49-F238E27FC236}">
              <a16:creationId xmlns:a16="http://schemas.microsoft.com/office/drawing/2014/main" id="{00000000-0008-0000-0100-000062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2" name="【児童館】&#10;一人当たり面積平均値テキスト">
          <a:extLst>
            <a:ext uri="{FF2B5EF4-FFF2-40B4-BE49-F238E27FC236}">
              <a16:creationId xmlns:a16="http://schemas.microsoft.com/office/drawing/2014/main" id="{00000000-0008-0000-0100-000064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24" name="【児童館】&#10;一人当たり面積該当値テキスト">
          <a:extLst>
            <a:ext uri="{FF2B5EF4-FFF2-40B4-BE49-F238E27FC236}">
              <a16:creationId xmlns:a16="http://schemas.microsoft.com/office/drawing/2014/main" id="{00000000-0008-0000-0100-000070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152400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1323300" y="14458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152400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20434300" y="14458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84</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656300" y="14382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3" name="n_1aveValue【児童館】&#10;一人当たり面積">
          <a:extLst>
            <a:ext uri="{FF2B5EF4-FFF2-40B4-BE49-F238E27FC236}">
              <a16:creationId xmlns:a16="http://schemas.microsoft.com/office/drawing/2014/main" id="{00000000-0008-0000-0100-000079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4" name="n_2aveValue【児童館】&#10;一人当たり面積">
          <a:extLst>
            <a:ext uri="{FF2B5EF4-FFF2-40B4-BE49-F238E27FC236}">
              <a16:creationId xmlns:a16="http://schemas.microsoft.com/office/drawing/2014/main" id="{00000000-0008-0000-0100-00007A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35" name="n_3aveValue【児童館】&#10;一人当たり面積">
          <a:extLst>
            <a:ext uri="{FF2B5EF4-FFF2-40B4-BE49-F238E27FC236}">
              <a16:creationId xmlns:a16="http://schemas.microsoft.com/office/drawing/2014/main" id="{00000000-0008-0000-0100-00007B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6" name="n_4aveValue【児童館】&#10;一人当たり面積">
          <a:extLst>
            <a:ext uri="{FF2B5EF4-FFF2-40B4-BE49-F238E27FC236}">
              <a16:creationId xmlns:a16="http://schemas.microsoft.com/office/drawing/2014/main" id="{00000000-0008-0000-0100-00007C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37" name="n_1mainValue【児童館】&#10;一人当たり面積">
          <a:extLst>
            <a:ext uri="{FF2B5EF4-FFF2-40B4-BE49-F238E27FC236}">
              <a16:creationId xmlns:a16="http://schemas.microsoft.com/office/drawing/2014/main" id="{00000000-0008-0000-0100-00007D020000}"/>
            </a:ext>
          </a:extLst>
        </xdr:cNvPr>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8" name="n_2mainValue【児童館】&#10;一人当たり面積">
          <a:extLst>
            <a:ext uri="{FF2B5EF4-FFF2-40B4-BE49-F238E27FC236}">
              <a16:creationId xmlns:a16="http://schemas.microsoft.com/office/drawing/2014/main" id="{00000000-0008-0000-0100-00007E02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39" name="n_3mainValue【児童館】&#10;一人当たり面積">
          <a:extLst>
            <a:ext uri="{FF2B5EF4-FFF2-40B4-BE49-F238E27FC236}">
              <a16:creationId xmlns:a16="http://schemas.microsoft.com/office/drawing/2014/main" id="{00000000-0008-0000-0100-00007F02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40" name="n_4mainValue【児童館】&#10;一人当たり面積">
          <a:extLst>
            <a:ext uri="{FF2B5EF4-FFF2-40B4-BE49-F238E27FC236}">
              <a16:creationId xmlns:a16="http://schemas.microsoft.com/office/drawing/2014/main" id="{00000000-0008-0000-0100-000080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170180</xdr:rowOff>
    </xdr:from>
    <xdr:to>
      <xdr:col>85</xdr:col>
      <xdr:colOff>177800</xdr:colOff>
      <xdr:row>100</xdr:row>
      <xdr:rowOff>100330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21607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61595</xdr:rowOff>
    </xdr:from>
    <xdr:to>
      <xdr:col>81</xdr:col>
      <xdr:colOff>101600</xdr:colOff>
      <xdr:row>100</xdr:row>
      <xdr:rowOff>163195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49530</xdr:rowOff>
    </xdr:from>
    <xdr:to>
      <xdr:col>85</xdr:col>
      <xdr:colOff>127000</xdr:colOff>
      <xdr:row>100</xdr:row>
      <xdr:rowOff>112395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5481300" y="171945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xdr:rowOff>
    </xdr:from>
    <xdr:to>
      <xdr:col>76</xdr:col>
      <xdr:colOff>165100</xdr:colOff>
      <xdr:row>101</xdr:row>
      <xdr:rowOff>109855</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112395</xdr:rowOff>
    </xdr:from>
    <xdr:to>
      <xdr:col>81</xdr:col>
      <xdr:colOff>50800</xdr:colOff>
      <xdr:row>101</xdr:row>
      <xdr:rowOff>59055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4592300" y="1725739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166370</xdr:rowOff>
    </xdr:from>
    <xdr:to>
      <xdr:col>72</xdr:col>
      <xdr:colOff>38100</xdr:colOff>
      <xdr:row>101</xdr:row>
      <xdr:rowOff>96520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45720</xdr:rowOff>
    </xdr:from>
    <xdr:to>
      <xdr:col>76</xdr:col>
      <xdr:colOff>114300</xdr:colOff>
      <xdr:row>101</xdr:row>
      <xdr:rowOff>59055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362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164464</xdr:rowOff>
    </xdr:from>
    <xdr:to>
      <xdr:col>67</xdr:col>
      <xdr:colOff>101600</xdr:colOff>
      <xdr:row>106</xdr:row>
      <xdr:rowOff>94614</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45720</xdr:rowOff>
    </xdr:from>
    <xdr:to>
      <xdr:col>71</xdr:col>
      <xdr:colOff>177800</xdr:colOff>
      <xdr:row>106</xdr:row>
      <xdr:rowOff>43814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2814300" y="17362170"/>
          <a:ext cx="889000" cy="8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8272</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126382</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113047</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85741</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1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100-0000D502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100-0000D7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100-0000D9020000}"/>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77669</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100-0000E5020000}"/>
            </a:ext>
          </a:extLst>
        </xdr:cNvPr>
        <xdr:cNvSpPr txBox="1"/>
      </xdr:nvSpPr>
      <xdr:spPr>
        <a:xfrm>
          <a:off x="22199600"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144780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1323300" y="182792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144780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20434300" y="182074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33745</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9545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97245</xdr:rowOff>
    </xdr:from>
    <xdr:to>
      <xdr:col>98</xdr:col>
      <xdr:colOff>38100</xdr:colOff>
      <xdr:row>107</xdr:row>
      <xdr:rowOff>27395</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8605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148045</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8656300" y="1820418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750" name="n_1aveValue【公民館】&#10;一人当たり面積">
          <a:extLst>
            <a:ext uri="{FF2B5EF4-FFF2-40B4-BE49-F238E27FC236}">
              <a16:creationId xmlns:a16="http://schemas.microsoft.com/office/drawing/2014/main" id="{00000000-0008-0000-0100-0000EE020000}"/>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51" name="n_2aveValue【公民館】&#10;一人当たり面積">
          <a:extLst>
            <a:ext uri="{FF2B5EF4-FFF2-40B4-BE49-F238E27FC236}">
              <a16:creationId xmlns:a16="http://schemas.microsoft.com/office/drawing/2014/main" id="{00000000-0008-0000-0100-0000EF02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2" name="n_3aveValue【公民館】&#10;一人当たり面積">
          <a:extLst>
            <a:ext uri="{FF2B5EF4-FFF2-40B4-BE49-F238E27FC236}">
              <a16:creationId xmlns:a16="http://schemas.microsoft.com/office/drawing/2014/main" id="{00000000-0008-0000-0100-0000F002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53" name="n_4aveValue【公民館】&#10;一人当たり面積">
          <a:extLst>
            <a:ext uri="{FF2B5EF4-FFF2-40B4-BE49-F238E27FC236}">
              <a16:creationId xmlns:a16="http://schemas.microsoft.com/office/drawing/2014/main" id="{00000000-0008-0000-0100-0000F102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54" name="n_1mainValue【公民館】&#10;一人当たり面積">
          <a:extLst>
            <a:ext uri="{FF2B5EF4-FFF2-40B4-BE49-F238E27FC236}">
              <a16:creationId xmlns:a16="http://schemas.microsoft.com/office/drawing/2014/main" id="{00000000-0008-0000-0100-0000F202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55" name="n_2mainValue【公民館】&#10;一人当たり面積">
          <a:extLst>
            <a:ext uri="{FF2B5EF4-FFF2-40B4-BE49-F238E27FC236}">
              <a16:creationId xmlns:a16="http://schemas.microsoft.com/office/drawing/2014/main" id="{00000000-0008-0000-0100-0000F3020000}"/>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756" name="n_3mainValue【公民館】&#10;一人当たり面積">
          <a:extLst>
            <a:ext uri="{FF2B5EF4-FFF2-40B4-BE49-F238E27FC236}">
              <a16:creationId xmlns:a16="http://schemas.microsoft.com/office/drawing/2014/main" id="{00000000-0008-0000-0100-0000F4020000}"/>
            </a:ext>
          </a:extLst>
        </xdr:cNvPr>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43922</xdr:rowOff>
    </xdr:from>
    <xdr:ext cx="469744" cy="259045"/>
    <xdr:sp macro="" textlink="">
      <xdr:nvSpPr>
        <xdr:cNvPr id="757" name="n_4mainValue【公民館】&#10;一人当たり面積">
          <a:extLst>
            <a:ext uri="{FF2B5EF4-FFF2-40B4-BE49-F238E27FC236}">
              <a16:creationId xmlns:a16="http://schemas.microsoft.com/office/drawing/2014/main" id="{00000000-0008-0000-0100-0000F5020000}"/>
            </a:ext>
          </a:extLst>
        </xdr:cNvPr>
        <xdr:cNvSpPr txBox="1"/>
      </xdr:nvSpPr>
      <xdr:spPr>
        <a:xfrm>
          <a:off x="18421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により広大な面積を有し、市内全域の行政サービスを維持するために公共施設やインフラ設備を類似団体よりも多く有することから、一人当たりの施設面積や道路延長が類似団体平均を超え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が類似団体平均と比較して数値が高く、老朽化が顕著となっている。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については、供用を開始している市道の道路改良や舗装補修を進めているが、老朽化進んだ道路が多いことから有形固定資産減価償却率は前年度比＋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認定こども園・幼稚園・保育園</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及び</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児童館</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については、</a:t>
          </a:r>
          <a:r>
            <a:rPr kumimoji="1" lang="ja-JP" altLang="en-US" sz="1300">
              <a:latin typeface="ＭＳ Ｐゴシック" panose="020B0600070205080204" pitchFamily="50" charset="-128"/>
              <a:ea typeface="ＭＳ Ｐゴシック" panose="020B0600070205080204" pitchFamily="50" charset="-128"/>
            </a:rPr>
            <a:t>民間事業者の施設整備に対して補助を行い、市有施設は廃止・解体を進めているため現在残っている施設は老朽化が進み、有形固定資産減価償却率が極めて高い数値となっている。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については、合併（平成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年）以降、各公民館の建替が行われてきたことで新しい施設が多く、類似団体と比べて資産減価償却率が低い傾向にあり、令和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施設の建替が実施されたことで資産減価償却率が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31586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103959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7987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64770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423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85164"/>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157662</xdr:rowOff>
    </xdr:from>
    <xdr:to>
      <xdr:col>6</xdr:col>
      <xdr:colOff>38100</xdr:colOff>
      <xdr:row>40</xdr:row>
      <xdr:rowOff>87812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40</xdr:row>
      <xdr:rowOff>37012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485164"/>
          <a:ext cx="88900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78939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156845</xdr:rowOff>
    </xdr:from>
    <xdr:to>
      <xdr:col>50</xdr:col>
      <xdr:colOff>165100</xdr:colOff>
      <xdr:row>39</xdr:row>
      <xdr:rowOff>86995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36195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9639300" y="6717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36195</xdr:rowOff>
    </xdr:from>
    <xdr:to>
      <xdr:col>50</xdr:col>
      <xdr:colOff>114300</xdr:colOff>
      <xdr:row>39</xdr:row>
      <xdr:rowOff>41910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8750300" y="6722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47625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861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99695</xdr:rowOff>
    </xdr:from>
    <xdr:to>
      <xdr:col>36</xdr:col>
      <xdr:colOff>165100</xdr:colOff>
      <xdr:row>40</xdr:row>
      <xdr:rowOff>29845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47625</xdr:rowOff>
    </xdr:from>
    <xdr:to>
      <xdr:col>41</xdr:col>
      <xdr:colOff>50800</xdr:colOff>
      <xdr:row>39</xdr:row>
      <xdr:rowOff>150495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6972300" y="67341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103522</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114952</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20972</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140970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386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99060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287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59055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1130300" y="102450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100982</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43906</xdr:rowOff>
    </xdr:from>
    <xdr:to>
      <xdr:col>55</xdr:col>
      <xdr:colOff>50800</xdr:colOff>
      <xdr:row>63</xdr:row>
      <xdr:rowOff>145506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22333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47172</xdr:rowOff>
    </xdr:from>
    <xdr:to>
      <xdr:col>50</xdr:col>
      <xdr:colOff>165100</xdr:colOff>
      <xdr:row>63</xdr:row>
      <xdr:rowOff>148772</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94706</xdr:rowOff>
    </xdr:from>
    <xdr:to>
      <xdr:col>55</xdr:col>
      <xdr:colOff>0</xdr:colOff>
      <xdr:row>63</xdr:row>
      <xdr:rowOff>97972</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8960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97972</xdr:rowOff>
    </xdr:from>
    <xdr:to>
      <xdr:col>50</xdr:col>
      <xdr:colOff>114300</xdr:colOff>
      <xdr:row>63</xdr:row>
      <xdr:rowOff>148590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8993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148590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927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35741</xdr:rowOff>
    </xdr:from>
    <xdr:to>
      <xdr:col>36</xdr:col>
      <xdr:colOff>165100</xdr:colOff>
      <xdr:row>63</xdr:row>
      <xdr:rowOff>137341</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86541</xdr:rowOff>
    </xdr:from>
    <xdr:to>
      <xdr:col>41</xdr:col>
      <xdr:colOff>50800</xdr:colOff>
      <xdr:row>63</xdr:row>
      <xdr:rowOff>125730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08878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139899</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128468</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95250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3742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65024</xdr:rowOff>
    </xdr:from>
    <xdr:to>
      <xdr:col>15</xdr:col>
      <xdr:colOff>101600</xdr:colOff>
      <xdr:row>80</xdr:row>
      <xdr:rowOff>166624</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115824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2908300" y="1374267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74168</xdr:rowOff>
    </xdr:from>
    <xdr:to>
      <xdr:col>10</xdr:col>
      <xdr:colOff>165100</xdr:colOff>
      <xdr:row>80</xdr:row>
      <xdr:rowOff>4318</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124968</xdr:rowOff>
    </xdr:from>
    <xdr:to>
      <xdr:col>15</xdr:col>
      <xdr:colOff>50800</xdr:colOff>
      <xdr:row>80</xdr:row>
      <xdr:rowOff>115824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66951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xdr:rowOff>
    </xdr:from>
    <xdr:to>
      <xdr:col>6</xdr:col>
      <xdr:colOff>38100</xdr:colOff>
      <xdr:row>79</xdr:row>
      <xdr:rowOff>114046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63246</xdr:rowOff>
    </xdr:from>
    <xdr:to>
      <xdr:col>10</xdr:col>
      <xdr:colOff>114300</xdr:colOff>
      <xdr:row>79</xdr:row>
      <xdr:rowOff>124968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36077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157751</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8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20845</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130573</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57166</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200-000062010000}"/>
            </a:ext>
          </a:extLst>
        </xdr:cNvPr>
        <xdr:cNvSpPr txBox="1"/>
      </xdr:nvSpPr>
      <xdr:spPr>
        <a:xfrm>
          <a:off x="10515600"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84455</xdr:rowOff>
    </xdr:from>
    <xdr:to>
      <xdr:col>50</xdr:col>
      <xdr:colOff>165100</xdr:colOff>
      <xdr:row>84</xdr:row>
      <xdr:rowOff>14605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129539</xdr:rowOff>
    </xdr:from>
    <xdr:to>
      <xdr:col>55</xdr:col>
      <xdr:colOff>0</xdr:colOff>
      <xdr:row>83</xdr:row>
      <xdr:rowOff>135255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9639300" y="143598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124461</xdr:rowOff>
    </xdr:from>
    <xdr:to>
      <xdr:col>46</xdr:col>
      <xdr:colOff>38100</xdr:colOff>
      <xdr:row>82</xdr:row>
      <xdr:rowOff>54611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83</xdr:row>
      <xdr:rowOff>135255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8750300" y="14062711"/>
          <a:ext cx="8890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50164</xdr:rowOff>
    </xdr:from>
    <xdr:to>
      <xdr:col>41</xdr:col>
      <xdr:colOff>101600</xdr:colOff>
      <xdr:row>82</xdr:row>
      <xdr:rowOff>151764</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82</xdr:row>
      <xdr:rowOff>100964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40627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38736</xdr:rowOff>
    </xdr:from>
    <xdr:to>
      <xdr:col>36</xdr:col>
      <xdr:colOff>165100</xdr:colOff>
      <xdr:row>82</xdr:row>
      <xdr:rowOff>140336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692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89536</xdr:rowOff>
    </xdr:from>
    <xdr:to>
      <xdr:col>41</xdr:col>
      <xdr:colOff>50800</xdr:colOff>
      <xdr:row>82</xdr:row>
      <xdr:rowOff>100964</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972300" y="14148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00000000-0008-0000-0200-00006B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00000000-0008-0000-0200-00006C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00000000-0008-0000-0200-00006D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00000000-0008-0000-0200-00006E010000}"/>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5732</xdr:rowOff>
    </xdr:from>
    <xdr:ext cx="469744" cy="259045"/>
    <xdr:sp macro="" textlink="">
      <xdr:nvSpPr>
        <xdr:cNvPr id="367" name="n_1mainValue【福祉施設】&#10;一人当たり面積">
          <a:extLst>
            <a:ext uri="{FF2B5EF4-FFF2-40B4-BE49-F238E27FC236}">
              <a16:creationId xmlns:a16="http://schemas.microsoft.com/office/drawing/2014/main" id="{00000000-0008-0000-0200-00006F010000}"/>
            </a:ext>
          </a:extLst>
        </xdr:cNvPr>
        <xdr:cNvSpPr txBox="1"/>
      </xdr:nvSpPr>
      <xdr:spPr>
        <a:xfrm>
          <a:off x="93917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71138</xdr:rowOff>
    </xdr:from>
    <xdr:ext cx="469744" cy="259045"/>
    <xdr:sp macro="" textlink="">
      <xdr:nvSpPr>
        <xdr:cNvPr id="368" name="n_2mainValue【福祉施設】&#10;一人当たり面積">
          <a:extLst>
            <a:ext uri="{FF2B5EF4-FFF2-40B4-BE49-F238E27FC236}">
              <a16:creationId xmlns:a16="http://schemas.microsoft.com/office/drawing/2014/main" id="{00000000-0008-0000-0200-000070010000}"/>
            </a:ext>
          </a:extLst>
        </xdr:cNvPr>
        <xdr:cNvSpPr txBox="1"/>
      </xdr:nvSpPr>
      <xdr:spPr>
        <a:xfrm>
          <a:off x="8515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168291</xdr:rowOff>
    </xdr:from>
    <xdr:ext cx="469744" cy="259045"/>
    <xdr:sp macro="" textlink="">
      <xdr:nvSpPr>
        <xdr:cNvPr id="369" name="n_3mainValue【福祉施設】&#10;一人当たり面積">
          <a:extLst>
            <a:ext uri="{FF2B5EF4-FFF2-40B4-BE49-F238E27FC236}">
              <a16:creationId xmlns:a16="http://schemas.microsoft.com/office/drawing/2014/main" id="{00000000-0008-0000-0200-000071010000}"/>
            </a:ext>
          </a:extLst>
        </xdr:cNvPr>
        <xdr:cNvSpPr txBox="1"/>
      </xdr:nvSpPr>
      <xdr:spPr>
        <a:xfrm>
          <a:off x="76264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156863</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2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2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2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4584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200-00009D010000}"/>
            </a:ext>
          </a:extLst>
        </xdr:cNvPr>
        <xdr:cNvSpPr txBox="1"/>
      </xdr:nvSpPr>
      <xdr:spPr>
        <a:xfrm>
          <a:off x="4673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4173</xdr:rowOff>
    </xdr:from>
    <xdr:to>
      <xdr:col>20</xdr:col>
      <xdr:colOff>38100</xdr:colOff>
      <xdr:row>108</xdr:row>
      <xdr:rowOff>105773</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3746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54973</xdr:rowOff>
    </xdr:from>
    <xdr:to>
      <xdr:col>24</xdr:col>
      <xdr:colOff>63500</xdr:colOff>
      <xdr:row>108</xdr:row>
      <xdr:rowOff>87630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3797300" y="185715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141332</xdr:rowOff>
    </xdr:from>
    <xdr:to>
      <xdr:col>15</xdr:col>
      <xdr:colOff>101600</xdr:colOff>
      <xdr:row>108</xdr:row>
      <xdr:rowOff>71482</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2857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20682</xdr:rowOff>
    </xdr:from>
    <xdr:to>
      <xdr:col>19</xdr:col>
      <xdr:colOff>177800</xdr:colOff>
      <xdr:row>108</xdr:row>
      <xdr:rowOff>54973</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908300" y="185372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84182</xdr:rowOff>
    </xdr:from>
    <xdr:to>
      <xdr:col>10</xdr:col>
      <xdr:colOff>165100</xdr:colOff>
      <xdr:row>108</xdr:row>
      <xdr:rowOff>14332</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968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134982</xdr:rowOff>
    </xdr:from>
    <xdr:to>
      <xdr:col>15</xdr:col>
      <xdr:colOff>50800</xdr:colOff>
      <xdr:row>108</xdr:row>
      <xdr:rowOff>20682</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019300" y="184801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151130</xdr:rowOff>
    </xdr:from>
    <xdr:to>
      <xdr:col>6</xdr:col>
      <xdr:colOff>38100</xdr:colOff>
      <xdr:row>107</xdr:row>
      <xdr:rowOff>81280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07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30480</xdr:rowOff>
    </xdr:from>
    <xdr:to>
      <xdr:col>10</xdr:col>
      <xdr:colOff>114300</xdr:colOff>
      <xdr:row>107</xdr:row>
      <xdr:rowOff>134982</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130300" y="1837563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96900</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62609</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5459</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72407</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xdr:rowOff>
    </xdr:from>
    <xdr:to>
      <xdr:col>55</xdr:col>
      <xdr:colOff>50800</xdr:colOff>
      <xdr:row>106</xdr:row>
      <xdr:rowOff>113937</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35214</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18869</xdr:rowOff>
    </xdr:from>
    <xdr:to>
      <xdr:col>50</xdr:col>
      <xdr:colOff>165100</xdr:colOff>
      <xdr:row>106</xdr:row>
      <xdr:rowOff>120469</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63137</xdr:rowOff>
    </xdr:from>
    <xdr:to>
      <xdr:col>55</xdr:col>
      <xdr:colOff>0</xdr:colOff>
      <xdr:row>106</xdr:row>
      <xdr:rowOff>69669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236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69669</xdr:rowOff>
    </xdr:from>
    <xdr:to>
      <xdr:col>50</xdr:col>
      <xdr:colOff>114300</xdr:colOff>
      <xdr:row>106</xdr:row>
      <xdr:rowOff>85998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8750300" y="182433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41729</xdr:rowOff>
    </xdr:from>
    <xdr:to>
      <xdr:col>41</xdr:col>
      <xdr:colOff>101600</xdr:colOff>
      <xdr:row>106</xdr:row>
      <xdr:rowOff>143329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85998</xdr:rowOff>
    </xdr:from>
    <xdr:to>
      <xdr:col>45</xdr:col>
      <xdr:colOff>177800</xdr:colOff>
      <xdr:row>106</xdr:row>
      <xdr:rowOff>92529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2596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76019</xdr:rowOff>
    </xdr:from>
    <xdr:to>
      <xdr:col>36</xdr:col>
      <xdr:colOff>165100</xdr:colOff>
      <xdr:row>106</xdr:row>
      <xdr:rowOff>6169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126819</xdr:rowOff>
    </xdr:from>
    <xdr:to>
      <xdr:col>41</xdr:col>
      <xdr:colOff>50800</xdr:colOff>
      <xdr:row>106</xdr:row>
      <xdr:rowOff>92529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6972300" y="18129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136996</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159856</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22696</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130175</xdr:rowOff>
    </xdr:from>
    <xdr:to>
      <xdr:col>85</xdr:col>
      <xdr:colOff>177800</xdr:colOff>
      <xdr:row>35</xdr:row>
      <xdr:rowOff>60325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153052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123825</xdr:rowOff>
    </xdr:from>
    <xdr:to>
      <xdr:col>85</xdr:col>
      <xdr:colOff>127000</xdr:colOff>
      <xdr:row>35</xdr:row>
      <xdr:rowOff>9525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5953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xdr:rowOff>
    </xdr:from>
    <xdr:to>
      <xdr:col>76</xdr:col>
      <xdr:colOff>165100</xdr:colOff>
      <xdr:row>35</xdr:row>
      <xdr:rowOff>102235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123825</xdr:rowOff>
    </xdr:from>
    <xdr:to>
      <xdr:col>81</xdr:col>
      <xdr:colOff>50800</xdr:colOff>
      <xdr:row>35</xdr:row>
      <xdr:rowOff>51435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4592300" y="595312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153035</xdr:rowOff>
    </xdr:from>
    <xdr:to>
      <xdr:col>72</xdr:col>
      <xdr:colOff>38100</xdr:colOff>
      <xdr:row>34</xdr:row>
      <xdr:rowOff>83185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32385</xdr:rowOff>
    </xdr:from>
    <xdr:to>
      <xdr:col>76</xdr:col>
      <xdr:colOff>114300</xdr:colOff>
      <xdr:row>35</xdr:row>
      <xdr:rowOff>51435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586168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84455</xdr:rowOff>
    </xdr:from>
    <xdr:to>
      <xdr:col>67</xdr:col>
      <xdr:colOff>101600</xdr:colOff>
      <xdr:row>35</xdr:row>
      <xdr:rowOff>14605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32385</xdr:rowOff>
    </xdr:from>
    <xdr:to>
      <xdr:col>71</xdr:col>
      <xdr:colOff>177800</xdr:colOff>
      <xdr:row>34</xdr:row>
      <xdr:rowOff>135255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2814300" y="586168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19702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118762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99712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31132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36230</xdr:rowOff>
    </xdr:from>
    <xdr:to>
      <xdr:col>116</xdr:col>
      <xdr:colOff>114300</xdr:colOff>
      <xdr:row>38</xdr:row>
      <xdr:rowOff>137830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59107</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4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43059</xdr:rowOff>
    </xdr:from>
    <xdr:to>
      <xdr:col>112</xdr:col>
      <xdr:colOff>38100</xdr:colOff>
      <xdr:row>38</xdr:row>
      <xdr:rowOff>144659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5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87030</xdr:rowOff>
    </xdr:from>
    <xdr:to>
      <xdr:col>116</xdr:col>
      <xdr:colOff>63500</xdr:colOff>
      <xdr:row>38</xdr:row>
      <xdr:rowOff>93859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602130"/>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143792</xdr:rowOff>
    </xdr:from>
    <xdr:to>
      <xdr:col>107</xdr:col>
      <xdr:colOff>101600</xdr:colOff>
      <xdr:row>38</xdr:row>
      <xdr:rowOff>73942</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4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23142</xdr:rowOff>
    </xdr:from>
    <xdr:to>
      <xdr:col>111</xdr:col>
      <xdr:colOff>177800</xdr:colOff>
      <xdr:row>38</xdr:row>
      <xdr:rowOff>93859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0434300" y="6538242"/>
          <a:ext cx="889000" cy="7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23142</xdr:rowOff>
    </xdr:from>
    <xdr:to>
      <xdr:col>107</xdr:col>
      <xdr:colOff>50800</xdr:colOff>
      <xdr:row>38</xdr:row>
      <xdr:rowOff>76332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538242"/>
          <a:ext cx="889000" cy="5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164474</xdr:rowOff>
    </xdr:from>
    <xdr:to>
      <xdr:col>98</xdr:col>
      <xdr:colOff>38100</xdr:colOff>
      <xdr:row>38</xdr:row>
      <xdr:rowOff>94624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5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43824</xdr:rowOff>
    </xdr:from>
    <xdr:to>
      <xdr:col>102</xdr:col>
      <xdr:colOff>114300</xdr:colOff>
      <xdr:row>38</xdr:row>
      <xdr:rowOff>76332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656300" y="6558924"/>
          <a:ext cx="8890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161186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3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90469</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2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143658</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3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111151</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2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85742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158115</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23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61</xdr:row>
      <xdr:rowOff>1905</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4592300" y="10233660"/>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61</xdr:row>
      <xdr:rowOff>1905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02546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59</xdr:row>
      <xdr:rowOff>139065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10248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160037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9542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170959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32004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1323300" y="1065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118872</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20434300" y="10661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155448</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19545300" y="1074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155448</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656300" y="1069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99331</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14749</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51325</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200-0000E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00000000-0008-0000-0200-0000E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00000000-0008-0000-0200-0000E5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00000000-0008-0000-0200-0000E7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0000000-0008-0000-0200-0000F3020000}"/>
            </a:ext>
          </a:extLst>
        </xdr:cNvPr>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42999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5481300" y="138928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82</xdr:row>
      <xdr:rowOff>49530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4592300" y="1389289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49530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3703300" y="14062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18324</xdr:rowOff>
    </xdr:from>
    <xdr:to>
      <xdr:col>67</xdr:col>
      <xdr:colOff>101600</xdr:colOff>
      <xdr:row>80</xdr:row>
      <xdr:rowOff>119924</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2763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69124</xdr:rowOff>
    </xdr:from>
    <xdr:to>
      <xdr:col>71</xdr:col>
      <xdr:colOff>177800</xdr:colOff>
      <xdr:row>82</xdr:row>
      <xdr:rowOff>3811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814300" y="13785124"/>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00000000-0008-0000-0200-0000FC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00000000-0008-0000-0200-0000FD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00000000-0008-0000-0200-0000FE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00000000-0008-0000-0200-0000FF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72770</xdr:rowOff>
    </xdr:from>
    <xdr:ext cx="405111" cy="259045"/>
    <xdr:sp macro="" textlink="">
      <xdr:nvSpPr>
        <xdr:cNvPr id="768" name="n_1mainValue【消防施設】&#10;有形固定資産減価償却率">
          <a:extLst>
            <a:ext uri="{FF2B5EF4-FFF2-40B4-BE49-F238E27FC236}">
              <a16:creationId xmlns:a16="http://schemas.microsoft.com/office/drawing/2014/main" id="{00000000-0008-0000-0200-000000030000}"/>
            </a:ext>
          </a:extLst>
        </xdr:cNvPr>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69" name="n_2mainValue【消防施設】&#10;有形固定資産減価償却率">
          <a:extLst>
            <a:ext uri="{FF2B5EF4-FFF2-40B4-BE49-F238E27FC236}">
              <a16:creationId xmlns:a16="http://schemas.microsoft.com/office/drawing/2014/main" id="{00000000-0008-0000-0200-00000103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70" name="n_3mainValue【消防施設】&#10;有形固定資産減価償却率">
          <a:extLst>
            <a:ext uri="{FF2B5EF4-FFF2-40B4-BE49-F238E27FC236}">
              <a16:creationId xmlns:a16="http://schemas.microsoft.com/office/drawing/2014/main" id="{00000000-0008-0000-0200-000002030000}"/>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136451</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62737</xdr:rowOff>
    </xdr:from>
    <xdr:to>
      <xdr:col>116</xdr:col>
      <xdr:colOff>114300</xdr:colOff>
      <xdr:row>79</xdr:row>
      <xdr:rowOff>164337</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15764</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81026</xdr:rowOff>
    </xdr:from>
    <xdr:to>
      <xdr:col>112</xdr:col>
      <xdr:colOff>38100</xdr:colOff>
      <xdr:row>80</xdr:row>
      <xdr:rowOff>11176</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113537</xdr:rowOff>
    </xdr:from>
    <xdr:to>
      <xdr:col>116</xdr:col>
      <xdr:colOff>63500</xdr:colOff>
      <xdr:row>79</xdr:row>
      <xdr:rowOff>131826</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21323300" y="13658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99313</xdr:rowOff>
    </xdr:from>
    <xdr:to>
      <xdr:col>107</xdr:col>
      <xdr:colOff>101600</xdr:colOff>
      <xdr:row>80</xdr:row>
      <xdr:rowOff>29463</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131826</xdr:rowOff>
    </xdr:from>
    <xdr:to>
      <xdr:col>111</xdr:col>
      <xdr:colOff>177800</xdr:colOff>
      <xdr:row>79</xdr:row>
      <xdr:rowOff>150113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3676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113030</xdr:rowOff>
    </xdr:from>
    <xdr:to>
      <xdr:col>102</xdr:col>
      <xdr:colOff>165100</xdr:colOff>
      <xdr:row>80</xdr:row>
      <xdr:rowOff>43180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150113</xdr:rowOff>
    </xdr:from>
    <xdr:to>
      <xdr:col>107</xdr:col>
      <xdr:colOff>50800</xdr:colOff>
      <xdr:row>79</xdr:row>
      <xdr:rowOff>163830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9545300" y="13694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131318</xdr:rowOff>
    </xdr:from>
    <xdr:to>
      <xdr:col>98</xdr:col>
      <xdr:colOff>38100</xdr:colOff>
      <xdr:row>80</xdr:row>
      <xdr:rowOff>61468</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163830</xdr:rowOff>
    </xdr:from>
    <xdr:to>
      <xdr:col>102</xdr:col>
      <xdr:colOff>114300</xdr:colOff>
      <xdr:row>80</xdr:row>
      <xdr:rowOff>10668</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8656300" y="13708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27703</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45990</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59707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77995</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126637</xdr:rowOff>
    </xdr:from>
    <xdr:to>
      <xdr:col>85</xdr:col>
      <xdr:colOff>177800</xdr:colOff>
      <xdr:row>101</xdr:row>
      <xdr:rowOff>56787</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6268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41564</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6357600" y="1718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69487</xdr:rowOff>
    </xdr:from>
    <xdr:to>
      <xdr:col>81</xdr:col>
      <xdr:colOff>101600</xdr:colOff>
      <xdr:row>101</xdr:row>
      <xdr:rowOff>171087</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5430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xdr:rowOff>
    </xdr:from>
    <xdr:to>
      <xdr:col>85</xdr:col>
      <xdr:colOff>127000</xdr:colOff>
      <xdr:row>101</xdr:row>
      <xdr:rowOff>120287</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flipV="1">
          <a:off x="15481300" y="1732243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152763</xdr:rowOff>
    </xdr:from>
    <xdr:to>
      <xdr:col>76</xdr:col>
      <xdr:colOff>165100</xdr:colOff>
      <xdr:row>102</xdr:row>
      <xdr:rowOff>82913</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541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120287</xdr:rowOff>
    </xdr:from>
    <xdr:to>
      <xdr:col>81</xdr:col>
      <xdr:colOff>50800</xdr:colOff>
      <xdr:row>102</xdr:row>
      <xdr:rowOff>32113</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4592300" y="174367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32113</xdr:rowOff>
    </xdr:from>
    <xdr:to>
      <xdr:col>76</xdr:col>
      <xdr:colOff>114300</xdr:colOff>
      <xdr:row>105</xdr:row>
      <xdr:rowOff>46808</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flipV="1">
          <a:off x="13703300" y="17520013"/>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76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106</xdr:row>
      <xdr:rowOff>33745</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2814300" y="18049058"/>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16164</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52660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99440</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4389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3500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2611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110489</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7929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156845</xdr:rowOff>
    </xdr:from>
    <xdr:to>
      <xdr:col>107</xdr:col>
      <xdr:colOff>101600</xdr:colOff>
      <xdr:row>103</xdr:row>
      <xdr:rowOff>86995</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36195</xdr:rowOff>
    </xdr:from>
    <xdr:to>
      <xdr:col>111</xdr:col>
      <xdr:colOff>177800</xdr:colOff>
      <xdr:row>104</xdr:row>
      <xdr:rowOff>110489</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0434300" y="17695545"/>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131127</xdr:rowOff>
    </xdr:from>
    <xdr:to>
      <xdr:col>102</xdr:col>
      <xdr:colOff>165100</xdr:colOff>
      <xdr:row>105</xdr:row>
      <xdr:rowOff>61277</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7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36195</xdr:rowOff>
    </xdr:from>
    <xdr:to>
      <xdr:col>107</xdr:col>
      <xdr:colOff>50800</xdr:colOff>
      <xdr:row>105</xdr:row>
      <xdr:rowOff>10477</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7695545"/>
          <a:ext cx="8890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10477</xdr:rowOff>
    </xdr:from>
    <xdr:to>
      <xdr:col>102</xdr:col>
      <xdr:colOff>114300</xdr:colOff>
      <xdr:row>105</xdr:row>
      <xdr:rowOff>53339</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012727"/>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103522</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77804</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77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120666</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が類似団体平均と比べて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倍程の面積であり、これは広大な市域の火事や災害に対応するため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消防署、</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分署、</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分遣所を有することが理由である。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は類似団体平均と比較して数値が極めて高く老朽化が顕著であるが、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は各行政センター及び本庁舎の建替が行われたことによりここ数年にかけて大幅な改善がみられる。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については、各施設について建替及び統廃合の検討が行われている。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財政力指数は０．５９で、類似団体の平均（０．７２）や県内市町の平均（０．７４）を下回り、県内１４市中１３番目と低い位置にある。特に、市税の徴収率は、９１．７％と前年度より１．５ポイント減少し、１４市中１３番目の状況にある。土地の評価額の漸減や、人口減少及び高齢化の進展に伴い課税額の増が見込めないなか、更なる市税の徴収率向上に努めるとともに、「日光市まち・ひと・しごと創生総合戦略」に基づき、企業誘致を推進し、工場などの進出による法人市民税や固定資産税、雇用の場の確保により個人市民税の増収を図ることで、歳入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当市の経常収支比率は９８．０％となり、県内１４市の中で唯一１００％を超えた前年から２．２ポイント改善したが、類似団体と比較して依然として高い状況にある。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した主な要因は、新型コロナウイルスの影響による市税収入の減少が猶予特例債等によって補填でき、地方消費税交付金の増など、経常一般財源が増加した一方で、新型コロナウイルス感染症拡大による事業の停止や施設の閉鎖のほか、外出控えなどの影響もあり、経常経費が減少したことによる。依然として高い主な要因は、合併に伴い増大した職員数について適正化等を進めてきたが、会計年度任用職員制度開始の影響もあり、経常経費に占める人件費の割合が依然として高いこと、また、本庁舎建設事業等で借り入れた合併特例債の元金償還の開始などにより公債費が増大したことに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69004</xdr:rowOff>
    </xdr:to>
    <xdr:cxnSp macro="">
      <xdr:nvCxnSpPr>
        <xdr:cNvPr id="132" name="直線コネクタ 131"/>
        <xdr:cNvCxnSpPr/>
      </xdr:nvCxnSpPr>
      <xdr:spPr>
        <a:xfrm flipV="1">
          <a:off x="4114800" y="1103630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69004</xdr:rowOff>
    </xdr:to>
    <xdr:cxnSp macro="">
      <xdr:nvCxnSpPr>
        <xdr:cNvPr id="135" name="直線コネクタ 134"/>
        <xdr:cNvCxnSpPr/>
      </xdr:nvCxnSpPr>
      <xdr:spPr>
        <a:xfrm>
          <a:off x="3225800" y="111810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36830</xdr:rowOff>
    </xdr:to>
    <xdr:cxnSp macro="">
      <xdr:nvCxnSpPr>
        <xdr:cNvPr id="138" name="直線コネクタ 137"/>
        <xdr:cNvCxnSpPr/>
      </xdr:nvCxnSpPr>
      <xdr:spPr>
        <a:xfrm>
          <a:off x="2336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31327</xdr:rowOff>
    </xdr:to>
    <xdr:cxnSp macro="">
      <xdr:nvCxnSpPr>
        <xdr:cNvPr id="141" name="直線コネクタ 140"/>
        <xdr:cNvCxnSpPr/>
      </xdr:nvCxnSpPr>
      <xdr:spPr>
        <a:xfrm flipV="1">
          <a:off x="1447800" y="1098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人口１人当たり人件費・物件費等の決算額は１８７，０３７円で、類似団体の平均（１２４，５５６円）や県内市町の平均（１２６，９５４円）をともに大きく上回っている。特に、職員数が類似団体と比較して多いため、人口１人当たりの人件費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今後、職員定員適正化計画に沿って職員数の適正化を図るとともに、物件費等についても、中長期の財政見通しに基づき積極的に削減を進め、毎年度予算編成時に抑制を図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69907</xdr:rowOff>
    </xdr:from>
    <xdr:to>
      <xdr:col>23</xdr:col>
      <xdr:colOff>133350</xdr:colOff>
      <xdr:row>88</xdr:row>
      <xdr:rowOff>155759</xdr:rowOff>
    </xdr:to>
    <xdr:cxnSp macro="">
      <xdr:nvCxnSpPr>
        <xdr:cNvPr id="197" name="直線コネクタ 196"/>
        <xdr:cNvCxnSpPr/>
      </xdr:nvCxnSpPr>
      <xdr:spPr>
        <a:xfrm>
          <a:off x="4114800" y="15157507"/>
          <a:ext cx="8382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142787</xdr:rowOff>
    </xdr:from>
    <xdr:to>
      <xdr:col>19</xdr:col>
      <xdr:colOff>133350</xdr:colOff>
      <xdr:row>88</xdr:row>
      <xdr:rowOff>69907</xdr:rowOff>
    </xdr:to>
    <xdr:cxnSp macro="">
      <xdr:nvCxnSpPr>
        <xdr:cNvPr id="200" name="直線コネクタ 199"/>
        <xdr:cNvCxnSpPr/>
      </xdr:nvCxnSpPr>
      <xdr:spPr>
        <a:xfrm>
          <a:off x="3225800" y="15058937"/>
          <a:ext cx="889000" cy="9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142787</xdr:rowOff>
    </xdr:from>
    <xdr:to>
      <xdr:col>15</xdr:col>
      <xdr:colOff>82550</xdr:colOff>
      <xdr:row>87</xdr:row>
      <xdr:rowOff>161263</xdr:rowOff>
    </xdr:to>
    <xdr:cxnSp macro="">
      <xdr:nvCxnSpPr>
        <xdr:cNvPr id="203" name="直線コネクタ 202"/>
        <xdr:cNvCxnSpPr/>
      </xdr:nvCxnSpPr>
      <xdr:spPr>
        <a:xfrm flipV="1">
          <a:off x="2336800" y="15058937"/>
          <a:ext cx="889000" cy="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89770</xdr:rowOff>
    </xdr:from>
    <xdr:to>
      <xdr:col>11</xdr:col>
      <xdr:colOff>31750</xdr:colOff>
      <xdr:row>87</xdr:row>
      <xdr:rowOff>161263</xdr:rowOff>
    </xdr:to>
    <xdr:cxnSp macro="">
      <xdr:nvCxnSpPr>
        <xdr:cNvPr id="206" name="直線コネクタ 205"/>
        <xdr:cNvCxnSpPr/>
      </xdr:nvCxnSpPr>
      <xdr:spPr>
        <a:xfrm>
          <a:off x="1447800" y="15005920"/>
          <a:ext cx="889000" cy="7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104959</xdr:rowOff>
    </xdr:from>
    <xdr:to>
      <xdr:col>23</xdr:col>
      <xdr:colOff>184150</xdr:colOff>
      <xdr:row>89</xdr:row>
      <xdr:rowOff>35109</xdr:rowOff>
    </xdr:to>
    <xdr:sp macro="" textlink="">
      <xdr:nvSpPr>
        <xdr:cNvPr id="216" name="楕円 215"/>
        <xdr:cNvSpPr/>
      </xdr:nvSpPr>
      <xdr:spPr>
        <a:xfrm>
          <a:off x="4902200" y="151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77036</xdr:rowOff>
    </xdr:from>
    <xdr:ext cx="762000" cy="259045"/>
    <xdr:sp macro="" textlink="">
      <xdr:nvSpPr>
        <xdr:cNvPr id="217" name="人件費・物件費等の状況該当値テキスト"/>
        <xdr:cNvSpPr txBox="1"/>
      </xdr:nvSpPr>
      <xdr:spPr>
        <a:xfrm>
          <a:off x="5041900" y="151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19107</xdr:rowOff>
    </xdr:from>
    <xdr:to>
      <xdr:col>19</xdr:col>
      <xdr:colOff>184150</xdr:colOff>
      <xdr:row>88</xdr:row>
      <xdr:rowOff>120707</xdr:rowOff>
    </xdr:to>
    <xdr:sp macro="" textlink="">
      <xdr:nvSpPr>
        <xdr:cNvPr id="218" name="楕円 217"/>
        <xdr:cNvSpPr/>
      </xdr:nvSpPr>
      <xdr:spPr>
        <a:xfrm>
          <a:off x="4064000" y="15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105484</xdr:rowOff>
    </xdr:from>
    <xdr:ext cx="736600" cy="259045"/>
    <xdr:sp macro="" textlink="">
      <xdr:nvSpPr>
        <xdr:cNvPr id="219" name="テキスト ボックス 218"/>
        <xdr:cNvSpPr txBox="1"/>
      </xdr:nvSpPr>
      <xdr:spPr>
        <a:xfrm>
          <a:off x="3733800" y="1519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91987</xdr:rowOff>
    </xdr:from>
    <xdr:to>
      <xdr:col>15</xdr:col>
      <xdr:colOff>133350</xdr:colOff>
      <xdr:row>88</xdr:row>
      <xdr:rowOff>22137</xdr:rowOff>
    </xdr:to>
    <xdr:sp macro="" textlink="">
      <xdr:nvSpPr>
        <xdr:cNvPr id="220" name="楕円 219"/>
        <xdr:cNvSpPr/>
      </xdr:nvSpPr>
      <xdr:spPr>
        <a:xfrm>
          <a:off x="3175000" y="150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6914</xdr:rowOff>
    </xdr:from>
    <xdr:ext cx="762000" cy="259045"/>
    <xdr:sp macro="" textlink="">
      <xdr:nvSpPr>
        <xdr:cNvPr id="221" name="テキスト ボックス 220"/>
        <xdr:cNvSpPr txBox="1"/>
      </xdr:nvSpPr>
      <xdr:spPr>
        <a:xfrm>
          <a:off x="2844800" y="150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110463</xdr:rowOff>
    </xdr:from>
    <xdr:to>
      <xdr:col>11</xdr:col>
      <xdr:colOff>82550</xdr:colOff>
      <xdr:row>88</xdr:row>
      <xdr:rowOff>40613</xdr:rowOff>
    </xdr:to>
    <xdr:sp macro="" textlink="">
      <xdr:nvSpPr>
        <xdr:cNvPr id="222" name="楕円 221"/>
        <xdr:cNvSpPr/>
      </xdr:nvSpPr>
      <xdr:spPr>
        <a:xfrm>
          <a:off x="2286000" y="150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25390</xdr:rowOff>
    </xdr:from>
    <xdr:ext cx="762000" cy="259045"/>
    <xdr:sp macro="" textlink="">
      <xdr:nvSpPr>
        <xdr:cNvPr id="223" name="テキスト ボックス 222"/>
        <xdr:cNvSpPr txBox="1"/>
      </xdr:nvSpPr>
      <xdr:spPr>
        <a:xfrm>
          <a:off x="1955800" y="151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38970</xdr:rowOff>
    </xdr:from>
    <xdr:to>
      <xdr:col>7</xdr:col>
      <xdr:colOff>31750</xdr:colOff>
      <xdr:row>87</xdr:row>
      <xdr:rowOff>140570</xdr:rowOff>
    </xdr:to>
    <xdr:sp macro="" textlink="">
      <xdr:nvSpPr>
        <xdr:cNvPr id="224" name="楕円 223"/>
        <xdr:cNvSpPr/>
      </xdr:nvSpPr>
      <xdr:spPr>
        <a:xfrm>
          <a:off x="1397000" y="149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125347</xdr:rowOff>
    </xdr:from>
    <xdr:ext cx="762000" cy="259045"/>
    <xdr:sp macro="" textlink="">
      <xdr:nvSpPr>
        <xdr:cNvPr id="225" name="テキスト ボックス 224"/>
        <xdr:cNvSpPr txBox="1"/>
      </xdr:nvSpPr>
      <xdr:spPr>
        <a:xfrm>
          <a:off x="1066800" y="1504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ほぼ同水準を維持している。今後も、より一層の給与の適正化を図るとともに人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61" name="直線コネクタ 260"/>
        <xdr:cNvCxnSpPr/>
      </xdr:nvCxnSpPr>
      <xdr:spPr>
        <a:xfrm>
          <a:off x="16179800" y="147601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4" name="直線コネクタ 263"/>
        <xdr:cNvCxnSpPr/>
      </xdr:nvCxnSpPr>
      <xdr:spPr>
        <a:xfrm flipV="1">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16329</xdr:rowOff>
    </xdr:to>
    <xdr:cxnSp macro="">
      <xdr:nvCxnSpPr>
        <xdr:cNvPr id="267" name="直線コネクタ 266"/>
        <xdr:cNvCxnSpPr/>
      </xdr:nvCxnSpPr>
      <xdr:spPr>
        <a:xfrm flipV="1">
          <a:off x="14401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70" name="直線コネクタ 269"/>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3" name="テキスト ボックス 282"/>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5" name="テキスト ボックス 284"/>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人口千人当たりの職員数は１１．１４人で、類似団体の平均（６．３８）や、県内市町の平均（６．８５）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令和３年４月時点で、平成１８年４月に比べ３２３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110702</xdr:rowOff>
    </xdr:from>
    <xdr:to>
      <xdr:col>81</xdr:col>
      <xdr:colOff>44450</xdr:colOff>
      <xdr:row>66</xdr:row>
      <xdr:rowOff>122767</xdr:rowOff>
    </xdr:to>
    <xdr:cxnSp macro="">
      <xdr:nvCxnSpPr>
        <xdr:cNvPr id="324" name="直線コネクタ 323"/>
        <xdr:cNvCxnSpPr/>
      </xdr:nvCxnSpPr>
      <xdr:spPr>
        <a:xfrm flipV="1">
          <a:off x="16179800" y="114264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74506</xdr:rowOff>
    </xdr:from>
    <xdr:to>
      <xdr:col>77</xdr:col>
      <xdr:colOff>44450</xdr:colOff>
      <xdr:row>66</xdr:row>
      <xdr:rowOff>122767</xdr:rowOff>
    </xdr:to>
    <xdr:cxnSp macro="">
      <xdr:nvCxnSpPr>
        <xdr:cNvPr id="327" name="直線コネクタ 326"/>
        <xdr:cNvCxnSpPr/>
      </xdr:nvCxnSpPr>
      <xdr:spPr>
        <a:xfrm>
          <a:off x="15290800" y="113902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42333</xdr:rowOff>
    </xdr:from>
    <xdr:to>
      <xdr:col>72</xdr:col>
      <xdr:colOff>203200</xdr:colOff>
      <xdr:row>66</xdr:row>
      <xdr:rowOff>74506</xdr:rowOff>
    </xdr:to>
    <xdr:cxnSp macro="">
      <xdr:nvCxnSpPr>
        <xdr:cNvPr id="330" name="直線コネクタ 329"/>
        <xdr:cNvCxnSpPr/>
      </xdr:nvCxnSpPr>
      <xdr:spPr>
        <a:xfrm>
          <a:off x="14401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28257</xdr:rowOff>
    </xdr:from>
    <xdr:to>
      <xdr:col>68</xdr:col>
      <xdr:colOff>152400</xdr:colOff>
      <xdr:row>66</xdr:row>
      <xdr:rowOff>42333</xdr:rowOff>
    </xdr:to>
    <xdr:cxnSp macro="">
      <xdr:nvCxnSpPr>
        <xdr:cNvPr id="333" name="直線コネクタ 332"/>
        <xdr:cNvCxnSpPr/>
      </xdr:nvCxnSpPr>
      <xdr:spPr>
        <a:xfrm>
          <a:off x="13512800" y="113439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59902</xdr:rowOff>
    </xdr:from>
    <xdr:to>
      <xdr:col>81</xdr:col>
      <xdr:colOff>95250</xdr:colOff>
      <xdr:row>66</xdr:row>
      <xdr:rowOff>161502</xdr:rowOff>
    </xdr:to>
    <xdr:sp macro="" textlink="">
      <xdr:nvSpPr>
        <xdr:cNvPr id="343" name="楕円 342"/>
        <xdr:cNvSpPr/>
      </xdr:nvSpPr>
      <xdr:spPr>
        <a:xfrm>
          <a:off x="16967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127229</xdr:rowOff>
    </xdr:from>
    <xdr:ext cx="762000" cy="259045"/>
    <xdr:sp macro="" textlink="">
      <xdr:nvSpPr>
        <xdr:cNvPr id="344" name="定員管理の状況該当値テキスト"/>
        <xdr:cNvSpPr txBox="1"/>
      </xdr:nvSpPr>
      <xdr:spPr>
        <a:xfrm>
          <a:off x="17106900" y="112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71967</xdr:rowOff>
    </xdr:from>
    <xdr:to>
      <xdr:col>77</xdr:col>
      <xdr:colOff>95250</xdr:colOff>
      <xdr:row>67</xdr:row>
      <xdr:rowOff>2117</xdr:rowOff>
    </xdr:to>
    <xdr:sp macro="" textlink="">
      <xdr:nvSpPr>
        <xdr:cNvPr id="345" name="楕円 344"/>
        <xdr:cNvSpPr/>
      </xdr:nvSpPr>
      <xdr:spPr>
        <a:xfrm>
          <a:off x="16129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158344</xdr:rowOff>
    </xdr:from>
    <xdr:ext cx="736600" cy="259045"/>
    <xdr:sp macro="" textlink="">
      <xdr:nvSpPr>
        <xdr:cNvPr id="346" name="テキスト ボックス 345"/>
        <xdr:cNvSpPr txBox="1"/>
      </xdr:nvSpPr>
      <xdr:spPr>
        <a:xfrm>
          <a:off x="15798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23706</xdr:rowOff>
    </xdr:from>
    <xdr:to>
      <xdr:col>73</xdr:col>
      <xdr:colOff>44450</xdr:colOff>
      <xdr:row>66</xdr:row>
      <xdr:rowOff>125306</xdr:rowOff>
    </xdr:to>
    <xdr:sp macro="" textlink="">
      <xdr:nvSpPr>
        <xdr:cNvPr id="347" name="楕円 346"/>
        <xdr:cNvSpPr/>
      </xdr:nvSpPr>
      <xdr:spPr>
        <a:xfrm>
          <a:off x="15240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110083</xdr:rowOff>
    </xdr:from>
    <xdr:ext cx="762000" cy="259045"/>
    <xdr:sp macro="" textlink="">
      <xdr:nvSpPr>
        <xdr:cNvPr id="348" name="テキスト ボックス 347"/>
        <xdr:cNvSpPr txBox="1"/>
      </xdr:nvSpPr>
      <xdr:spPr>
        <a:xfrm>
          <a:off x="14909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162983</xdr:rowOff>
    </xdr:from>
    <xdr:to>
      <xdr:col>68</xdr:col>
      <xdr:colOff>203200</xdr:colOff>
      <xdr:row>66</xdr:row>
      <xdr:rowOff>93133</xdr:rowOff>
    </xdr:to>
    <xdr:sp macro="" textlink="">
      <xdr:nvSpPr>
        <xdr:cNvPr id="349" name="楕円 348"/>
        <xdr:cNvSpPr/>
      </xdr:nvSpPr>
      <xdr:spPr>
        <a:xfrm>
          <a:off x="14351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77910</xdr:rowOff>
    </xdr:from>
    <xdr:ext cx="762000" cy="259045"/>
    <xdr:sp macro="" textlink="">
      <xdr:nvSpPr>
        <xdr:cNvPr id="350" name="テキスト ボックス 349"/>
        <xdr:cNvSpPr txBox="1"/>
      </xdr:nvSpPr>
      <xdr:spPr>
        <a:xfrm>
          <a:off x="14020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148907</xdr:rowOff>
    </xdr:from>
    <xdr:to>
      <xdr:col>64</xdr:col>
      <xdr:colOff>152400</xdr:colOff>
      <xdr:row>66</xdr:row>
      <xdr:rowOff>79057</xdr:rowOff>
    </xdr:to>
    <xdr:sp macro="" textlink="">
      <xdr:nvSpPr>
        <xdr:cNvPr id="351" name="楕円 350"/>
        <xdr:cNvSpPr/>
      </xdr:nvSpPr>
      <xdr:spPr>
        <a:xfrm>
          <a:off x="13462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63834</xdr:rowOff>
    </xdr:from>
    <xdr:ext cx="762000" cy="259045"/>
    <xdr:sp macro="" textlink="">
      <xdr:nvSpPr>
        <xdr:cNvPr id="352" name="テキスト ボックス 351"/>
        <xdr:cNvSpPr txBox="1"/>
      </xdr:nvSpPr>
      <xdr:spPr>
        <a:xfrm>
          <a:off x="13131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実質公債費比率（過去３か年平均）は７．３％で、類似団体の平均（６．２％）や県内市町の平均（５．２％）を上回っている。標準税収入額等や普通交付税額の増により分母となる標準財政規模は増加したものの、合併特例事業債や臨時財政対策債などの元利償還金の増加に加え、災害復旧費等に係る基準財政需要額の増加により分子である公債費の実質負担額が分母以上に増加したため、単年度の数値は平成２９年度に比べ２．３ポイント悪化し、過去３か年平均では０．８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140546</xdr:rowOff>
    </xdr:to>
    <xdr:cxnSp macro="">
      <xdr:nvCxnSpPr>
        <xdr:cNvPr id="385" name="直線コネクタ 384"/>
        <xdr:cNvCxnSpPr/>
      </xdr:nvCxnSpPr>
      <xdr:spPr>
        <a:xfrm>
          <a:off x="16179800" y="710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76200</xdr:rowOff>
    </xdr:to>
    <xdr:cxnSp macro="">
      <xdr:nvCxnSpPr>
        <xdr:cNvPr id="388" name="直線コネクタ 387"/>
        <xdr:cNvCxnSpPr/>
      </xdr:nvCxnSpPr>
      <xdr:spPr>
        <a:xfrm>
          <a:off x="15290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91" name="直線コネクタ 390"/>
        <xdr:cNvCxnSpPr/>
      </xdr:nvCxnSpPr>
      <xdr:spPr>
        <a:xfrm>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94" name="直線コネクタ 393"/>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7" name="テキスト ボックス 40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0" name="楕円 40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1" name="テキスト ボックス 41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2" name="楕円 411"/>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3" name="テキスト ボックス 41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将来負担比率は６５．９％で、類似団体の平均（２０．４％）や県内市町の平均（７．７％）をともに上回っている。合併特例債や臨時財政対策債などの償還が進んだことによる市債残高の減少により将来負担額は減少しているが、市債残高の減少に伴い交付税算入額も減少することや、都市計画税、公営住宅使用料などの充当可能財源等が減少していることから、前年度と比較して０．１ポイントの改善に留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への過度な依存を避けなければならないことから、今後はより一層、緊急度や住民ニーズを的確に捉えた事業の集中と選択を徹底し、交付税措置のある市債の計画的な活用を図りながら、適正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17</xdr:row>
      <xdr:rowOff>156936</xdr:rowOff>
    </xdr:to>
    <xdr:cxnSp macro="">
      <xdr:nvCxnSpPr>
        <xdr:cNvPr id="449" name="直線コネクタ 448"/>
        <xdr:cNvCxnSpPr/>
      </xdr:nvCxnSpPr>
      <xdr:spPr>
        <a:xfrm flipV="1">
          <a:off x="16179800" y="307043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120166</xdr:rowOff>
    </xdr:from>
    <xdr:to>
      <xdr:col>77</xdr:col>
      <xdr:colOff>44450</xdr:colOff>
      <xdr:row>17</xdr:row>
      <xdr:rowOff>156936</xdr:rowOff>
    </xdr:to>
    <xdr:cxnSp macro="">
      <xdr:nvCxnSpPr>
        <xdr:cNvPr id="452" name="直線コネクタ 451"/>
        <xdr:cNvCxnSpPr/>
      </xdr:nvCxnSpPr>
      <xdr:spPr>
        <a:xfrm>
          <a:off x="15290800" y="3034816"/>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75353</xdr:rowOff>
    </xdr:from>
    <xdr:to>
      <xdr:col>72</xdr:col>
      <xdr:colOff>203200</xdr:colOff>
      <xdr:row>17</xdr:row>
      <xdr:rowOff>120166</xdr:rowOff>
    </xdr:to>
    <xdr:cxnSp macro="">
      <xdr:nvCxnSpPr>
        <xdr:cNvPr id="455" name="直線コネクタ 454"/>
        <xdr:cNvCxnSpPr/>
      </xdr:nvCxnSpPr>
      <xdr:spPr>
        <a:xfrm>
          <a:off x="14401800" y="29900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24795</xdr:rowOff>
    </xdr:from>
    <xdr:to>
      <xdr:col>68</xdr:col>
      <xdr:colOff>152400</xdr:colOff>
      <xdr:row>17</xdr:row>
      <xdr:rowOff>75353</xdr:rowOff>
    </xdr:to>
    <xdr:cxnSp macro="">
      <xdr:nvCxnSpPr>
        <xdr:cNvPr id="458" name="直線コネクタ 457"/>
        <xdr:cNvCxnSpPr/>
      </xdr:nvCxnSpPr>
      <xdr:spPr>
        <a:xfrm>
          <a:off x="13512800" y="293944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104987</xdr:rowOff>
    </xdr:from>
    <xdr:to>
      <xdr:col>81</xdr:col>
      <xdr:colOff>95250</xdr:colOff>
      <xdr:row>18</xdr:row>
      <xdr:rowOff>35137</xdr:rowOff>
    </xdr:to>
    <xdr:sp macro="" textlink="">
      <xdr:nvSpPr>
        <xdr:cNvPr id="468" name="楕円 467"/>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77064</xdr:rowOff>
    </xdr:from>
    <xdr:ext cx="762000" cy="259045"/>
    <xdr:sp macro="" textlink="">
      <xdr:nvSpPr>
        <xdr:cNvPr id="469" name="将来負担の状況該当値テキスト"/>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106136</xdr:rowOff>
    </xdr:from>
    <xdr:to>
      <xdr:col>77</xdr:col>
      <xdr:colOff>95250</xdr:colOff>
      <xdr:row>18</xdr:row>
      <xdr:rowOff>36286</xdr:rowOff>
    </xdr:to>
    <xdr:sp macro="" textlink="">
      <xdr:nvSpPr>
        <xdr:cNvPr id="470" name="楕円 469"/>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21063</xdr:rowOff>
    </xdr:from>
    <xdr:ext cx="736600" cy="259045"/>
    <xdr:sp macro="" textlink="">
      <xdr:nvSpPr>
        <xdr:cNvPr id="471" name="テキスト ボックス 470"/>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69366</xdr:rowOff>
    </xdr:from>
    <xdr:to>
      <xdr:col>73</xdr:col>
      <xdr:colOff>44450</xdr:colOff>
      <xdr:row>17</xdr:row>
      <xdr:rowOff>170966</xdr:rowOff>
    </xdr:to>
    <xdr:sp macro="" textlink="">
      <xdr:nvSpPr>
        <xdr:cNvPr id="472" name="楕円 471"/>
        <xdr:cNvSpPr/>
      </xdr:nvSpPr>
      <xdr:spPr>
        <a:xfrm>
          <a:off x="15240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155743</xdr:rowOff>
    </xdr:from>
    <xdr:ext cx="762000" cy="259045"/>
    <xdr:sp macro="" textlink="">
      <xdr:nvSpPr>
        <xdr:cNvPr id="473" name="テキスト ボックス 472"/>
        <xdr:cNvSpPr txBox="1"/>
      </xdr:nvSpPr>
      <xdr:spPr>
        <a:xfrm>
          <a:off x="14909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24553</xdr:rowOff>
    </xdr:from>
    <xdr:to>
      <xdr:col>68</xdr:col>
      <xdr:colOff>203200</xdr:colOff>
      <xdr:row>17</xdr:row>
      <xdr:rowOff>126153</xdr:rowOff>
    </xdr:to>
    <xdr:sp macro="" textlink="">
      <xdr:nvSpPr>
        <xdr:cNvPr id="474" name="楕円 473"/>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110930</xdr:rowOff>
    </xdr:from>
    <xdr:ext cx="762000" cy="259045"/>
    <xdr:sp macro="" textlink="">
      <xdr:nvSpPr>
        <xdr:cNvPr id="475" name="テキスト ボックス 474"/>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145445</xdr:rowOff>
    </xdr:from>
    <xdr:to>
      <xdr:col>64</xdr:col>
      <xdr:colOff>152400</xdr:colOff>
      <xdr:row>17</xdr:row>
      <xdr:rowOff>75595</xdr:rowOff>
    </xdr:to>
    <xdr:sp macro="" textlink="">
      <xdr:nvSpPr>
        <xdr:cNvPr id="476" name="楕円 475"/>
        <xdr:cNvSpPr/>
      </xdr:nvSpPr>
      <xdr:spPr>
        <a:xfrm>
          <a:off x="13462000" y="2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60372</xdr:rowOff>
    </xdr:from>
    <xdr:ext cx="762000" cy="259045"/>
    <xdr:sp macro="" textlink="">
      <xdr:nvSpPr>
        <xdr:cNvPr id="477" name="テキスト ボックス 476"/>
        <xdr:cNvSpPr txBox="1"/>
      </xdr:nvSpPr>
      <xdr:spPr>
        <a:xfrm>
          <a:off x="13131800" y="297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令和３年４月時点で、平成１８年４月に比べ３２３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161290</xdr:rowOff>
    </xdr:to>
    <xdr:cxnSp macro="">
      <xdr:nvCxnSpPr>
        <xdr:cNvPr id="66" name="直線コネクタ 65"/>
        <xdr:cNvCxnSpPr/>
      </xdr:nvCxnSpPr>
      <xdr:spPr>
        <a:xfrm>
          <a:off x="3987800" y="6748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85090</xdr:rowOff>
    </xdr:to>
    <xdr:cxnSp macro="">
      <xdr:nvCxnSpPr>
        <xdr:cNvPr id="69" name="直線コネクタ 68"/>
        <xdr:cNvCxnSpPr/>
      </xdr:nvCxnSpPr>
      <xdr:spPr>
        <a:xfrm flipV="1">
          <a:off x="3098800" y="674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85090</xdr:rowOff>
    </xdr:to>
    <xdr:cxnSp macro="">
      <xdr:nvCxnSpPr>
        <xdr:cNvPr id="72" name="直線コネクタ 71"/>
        <xdr:cNvCxnSpPr/>
      </xdr:nvCxnSpPr>
      <xdr:spPr>
        <a:xfrm>
          <a:off x="2209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107950</xdr:rowOff>
    </xdr:to>
    <xdr:cxnSp macro="">
      <xdr:nvCxnSpPr>
        <xdr:cNvPr id="75" name="直線コネクタ 74"/>
        <xdr:cNvCxnSpPr/>
      </xdr:nvCxnSpPr>
      <xdr:spPr>
        <a:xfrm flipV="1">
          <a:off x="1320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市域が広く公共施設が点在し、世界的な観光地が存在することから市営の観光施設を多く有し、その管理に要する費用が大きく、物件費に係る経常収支比率が高くなっている。また、職員定員適正化計画により職員数の削減を進めるなかで、民間委託、指定管理者制度の導入を行っていることなどから、物件費は増加傾向にあり、今後も抑制に努める必要がある。</a:t>
          </a:r>
        </a:p>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令和２年度は、会計年度任用職員制度により、物件費から人件費への移行などから、前年度比２．９ポイント減少した。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19</xdr:row>
      <xdr:rowOff>28702</xdr:rowOff>
    </xdr:to>
    <xdr:cxnSp macro="">
      <xdr:nvCxnSpPr>
        <xdr:cNvPr id="125" name="直線コネクタ 124"/>
        <xdr:cNvCxnSpPr/>
      </xdr:nvCxnSpPr>
      <xdr:spPr>
        <a:xfrm flipV="1">
          <a:off x="15671800" y="302107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37846</xdr:rowOff>
    </xdr:to>
    <xdr:cxnSp macro="">
      <xdr:nvCxnSpPr>
        <xdr:cNvPr id="128" name="直線コネクタ 127"/>
        <xdr:cNvCxnSpPr/>
      </xdr:nvCxnSpPr>
      <xdr:spPr>
        <a:xfrm flipV="1">
          <a:off x="14782800" y="32862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46990</xdr:rowOff>
    </xdr:to>
    <xdr:cxnSp macro="">
      <xdr:nvCxnSpPr>
        <xdr:cNvPr id="131" name="直線コネクタ 130"/>
        <xdr:cNvCxnSpPr/>
      </xdr:nvCxnSpPr>
      <xdr:spPr>
        <a:xfrm flipV="1">
          <a:off x="13893800" y="32953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56134</xdr:rowOff>
    </xdr:to>
    <xdr:cxnSp macro="">
      <xdr:nvCxnSpPr>
        <xdr:cNvPr id="134" name="直線コネクタ 133"/>
        <xdr:cNvCxnSpPr/>
      </xdr:nvCxnSpPr>
      <xdr:spPr>
        <a:xfrm flipV="1">
          <a:off x="13004800" y="3304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8" name="楕円 147"/>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9" name="テキスト ボックス 148"/>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2" name="楕円 151"/>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3" name="テキスト ボックス 152"/>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や県内市町と比較するとやや低い状況にある。令和２年度は、ひとり親世帯臨時特別給付金事業費や子育て世帯臨時特別給付金支給事業費の増があったものの、民間保育園等運営費が減となったことから増加幅が小さく、前年度比で１．２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障がい者自立支援給付費の増、こども医療費の助成における高校３年生相当までの現物給付方式など、市独自の社会保障施策の実施から事業費は増加傾向にある。そのため、今後、単独扶助費の見直しを図ることにより、上昇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86178</xdr:rowOff>
    </xdr:to>
    <xdr:cxnSp macro="">
      <xdr:nvCxnSpPr>
        <xdr:cNvPr id="188" name="直線コネクタ 187"/>
        <xdr:cNvCxnSpPr/>
      </xdr:nvCxnSpPr>
      <xdr:spPr>
        <a:xfrm flipV="1">
          <a:off x="3987800" y="9385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91" name="直線コネクタ 190"/>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86178</xdr:rowOff>
    </xdr:to>
    <xdr:cxnSp macro="">
      <xdr:nvCxnSpPr>
        <xdr:cNvPr id="194" name="直線コネクタ 193"/>
        <xdr:cNvCxnSpPr/>
      </xdr:nvCxnSpPr>
      <xdr:spPr>
        <a:xfrm>
          <a:off x="2209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20865</xdr:rowOff>
    </xdr:to>
    <xdr:cxnSp macro="">
      <xdr:nvCxnSpPr>
        <xdr:cNvPr id="197" name="直線コネクタ 196"/>
        <xdr:cNvCxnSpPr/>
      </xdr:nvCxnSpPr>
      <xdr:spPr>
        <a:xfrm flipV="1">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投資及び出資金、貸付金、繰出金などに係るその他の経常収支比率は、類似団体と比較して低くなっている。これは、主に投資及び出資金や貸付金などに係る比率が低いことが理由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１２．３％で、前年度比０．４ポイント減少しているが、下水道事業が公営企業会計へ移行し、繰出金のうち赤字繰出分が補助費等へ移行したことが主な要因である。一方で、除排雪費や道路橋りょうの維持管理費等は増加していることから、今後も公共施設マネジメント計画により、施設保有量の適正化を推進し、維持補修費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158750</xdr:rowOff>
    </xdr:to>
    <xdr:cxnSp macro="">
      <xdr:nvCxnSpPr>
        <xdr:cNvPr id="249" name="直線コネクタ 248"/>
        <xdr:cNvCxnSpPr/>
      </xdr:nvCxnSpPr>
      <xdr:spPr>
        <a:xfrm flipV="1">
          <a:off x="15671800" y="988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50800</xdr:rowOff>
    </xdr:to>
    <xdr:cxnSp macro="">
      <xdr:nvCxnSpPr>
        <xdr:cNvPr id="252" name="直線コネクタ 251"/>
        <xdr:cNvCxnSpPr/>
      </xdr:nvCxnSpPr>
      <xdr:spPr>
        <a:xfrm flipV="1">
          <a:off x="14782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50800</xdr:rowOff>
    </xdr:to>
    <xdr:cxnSp macro="">
      <xdr:nvCxnSpPr>
        <xdr:cNvPr id="255" name="直線コネクタ 254"/>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50800</xdr:rowOff>
    </xdr:to>
    <xdr:cxnSp macro="">
      <xdr:nvCxnSpPr>
        <xdr:cNvPr id="258" name="直線コネクタ 257"/>
        <xdr:cNvCxnSpPr/>
      </xdr:nvCxnSpPr>
      <xdr:spPr>
        <a:xfrm>
          <a:off x="13004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1" name="テキスト ボックス 27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3" name="テキスト ボックス 272"/>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6" name="楕円 275"/>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7" name="テキスト ボックス 276"/>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類似団体や県内市町と比較して大幅に低くなっている。これは、広域合併により一部事務組合の事務を引き継いだため、一部事務組合への負担金（補助費等に区分されるもの）が大幅に減少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補助金については、住民サービスの低下を最小限に抑えつつ、補助制度をより効果的・合理的に運用することを目的として、令和元年度に「日光市補助金の適正化に関する基準」を策定し、第三者による補助金適正化推進委員会において各補助金の効果検証・評価を実施するなど、適正化の推進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136144</xdr:rowOff>
    </xdr:to>
    <xdr:cxnSp macro="">
      <xdr:nvCxnSpPr>
        <xdr:cNvPr id="307" name="直線コネクタ 306"/>
        <xdr:cNvCxnSpPr/>
      </xdr:nvCxnSpPr>
      <xdr:spPr>
        <a:xfrm>
          <a:off x="15671800" y="5960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10" name="直線コネクタ 309"/>
        <xdr:cNvCxnSpPr/>
      </xdr:nvCxnSpPr>
      <xdr:spPr>
        <a:xfrm flipV="1">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140716</xdr:rowOff>
    </xdr:to>
    <xdr:cxnSp macro="">
      <xdr:nvCxnSpPr>
        <xdr:cNvPr id="313" name="直線コネクタ 312"/>
        <xdr:cNvCxnSpPr/>
      </xdr:nvCxnSpPr>
      <xdr:spPr>
        <a:xfrm flipV="1">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145288</xdr:rowOff>
    </xdr:to>
    <xdr:cxnSp macro="">
      <xdr:nvCxnSpPr>
        <xdr:cNvPr id="316" name="直線コネクタ 315"/>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6" name="楕円 325"/>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7"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8" name="楕円 327"/>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9" name="テキスト ボックス 328"/>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2" name="楕円 331"/>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3" name="テキスト ボックス 332"/>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合併特例事業債の積極的な活用などにより、類似団体や県内市町と比較し高い状況にある。庁舎整備事業などの大型事業のため発行した多額の合併特例事業債の償還が本格化してきたことや、臨時財政対策債発行額の増加などから、公債費はしばらく高止まり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しかし、地方債への過度な依存を避けるため、緊急度や住民ニーズを的確に捉えた事業の集中と選択を徹底し、交付税措置のある市債の計画的な活用を図りながら、適正な財政運営に努めていく。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74422</xdr:rowOff>
    </xdr:to>
    <xdr:cxnSp macro="">
      <xdr:nvCxnSpPr>
        <xdr:cNvPr id="365" name="直線コネクタ 364"/>
        <xdr:cNvCxnSpPr/>
      </xdr:nvCxnSpPr>
      <xdr:spPr>
        <a:xfrm>
          <a:off x="3987800" y="135778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33274</xdr:rowOff>
    </xdr:to>
    <xdr:cxnSp macro="">
      <xdr:nvCxnSpPr>
        <xdr:cNvPr id="368" name="直線コネクタ 367"/>
        <xdr:cNvCxnSpPr/>
      </xdr:nvCxnSpPr>
      <xdr:spPr>
        <a:xfrm>
          <a:off x="3098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140715</xdr:rowOff>
    </xdr:to>
    <xdr:cxnSp macro="">
      <xdr:nvCxnSpPr>
        <xdr:cNvPr id="371" name="直線コネクタ 370"/>
        <xdr:cNvCxnSpPr/>
      </xdr:nvCxnSpPr>
      <xdr:spPr>
        <a:xfrm>
          <a:off x="2209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85852</xdr:rowOff>
    </xdr:to>
    <xdr:cxnSp macro="">
      <xdr:nvCxnSpPr>
        <xdr:cNvPr id="374" name="直線コネクタ 373"/>
        <xdr:cNvCxnSpPr/>
      </xdr:nvCxnSpPr>
      <xdr:spPr>
        <a:xfrm>
          <a:off x="1320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4" name="楕円 383"/>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103649</xdr:rowOff>
    </xdr:from>
    <xdr:ext cx="762000" cy="259045"/>
    <xdr:sp macro="" textlink="">
      <xdr:nvSpPr>
        <xdr:cNvPr id="385" name="公債費該当値テキスト"/>
        <xdr:cNvSpPr txBox="1"/>
      </xdr:nvSpPr>
      <xdr:spPr>
        <a:xfrm>
          <a:off x="4914900" y="134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6" name="楕円 385"/>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7" name="テキスト ボックス 386"/>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8" name="楕円 387"/>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9" name="テキスト ボックス 388"/>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0" name="楕円 389"/>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1" name="テキスト ボックス 39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2" name="楕円 391"/>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3" name="テキスト ボックス 392"/>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や物件費の経常収支比率が類似団体と比較して高い状況にある一方で、扶助費や補助費等が類似団体と比較して低いため、公債費以外の経常収支比率は類似団体より３．０％低い７５．４％となった。令和２年度は、新型コロナウイルスの影響により市税収入は減少したものの猶予特例債等の国からの補填措置や地方消費税交付金の増などにより経常一般財源は増加し、感染症拡大による事業の停止や施設の一時閉鎖などの影響もあり、物件費、扶助費に係る経常経費一般財源が減少したため、３．１ポイント改善する結果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しかしながら、高止まりする公債費や地域経済の先行きも不透明であり、人件費、物件費及び補助費等といった経常経費の圧縮により、経常収支比率の更なる改善を図る必要がある。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58420</xdr:rowOff>
    </xdr:to>
    <xdr:cxnSp macro="">
      <xdr:nvCxnSpPr>
        <xdr:cNvPr id="424" name="直線コネクタ 423"/>
        <xdr:cNvCxnSpPr/>
      </xdr:nvCxnSpPr>
      <xdr:spPr>
        <a:xfrm flipV="1">
          <a:off x="15671800" y="132897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104139</xdr:rowOff>
    </xdr:to>
    <xdr:cxnSp macro="">
      <xdr:nvCxnSpPr>
        <xdr:cNvPr id="427" name="直線コネクタ 426"/>
        <xdr:cNvCxnSpPr/>
      </xdr:nvCxnSpPr>
      <xdr:spPr>
        <a:xfrm flipV="1">
          <a:off x="14782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104139</xdr:rowOff>
    </xdr:to>
    <xdr:cxnSp macro="">
      <xdr:nvCxnSpPr>
        <xdr:cNvPr id="430" name="直線コネクタ 429"/>
        <xdr:cNvCxnSpPr/>
      </xdr:nvCxnSpPr>
      <xdr:spPr>
        <a:xfrm>
          <a:off x="13893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76708</xdr:rowOff>
    </xdr:to>
    <xdr:cxnSp macro="">
      <xdr:nvCxnSpPr>
        <xdr:cNvPr id="433" name="直線コネクタ 432"/>
        <xdr:cNvCxnSpPr/>
      </xdr:nvCxnSpPr>
      <xdr:spPr>
        <a:xfrm flipV="1">
          <a:off x="13004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3" name="楕円 442"/>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4"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5" name="楕円 44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46" name="テキスト ボックス 445"/>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7" name="楕円 446"/>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8" name="テキスト ボックス 447"/>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9" name="楕円 448"/>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0" name="テキスト ボックス 449"/>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1" name="楕円 450"/>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2" name="テキスト ボックス 451"/>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108922</xdr:rowOff>
    </xdr:from>
    <xdr:to>
      <xdr:col>29</xdr:col>
      <xdr:colOff>127000</xdr:colOff>
      <xdr:row>13</xdr:row>
      <xdr:rowOff>127819</xdr:rowOff>
    </xdr:to>
    <xdr:cxnSp macro="">
      <xdr:nvCxnSpPr>
        <xdr:cNvPr id="50" name="直線コネクタ 49"/>
        <xdr:cNvCxnSpPr/>
      </xdr:nvCxnSpPr>
      <xdr:spPr bwMode="auto">
        <a:xfrm flipV="1">
          <a:off x="5003800" y="2385397"/>
          <a:ext cx="647700" cy="1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127819</xdr:rowOff>
    </xdr:from>
    <xdr:to>
      <xdr:col>26</xdr:col>
      <xdr:colOff>50800</xdr:colOff>
      <xdr:row>13</xdr:row>
      <xdr:rowOff>159137</xdr:rowOff>
    </xdr:to>
    <xdr:cxnSp macro="">
      <xdr:nvCxnSpPr>
        <xdr:cNvPr id="53" name="直線コネクタ 52"/>
        <xdr:cNvCxnSpPr/>
      </xdr:nvCxnSpPr>
      <xdr:spPr bwMode="auto">
        <a:xfrm flipV="1">
          <a:off x="4305300" y="2404294"/>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157804</xdr:rowOff>
    </xdr:from>
    <xdr:to>
      <xdr:col>22</xdr:col>
      <xdr:colOff>114300</xdr:colOff>
      <xdr:row>13</xdr:row>
      <xdr:rowOff>159137</xdr:rowOff>
    </xdr:to>
    <xdr:cxnSp macro="">
      <xdr:nvCxnSpPr>
        <xdr:cNvPr id="56" name="直線コネクタ 55"/>
        <xdr:cNvCxnSpPr/>
      </xdr:nvCxnSpPr>
      <xdr:spPr bwMode="auto">
        <a:xfrm>
          <a:off x="3606800" y="2434279"/>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155461</xdr:rowOff>
    </xdr:from>
    <xdr:to>
      <xdr:col>18</xdr:col>
      <xdr:colOff>177800</xdr:colOff>
      <xdr:row>13</xdr:row>
      <xdr:rowOff>157804</xdr:rowOff>
    </xdr:to>
    <xdr:cxnSp macro="">
      <xdr:nvCxnSpPr>
        <xdr:cNvPr id="59" name="直線コネクタ 58"/>
        <xdr:cNvCxnSpPr/>
      </xdr:nvCxnSpPr>
      <xdr:spPr bwMode="auto">
        <a:xfrm>
          <a:off x="2908300" y="2431936"/>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58122</xdr:rowOff>
    </xdr:from>
    <xdr:to>
      <xdr:col>29</xdr:col>
      <xdr:colOff>177800</xdr:colOff>
      <xdr:row>13</xdr:row>
      <xdr:rowOff>159722</xdr:rowOff>
    </xdr:to>
    <xdr:sp macro="" textlink="">
      <xdr:nvSpPr>
        <xdr:cNvPr id="69" name="楕円 68"/>
        <xdr:cNvSpPr/>
      </xdr:nvSpPr>
      <xdr:spPr bwMode="auto">
        <a:xfrm>
          <a:off x="5600700" y="233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74649</xdr:rowOff>
    </xdr:from>
    <xdr:ext cx="762000" cy="259045"/>
    <xdr:sp macro="" textlink="">
      <xdr:nvSpPr>
        <xdr:cNvPr id="70" name="人口1人当たり決算額の推移該当値テキスト130"/>
        <xdr:cNvSpPr txBox="1"/>
      </xdr:nvSpPr>
      <xdr:spPr>
        <a:xfrm>
          <a:off x="5740400" y="21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77019</xdr:rowOff>
    </xdr:from>
    <xdr:to>
      <xdr:col>26</xdr:col>
      <xdr:colOff>101600</xdr:colOff>
      <xdr:row>14</xdr:row>
      <xdr:rowOff>7169</xdr:rowOff>
    </xdr:to>
    <xdr:sp macro="" textlink="">
      <xdr:nvSpPr>
        <xdr:cNvPr id="71" name="楕円 70"/>
        <xdr:cNvSpPr/>
      </xdr:nvSpPr>
      <xdr:spPr bwMode="auto">
        <a:xfrm>
          <a:off x="4953000" y="235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17346</xdr:rowOff>
    </xdr:from>
    <xdr:ext cx="736600" cy="259045"/>
    <xdr:sp macro="" textlink="">
      <xdr:nvSpPr>
        <xdr:cNvPr id="72" name="テキスト ボックス 71"/>
        <xdr:cNvSpPr txBox="1"/>
      </xdr:nvSpPr>
      <xdr:spPr>
        <a:xfrm>
          <a:off x="4622800" y="212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108337</xdr:rowOff>
    </xdr:from>
    <xdr:to>
      <xdr:col>22</xdr:col>
      <xdr:colOff>165100</xdr:colOff>
      <xdr:row>14</xdr:row>
      <xdr:rowOff>38487</xdr:rowOff>
    </xdr:to>
    <xdr:sp macro="" textlink="">
      <xdr:nvSpPr>
        <xdr:cNvPr id="73" name="楕円 72"/>
        <xdr:cNvSpPr/>
      </xdr:nvSpPr>
      <xdr:spPr bwMode="auto">
        <a:xfrm>
          <a:off x="4254500" y="23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48664</xdr:rowOff>
    </xdr:from>
    <xdr:ext cx="762000" cy="259045"/>
    <xdr:sp macro="" textlink="">
      <xdr:nvSpPr>
        <xdr:cNvPr id="74" name="テキスト ボックス 73"/>
        <xdr:cNvSpPr txBox="1"/>
      </xdr:nvSpPr>
      <xdr:spPr>
        <a:xfrm>
          <a:off x="3924300" y="21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107004</xdr:rowOff>
    </xdr:from>
    <xdr:to>
      <xdr:col>19</xdr:col>
      <xdr:colOff>38100</xdr:colOff>
      <xdr:row>14</xdr:row>
      <xdr:rowOff>37154</xdr:rowOff>
    </xdr:to>
    <xdr:sp macro="" textlink="">
      <xdr:nvSpPr>
        <xdr:cNvPr id="75" name="楕円 74"/>
        <xdr:cNvSpPr/>
      </xdr:nvSpPr>
      <xdr:spPr bwMode="auto">
        <a:xfrm>
          <a:off x="35560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47331</xdr:rowOff>
    </xdr:from>
    <xdr:ext cx="762000" cy="259045"/>
    <xdr:sp macro="" textlink="">
      <xdr:nvSpPr>
        <xdr:cNvPr id="76" name="テキスト ボックス 75"/>
        <xdr:cNvSpPr txBox="1"/>
      </xdr:nvSpPr>
      <xdr:spPr>
        <a:xfrm>
          <a:off x="3225800" y="21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104661</xdr:rowOff>
    </xdr:from>
    <xdr:to>
      <xdr:col>15</xdr:col>
      <xdr:colOff>101600</xdr:colOff>
      <xdr:row>14</xdr:row>
      <xdr:rowOff>34811</xdr:rowOff>
    </xdr:to>
    <xdr:sp macro="" textlink="">
      <xdr:nvSpPr>
        <xdr:cNvPr id="77" name="楕円 76"/>
        <xdr:cNvSpPr/>
      </xdr:nvSpPr>
      <xdr:spPr bwMode="auto">
        <a:xfrm>
          <a:off x="28575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44988</xdr:rowOff>
    </xdr:from>
    <xdr:ext cx="762000" cy="259045"/>
    <xdr:sp macro="" textlink="">
      <xdr:nvSpPr>
        <xdr:cNvPr id="78" name="テキスト ボックス 77"/>
        <xdr:cNvSpPr txBox="1"/>
      </xdr:nvSpPr>
      <xdr:spPr>
        <a:xfrm>
          <a:off x="2527300" y="2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327972</xdr:rowOff>
    </xdr:from>
    <xdr:to>
      <xdr:col>29</xdr:col>
      <xdr:colOff>127000</xdr:colOff>
      <xdr:row>35</xdr:row>
      <xdr:rowOff>87126</xdr:rowOff>
    </xdr:to>
    <xdr:cxnSp macro="">
      <xdr:nvCxnSpPr>
        <xdr:cNvPr id="113" name="直線コネクタ 112"/>
        <xdr:cNvCxnSpPr/>
      </xdr:nvCxnSpPr>
      <xdr:spPr bwMode="auto">
        <a:xfrm flipV="1">
          <a:off x="5003800" y="6595422"/>
          <a:ext cx="647700" cy="10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87126</xdr:rowOff>
    </xdr:from>
    <xdr:to>
      <xdr:col>26</xdr:col>
      <xdr:colOff>50800</xdr:colOff>
      <xdr:row>35</xdr:row>
      <xdr:rowOff>174255</xdr:rowOff>
    </xdr:to>
    <xdr:cxnSp macro="">
      <xdr:nvCxnSpPr>
        <xdr:cNvPr id="116" name="直線コネクタ 115"/>
        <xdr:cNvCxnSpPr/>
      </xdr:nvCxnSpPr>
      <xdr:spPr bwMode="auto">
        <a:xfrm flipV="1">
          <a:off x="4305300" y="6697476"/>
          <a:ext cx="6985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174255</xdr:rowOff>
    </xdr:from>
    <xdr:to>
      <xdr:col>22</xdr:col>
      <xdr:colOff>114300</xdr:colOff>
      <xdr:row>35</xdr:row>
      <xdr:rowOff>203548</xdr:rowOff>
    </xdr:to>
    <xdr:cxnSp macro="">
      <xdr:nvCxnSpPr>
        <xdr:cNvPr id="119" name="直線コネクタ 118"/>
        <xdr:cNvCxnSpPr/>
      </xdr:nvCxnSpPr>
      <xdr:spPr bwMode="auto">
        <a:xfrm flipV="1">
          <a:off x="3606800" y="6784605"/>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203548</xdr:rowOff>
    </xdr:from>
    <xdr:to>
      <xdr:col>18</xdr:col>
      <xdr:colOff>177800</xdr:colOff>
      <xdr:row>35</xdr:row>
      <xdr:rowOff>240974</xdr:rowOff>
    </xdr:to>
    <xdr:cxnSp macro="">
      <xdr:nvCxnSpPr>
        <xdr:cNvPr id="122" name="直線コネクタ 121"/>
        <xdr:cNvCxnSpPr/>
      </xdr:nvCxnSpPr>
      <xdr:spPr bwMode="auto">
        <a:xfrm flipV="1">
          <a:off x="2908300" y="6813898"/>
          <a:ext cx="6985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277172</xdr:rowOff>
    </xdr:from>
    <xdr:to>
      <xdr:col>29</xdr:col>
      <xdr:colOff>177800</xdr:colOff>
      <xdr:row>35</xdr:row>
      <xdr:rowOff>35872</xdr:rowOff>
    </xdr:to>
    <xdr:sp macro="" textlink="">
      <xdr:nvSpPr>
        <xdr:cNvPr id="132" name="楕円 131"/>
        <xdr:cNvSpPr/>
      </xdr:nvSpPr>
      <xdr:spPr bwMode="auto">
        <a:xfrm>
          <a:off x="56007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122249</xdr:rowOff>
    </xdr:from>
    <xdr:ext cx="762000" cy="259045"/>
    <xdr:sp macro="" textlink="">
      <xdr:nvSpPr>
        <xdr:cNvPr id="133" name="人口1人当たり決算額の推移該当値テキスト445"/>
        <xdr:cNvSpPr txBox="1"/>
      </xdr:nvSpPr>
      <xdr:spPr>
        <a:xfrm>
          <a:off x="5740400" y="638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36326</xdr:rowOff>
    </xdr:from>
    <xdr:to>
      <xdr:col>26</xdr:col>
      <xdr:colOff>101600</xdr:colOff>
      <xdr:row>35</xdr:row>
      <xdr:rowOff>137926</xdr:rowOff>
    </xdr:to>
    <xdr:sp macro="" textlink="">
      <xdr:nvSpPr>
        <xdr:cNvPr id="134" name="楕円 133"/>
        <xdr:cNvSpPr/>
      </xdr:nvSpPr>
      <xdr:spPr bwMode="auto">
        <a:xfrm>
          <a:off x="49530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148103</xdr:rowOff>
    </xdr:from>
    <xdr:ext cx="736600" cy="259045"/>
    <xdr:sp macro="" textlink="">
      <xdr:nvSpPr>
        <xdr:cNvPr id="135" name="テキスト ボックス 134"/>
        <xdr:cNvSpPr txBox="1"/>
      </xdr:nvSpPr>
      <xdr:spPr>
        <a:xfrm>
          <a:off x="4622800" y="641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123455</xdr:rowOff>
    </xdr:from>
    <xdr:to>
      <xdr:col>22</xdr:col>
      <xdr:colOff>165100</xdr:colOff>
      <xdr:row>35</xdr:row>
      <xdr:rowOff>225055</xdr:rowOff>
    </xdr:to>
    <xdr:sp macro="" textlink="">
      <xdr:nvSpPr>
        <xdr:cNvPr id="136" name="楕円 135"/>
        <xdr:cNvSpPr/>
      </xdr:nvSpPr>
      <xdr:spPr bwMode="auto">
        <a:xfrm>
          <a:off x="42545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235232</xdr:rowOff>
    </xdr:from>
    <xdr:ext cx="762000" cy="259045"/>
    <xdr:sp macro="" textlink="">
      <xdr:nvSpPr>
        <xdr:cNvPr id="137" name="テキスト ボックス 136"/>
        <xdr:cNvSpPr txBox="1"/>
      </xdr:nvSpPr>
      <xdr:spPr>
        <a:xfrm>
          <a:off x="3924300" y="65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152748</xdr:rowOff>
    </xdr:from>
    <xdr:to>
      <xdr:col>19</xdr:col>
      <xdr:colOff>38100</xdr:colOff>
      <xdr:row>35</xdr:row>
      <xdr:rowOff>254348</xdr:rowOff>
    </xdr:to>
    <xdr:sp macro="" textlink="">
      <xdr:nvSpPr>
        <xdr:cNvPr id="138" name="楕円 137"/>
        <xdr:cNvSpPr/>
      </xdr:nvSpPr>
      <xdr:spPr bwMode="auto">
        <a:xfrm>
          <a:off x="35560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264525</xdr:rowOff>
    </xdr:from>
    <xdr:ext cx="762000" cy="259045"/>
    <xdr:sp macro="" textlink="">
      <xdr:nvSpPr>
        <xdr:cNvPr id="139" name="テキスト ボックス 138"/>
        <xdr:cNvSpPr txBox="1"/>
      </xdr:nvSpPr>
      <xdr:spPr>
        <a:xfrm>
          <a:off x="3225800" y="65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190174</xdr:rowOff>
    </xdr:from>
    <xdr:to>
      <xdr:col>15</xdr:col>
      <xdr:colOff>101600</xdr:colOff>
      <xdr:row>35</xdr:row>
      <xdr:rowOff>291774</xdr:rowOff>
    </xdr:to>
    <xdr:sp macro="" textlink="">
      <xdr:nvSpPr>
        <xdr:cNvPr id="140" name="楕円 139"/>
        <xdr:cNvSpPr/>
      </xdr:nvSpPr>
      <xdr:spPr bwMode="auto">
        <a:xfrm>
          <a:off x="28575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301951</xdr:rowOff>
    </xdr:from>
    <xdr:ext cx="762000" cy="259045"/>
    <xdr:sp macro="" textlink="">
      <xdr:nvSpPr>
        <xdr:cNvPr id="141" name="テキスト ボックス 140"/>
        <xdr:cNvSpPr txBox="1"/>
      </xdr:nvSpPr>
      <xdr:spPr>
        <a:xfrm>
          <a:off x="25273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69558</xdr:rowOff>
    </xdr:from>
    <xdr:to>
      <xdr:col>24</xdr:col>
      <xdr:colOff>63500</xdr:colOff>
      <xdr:row>33</xdr:row>
      <xdr:rowOff>23285</xdr:rowOff>
    </xdr:to>
    <xdr:cxnSp macro="">
      <xdr:nvCxnSpPr>
        <xdr:cNvPr id="61" name="直線コネクタ 60"/>
        <xdr:cNvCxnSpPr/>
      </xdr:nvCxnSpPr>
      <xdr:spPr>
        <a:xfrm flipV="1">
          <a:off x="3797300" y="5555958"/>
          <a:ext cx="838200" cy="1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23285</xdr:rowOff>
    </xdr:from>
    <xdr:to>
      <xdr:col>19</xdr:col>
      <xdr:colOff>177800</xdr:colOff>
      <xdr:row>33</xdr:row>
      <xdr:rowOff>41592</xdr:rowOff>
    </xdr:to>
    <xdr:cxnSp macro="">
      <xdr:nvCxnSpPr>
        <xdr:cNvPr id="64" name="直線コネクタ 63"/>
        <xdr:cNvCxnSpPr/>
      </xdr:nvCxnSpPr>
      <xdr:spPr>
        <a:xfrm flipV="1">
          <a:off x="2908300" y="568113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41592</xdr:rowOff>
    </xdr:from>
    <xdr:to>
      <xdr:col>15</xdr:col>
      <xdr:colOff>50800</xdr:colOff>
      <xdr:row>33</xdr:row>
      <xdr:rowOff>54566</xdr:rowOff>
    </xdr:to>
    <xdr:cxnSp macro="">
      <xdr:nvCxnSpPr>
        <xdr:cNvPr id="67" name="直線コネクタ 66"/>
        <xdr:cNvCxnSpPr/>
      </xdr:nvCxnSpPr>
      <xdr:spPr>
        <a:xfrm flipV="1">
          <a:off x="2019300" y="569944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20962</xdr:rowOff>
    </xdr:from>
    <xdr:to>
      <xdr:col>10</xdr:col>
      <xdr:colOff>114300</xdr:colOff>
      <xdr:row>33</xdr:row>
      <xdr:rowOff>54566</xdr:rowOff>
    </xdr:to>
    <xdr:cxnSp macro="">
      <xdr:nvCxnSpPr>
        <xdr:cNvPr id="70" name="直線コネクタ 69"/>
        <xdr:cNvCxnSpPr/>
      </xdr:nvCxnSpPr>
      <xdr:spPr>
        <a:xfrm>
          <a:off x="1130300" y="567881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18758</xdr:rowOff>
    </xdr:from>
    <xdr:to>
      <xdr:col>24</xdr:col>
      <xdr:colOff>114300</xdr:colOff>
      <xdr:row>32</xdr:row>
      <xdr:rowOff>120358</xdr:rowOff>
    </xdr:to>
    <xdr:sp macro="" textlink="">
      <xdr:nvSpPr>
        <xdr:cNvPr id="80" name="楕円 79"/>
        <xdr:cNvSpPr/>
      </xdr:nvSpPr>
      <xdr:spPr>
        <a:xfrm>
          <a:off x="4584700" y="5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41635</xdr:rowOff>
    </xdr:from>
    <xdr:ext cx="599010" cy="259045"/>
    <xdr:sp macro="" textlink="">
      <xdr:nvSpPr>
        <xdr:cNvPr id="81" name="人件費該当値テキスト"/>
        <xdr:cNvSpPr txBox="1"/>
      </xdr:nvSpPr>
      <xdr:spPr>
        <a:xfrm>
          <a:off x="4686300" y="535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143935</xdr:rowOff>
    </xdr:from>
    <xdr:to>
      <xdr:col>20</xdr:col>
      <xdr:colOff>38100</xdr:colOff>
      <xdr:row>33</xdr:row>
      <xdr:rowOff>74085</xdr:rowOff>
    </xdr:to>
    <xdr:sp macro="" textlink="">
      <xdr:nvSpPr>
        <xdr:cNvPr id="82" name="楕円 81"/>
        <xdr:cNvSpPr/>
      </xdr:nvSpPr>
      <xdr:spPr>
        <a:xfrm>
          <a:off x="37465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90612</xdr:rowOff>
    </xdr:from>
    <xdr:ext cx="534377" cy="259045"/>
    <xdr:sp macro="" textlink="">
      <xdr:nvSpPr>
        <xdr:cNvPr id="83" name="テキスト ボックス 82"/>
        <xdr:cNvSpPr txBox="1"/>
      </xdr:nvSpPr>
      <xdr:spPr>
        <a:xfrm>
          <a:off x="3530111" y="54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162242</xdr:rowOff>
    </xdr:from>
    <xdr:to>
      <xdr:col>15</xdr:col>
      <xdr:colOff>101600</xdr:colOff>
      <xdr:row>33</xdr:row>
      <xdr:rowOff>92392</xdr:rowOff>
    </xdr:to>
    <xdr:sp macro="" textlink="">
      <xdr:nvSpPr>
        <xdr:cNvPr id="84" name="楕円 83"/>
        <xdr:cNvSpPr/>
      </xdr:nvSpPr>
      <xdr:spPr>
        <a:xfrm>
          <a:off x="2857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108919</xdr:rowOff>
    </xdr:from>
    <xdr:ext cx="534377" cy="259045"/>
    <xdr:sp macro="" textlink="">
      <xdr:nvSpPr>
        <xdr:cNvPr id="85" name="テキスト ボックス 84"/>
        <xdr:cNvSpPr txBox="1"/>
      </xdr:nvSpPr>
      <xdr:spPr>
        <a:xfrm>
          <a:off x="2641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3766</xdr:rowOff>
    </xdr:from>
    <xdr:to>
      <xdr:col>10</xdr:col>
      <xdr:colOff>165100</xdr:colOff>
      <xdr:row>33</xdr:row>
      <xdr:rowOff>105366</xdr:rowOff>
    </xdr:to>
    <xdr:sp macro="" textlink="">
      <xdr:nvSpPr>
        <xdr:cNvPr id="86" name="楕円 85"/>
        <xdr:cNvSpPr/>
      </xdr:nvSpPr>
      <xdr:spPr>
        <a:xfrm>
          <a:off x="1968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121893</xdr:rowOff>
    </xdr:from>
    <xdr:ext cx="534377" cy="259045"/>
    <xdr:sp macro="" textlink="">
      <xdr:nvSpPr>
        <xdr:cNvPr id="87" name="テキスト ボックス 86"/>
        <xdr:cNvSpPr txBox="1"/>
      </xdr:nvSpPr>
      <xdr:spPr>
        <a:xfrm>
          <a:off x="1752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141612</xdr:rowOff>
    </xdr:from>
    <xdr:to>
      <xdr:col>6</xdr:col>
      <xdr:colOff>38100</xdr:colOff>
      <xdr:row>33</xdr:row>
      <xdr:rowOff>71762</xdr:rowOff>
    </xdr:to>
    <xdr:sp macro="" textlink="">
      <xdr:nvSpPr>
        <xdr:cNvPr id="88" name="楕円 87"/>
        <xdr:cNvSpPr/>
      </xdr:nvSpPr>
      <xdr:spPr>
        <a:xfrm>
          <a:off x="1079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88289</xdr:rowOff>
    </xdr:from>
    <xdr:ext cx="534377" cy="259045"/>
    <xdr:sp macro="" textlink="">
      <xdr:nvSpPr>
        <xdr:cNvPr id="89" name="テキスト ボックス 88"/>
        <xdr:cNvSpPr txBox="1"/>
      </xdr:nvSpPr>
      <xdr:spPr>
        <a:xfrm>
          <a:off x="863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126304</xdr:rowOff>
    </xdr:from>
    <xdr:to>
      <xdr:col>24</xdr:col>
      <xdr:colOff>63500</xdr:colOff>
      <xdr:row>53</xdr:row>
      <xdr:rowOff>38613</xdr:rowOff>
    </xdr:to>
    <xdr:cxnSp macro="">
      <xdr:nvCxnSpPr>
        <xdr:cNvPr id="117" name="直線コネクタ 116"/>
        <xdr:cNvCxnSpPr/>
      </xdr:nvCxnSpPr>
      <xdr:spPr>
        <a:xfrm>
          <a:off x="3797300" y="9041704"/>
          <a:ext cx="838200" cy="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126304</xdr:rowOff>
    </xdr:from>
    <xdr:to>
      <xdr:col>19</xdr:col>
      <xdr:colOff>177800</xdr:colOff>
      <xdr:row>53</xdr:row>
      <xdr:rowOff>75806</xdr:rowOff>
    </xdr:to>
    <xdr:cxnSp macro="">
      <xdr:nvCxnSpPr>
        <xdr:cNvPr id="120" name="直線コネクタ 119"/>
        <xdr:cNvCxnSpPr/>
      </xdr:nvCxnSpPr>
      <xdr:spPr>
        <a:xfrm flipV="1">
          <a:off x="2908300" y="9041704"/>
          <a:ext cx="8890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66525</xdr:rowOff>
    </xdr:from>
    <xdr:to>
      <xdr:col>15</xdr:col>
      <xdr:colOff>50800</xdr:colOff>
      <xdr:row>53</xdr:row>
      <xdr:rowOff>75806</xdr:rowOff>
    </xdr:to>
    <xdr:cxnSp macro="">
      <xdr:nvCxnSpPr>
        <xdr:cNvPr id="123" name="直線コネクタ 122"/>
        <xdr:cNvCxnSpPr/>
      </xdr:nvCxnSpPr>
      <xdr:spPr>
        <a:xfrm>
          <a:off x="2019300" y="915337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66525</xdr:rowOff>
    </xdr:from>
    <xdr:to>
      <xdr:col>10</xdr:col>
      <xdr:colOff>114300</xdr:colOff>
      <xdr:row>53</xdr:row>
      <xdr:rowOff>137162</xdr:rowOff>
    </xdr:to>
    <xdr:cxnSp macro="">
      <xdr:nvCxnSpPr>
        <xdr:cNvPr id="126" name="直線コネクタ 125"/>
        <xdr:cNvCxnSpPr/>
      </xdr:nvCxnSpPr>
      <xdr:spPr>
        <a:xfrm flipV="1">
          <a:off x="1130300" y="9153375"/>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159263</xdr:rowOff>
    </xdr:from>
    <xdr:to>
      <xdr:col>24</xdr:col>
      <xdr:colOff>114300</xdr:colOff>
      <xdr:row>53</xdr:row>
      <xdr:rowOff>89413</xdr:rowOff>
    </xdr:to>
    <xdr:sp macro="" textlink="">
      <xdr:nvSpPr>
        <xdr:cNvPr id="136" name="楕円 135"/>
        <xdr:cNvSpPr/>
      </xdr:nvSpPr>
      <xdr:spPr>
        <a:xfrm>
          <a:off x="4584700" y="9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10690</xdr:rowOff>
    </xdr:from>
    <xdr:ext cx="534377" cy="259045"/>
    <xdr:sp macro="" textlink="">
      <xdr:nvSpPr>
        <xdr:cNvPr id="137" name="物件費該当値テキスト"/>
        <xdr:cNvSpPr txBox="1"/>
      </xdr:nvSpPr>
      <xdr:spPr>
        <a:xfrm>
          <a:off x="4686300" y="89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75504</xdr:rowOff>
    </xdr:from>
    <xdr:to>
      <xdr:col>20</xdr:col>
      <xdr:colOff>38100</xdr:colOff>
      <xdr:row>53</xdr:row>
      <xdr:rowOff>5654</xdr:rowOff>
    </xdr:to>
    <xdr:sp macro="" textlink="">
      <xdr:nvSpPr>
        <xdr:cNvPr id="138" name="楕円 137"/>
        <xdr:cNvSpPr/>
      </xdr:nvSpPr>
      <xdr:spPr>
        <a:xfrm>
          <a:off x="3746500" y="89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22181</xdr:rowOff>
    </xdr:from>
    <xdr:ext cx="534377" cy="259045"/>
    <xdr:sp macro="" textlink="">
      <xdr:nvSpPr>
        <xdr:cNvPr id="139" name="テキスト ボックス 138"/>
        <xdr:cNvSpPr txBox="1"/>
      </xdr:nvSpPr>
      <xdr:spPr>
        <a:xfrm>
          <a:off x="3530111" y="87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25006</xdr:rowOff>
    </xdr:from>
    <xdr:to>
      <xdr:col>15</xdr:col>
      <xdr:colOff>101600</xdr:colOff>
      <xdr:row>53</xdr:row>
      <xdr:rowOff>126606</xdr:rowOff>
    </xdr:to>
    <xdr:sp macro="" textlink="">
      <xdr:nvSpPr>
        <xdr:cNvPr id="140" name="楕円 139"/>
        <xdr:cNvSpPr/>
      </xdr:nvSpPr>
      <xdr:spPr>
        <a:xfrm>
          <a:off x="2857500" y="91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143133</xdr:rowOff>
    </xdr:from>
    <xdr:ext cx="534377" cy="259045"/>
    <xdr:sp macro="" textlink="">
      <xdr:nvSpPr>
        <xdr:cNvPr id="141" name="テキスト ボックス 140"/>
        <xdr:cNvSpPr txBox="1"/>
      </xdr:nvSpPr>
      <xdr:spPr>
        <a:xfrm>
          <a:off x="2641111" y="88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15725</xdr:rowOff>
    </xdr:from>
    <xdr:to>
      <xdr:col>10</xdr:col>
      <xdr:colOff>165100</xdr:colOff>
      <xdr:row>53</xdr:row>
      <xdr:rowOff>117325</xdr:rowOff>
    </xdr:to>
    <xdr:sp macro="" textlink="">
      <xdr:nvSpPr>
        <xdr:cNvPr id="142" name="楕円 141"/>
        <xdr:cNvSpPr/>
      </xdr:nvSpPr>
      <xdr:spPr>
        <a:xfrm>
          <a:off x="1968500" y="91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133852</xdr:rowOff>
    </xdr:from>
    <xdr:ext cx="534377" cy="259045"/>
    <xdr:sp macro="" textlink="">
      <xdr:nvSpPr>
        <xdr:cNvPr id="143" name="テキスト ボックス 142"/>
        <xdr:cNvSpPr txBox="1"/>
      </xdr:nvSpPr>
      <xdr:spPr>
        <a:xfrm>
          <a:off x="1752111" y="88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86362</xdr:rowOff>
    </xdr:from>
    <xdr:to>
      <xdr:col>6</xdr:col>
      <xdr:colOff>38100</xdr:colOff>
      <xdr:row>54</xdr:row>
      <xdr:rowOff>16512</xdr:rowOff>
    </xdr:to>
    <xdr:sp macro="" textlink="">
      <xdr:nvSpPr>
        <xdr:cNvPr id="144" name="楕円 143"/>
        <xdr:cNvSpPr/>
      </xdr:nvSpPr>
      <xdr:spPr>
        <a:xfrm>
          <a:off x="1079500" y="91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33039</xdr:rowOff>
    </xdr:from>
    <xdr:ext cx="534377" cy="259045"/>
    <xdr:sp macro="" textlink="">
      <xdr:nvSpPr>
        <xdr:cNvPr id="145" name="テキスト ボックス 144"/>
        <xdr:cNvSpPr txBox="1"/>
      </xdr:nvSpPr>
      <xdr:spPr>
        <a:xfrm>
          <a:off x="863111" y="89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141621</xdr:rowOff>
    </xdr:from>
    <xdr:to>
      <xdr:col>24</xdr:col>
      <xdr:colOff>63500</xdr:colOff>
      <xdr:row>77</xdr:row>
      <xdr:rowOff>46385</xdr:rowOff>
    </xdr:to>
    <xdr:cxnSp macro="">
      <xdr:nvCxnSpPr>
        <xdr:cNvPr id="172" name="直線コネクタ 171"/>
        <xdr:cNvCxnSpPr/>
      </xdr:nvCxnSpPr>
      <xdr:spPr>
        <a:xfrm flipV="1">
          <a:off x="3797300" y="13171821"/>
          <a:ext cx="838200" cy="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148982</xdr:rowOff>
    </xdr:from>
    <xdr:to>
      <xdr:col>19</xdr:col>
      <xdr:colOff>177800</xdr:colOff>
      <xdr:row>77</xdr:row>
      <xdr:rowOff>46385</xdr:rowOff>
    </xdr:to>
    <xdr:cxnSp macro="">
      <xdr:nvCxnSpPr>
        <xdr:cNvPr id="175" name="直線コネクタ 174"/>
        <xdr:cNvCxnSpPr/>
      </xdr:nvCxnSpPr>
      <xdr:spPr>
        <a:xfrm>
          <a:off x="2908300" y="13179182"/>
          <a:ext cx="889000"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93842</xdr:rowOff>
    </xdr:from>
    <xdr:to>
      <xdr:col>15</xdr:col>
      <xdr:colOff>50800</xdr:colOff>
      <xdr:row>76</xdr:row>
      <xdr:rowOff>148982</xdr:rowOff>
    </xdr:to>
    <xdr:cxnSp macro="">
      <xdr:nvCxnSpPr>
        <xdr:cNvPr id="178" name="直線コネクタ 177"/>
        <xdr:cNvCxnSpPr/>
      </xdr:nvCxnSpPr>
      <xdr:spPr>
        <a:xfrm>
          <a:off x="2019300" y="13124042"/>
          <a:ext cx="8890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93842</xdr:rowOff>
    </xdr:from>
    <xdr:to>
      <xdr:col>10</xdr:col>
      <xdr:colOff>114300</xdr:colOff>
      <xdr:row>77</xdr:row>
      <xdr:rowOff>6700</xdr:rowOff>
    </xdr:to>
    <xdr:cxnSp macro="">
      <xdr:nvCxnSpPr>
        <xdr:cNvPr id="181" name="直線コネクタ 180"/>
        <xdr:cNvCxnSpPr/>
      </xdr:nvCxnSpPr>
      <xdr:spPr>
        <a:xfrm flipV="1">
          <a:off x="1130300" y="13124042"/>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90821</xdr:rowOff>
    </xdr:from>
    <xdr:to>
      <xdr:col>24</xdr:col>
      <xdr:colOff>114300</xdr:colOff>
      <xdr:row>77</xdr:row>
      <xdr:rowOff>20971</xdr:rowOff>
    </xdr:to>
    <xdr:sp macro="" textlink="">
      <xdr:nvSpPr>
        <xdr:cNvPr id="191" name="楕円 190"/>
        <xdr:cNvSpPr/>
      </xdr:nvSpPr>
      <xdr:spPr>
        <a:xfrm>
          <a:off x="4584700" y="131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113698</xdr:rowOff>
    </xdr:from>
    <xdr:ext cx="469744" cy="259045"/>
    <xdr:sp macro="" textlink="">
      <xdr:nvSpPr>
        <xdr:cNvPr id="192" name="維持補修費該当値テキスト"/>
        <xdr:cNvSpPr txBox="1"/>
      </xdr:nvSpPr>
      <xdr:spPr>
        <a:xfrm>
          <a:off x="4686300" y="1297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167035</xdr:rowOff>
    </xdr:from>
    <xdr:to>
      <xdr:col>20</xdr:col>
      <xdr:colOff>38100</xdr:colOff>
      <xdr:row>77</xdr:row>
      <xdr:rowOff>97185</xdr:rowOff>
    </xdr:to>
    <xdr:sp macro="" textlink="">
      <xdr:nvSpPr>
        <xdr:cNvPr id="193" name="楕円 192"/>
        <xdr:cNvSpPr/>
      </xdr:nvSpPr>
      <xdr:spPr>
        <a:xfrm>
          <a:off x="3746500" y="131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113712</xdr:rowOff>
    </xdr:from>
    <xdr:ext cx="469744" cy="259045"/>
    <xdr:sp macro="" textlink="">
      <xdr:nvSpPr>
        <xdr:cNvPr id="194" name="テキスト ボックス 193"/>
        <xdr:cNvSpPr txBox="1"/>
      </xdr:nvSpPr>
      <xdr:spPr>
        <a:xfrm>
          <a:off x="3562428" y="1297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98182</xdr:rowOff>
    </xdr:from>
    <xdr:to>
      <xdr:col>15</xdr:col>
      <xdr:colOff>101600</xdr:colOff>
      <xdr:row>77</xdr:row>
      <xdr:rowOff>28332</xdr:rowOff>
    </xdr:to>
    <xdr:sp macro="" textlink="">
      <xdr:nvSpPr>
        <xdr:cNvPr id="195" name="楕円 194"/>
        <xdr:cNvSpPr/>
      </xdr:nvSpPr>
      <xdr:spPr>
        <a:xfrm>
          <a:off x="28575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44858</xdr:rowOff>
    </xdr:from>
    <xdr:ext cx="469744" cy="259045"/>
    <xdr:sp macro="" textlink="">
      <xdr:nvSpPr>
        <xdr:cNvPr id="196" name="テキスト ボックス 195"/>
        <xdr:cNvSpPr txBox="1"/>
      </xdr:nvSpPr>
      <xdr:spPr>
        <a:xfrm>
          <a:off x="2673428" y="1290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43042</xdr:rowOff>
    </xdr:from>
    <xdr:to>
      <xdr:col>10</xdr:col>
      <xdr:colOff>165100</xdr:colOff>
      <xdr:row>76</xdr:row>
      <xdr:rowOff>144642</xdr:rowOff>
    </xdr:to>
    <xdr:sp macro="" textlink="">
      <xdr:nvSpPr>
        <xdr:cNvPr id="197" name="楕円 196"/>
        <xdr:cNvSpPr/>
      </xdr:nvSpPr>
      <xdr:spPr>
        <a:xfrm>
          <a:off x="19685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161170</xdr:rowOff>
    </xdr:from>
    <xdr:ext cx="469744" cy="259045"/>
    <xdr:sp macro="" textlink="">
      <xdr:nvSpPr>
        <xdr:cNvPr id="198" name="テキスト ボックス 197"/>
        <xdr:cNvSpPr txBox="1"/>
      </xdr:nvSpPr>
      <xdr:spPr>
        <a:xfrm>
          <a:off x="1784428" y="12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127350</xdr:rowOff>
    </xdr:from>
    <xdr:to>
      <xdr:col>6</xdr:col>
      <xdr:colOff>38100</xdr:colOff>
      <xdr:row>77</xdr:row>
      <xdr:rowOff>57500</xdr:rowOff>
    </xdr:to>
    <xdr:sp macro="" textlink="">
      <xdr:nvSpPr>
        <xdr:cNvPr id="199" name="楕円 198"/>
        <xdr:cNvSpPr/>
      </xdr:nvSpPr>
      <xdr:spPr>
        <a:xfrm>
          <a:off x="1079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74027</xdr:rowOff>
    </xdr:from>
    <xdr:ext cx="469744" cy="259045"/>
    <xdr:sp macro="" textlink="">
      <xdr:nvSpPr>
        <xdr:cNvPr id="200" name="テキスト ボックス 199"/>
        <xdr:cNvSpPr txBox="1"/>
      </xdr:nvSpPr>
      <xdr:spPr>
        <a:xfrm>
          <a:off x="895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156794</xdr:rowOff>
    </xdr:from>
    <xdr:to>
      <xdr:col>24</xdr:col>
      <xdr:colOff>63500</xdr:colOff>
      <xdr:row>97</xdr:row>
      <xdr:rowOff>8013</xdr:rowOff>
    </xdr:to>
    <xdr:cxnSp macro="">
      <xdr:nvCxnSpPr>
        <xdr:cNvPr id="230" name="直線コネクタ 229"/>
        <xdr:cNvCxnSpPr/>
      </xdr:nvCxnSpPr>
      <xdr:spPr>
        <a:xfrm flipV="1">
          <a:off x="3797300" y="16615994"/>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8013</xdr:rowOff>
    </xdr:from>
    <xdr:to>
      <xdr:col>19</xdr:col>
      <xdr:colOff>177800</xdr:colOff>
      <xdr:row>97</xdr:row>
      <xdr:rowOff>60592</xdr:rowOff>
    </xdr:to>
    <xdr:cxnSp macro="">
      <xdr:nvCxnSpPr>
        <xdr:cNvPr id="233" name="直線コネクタ 232"/>
        <xdr:cNvCxnSpPr/>
      </xdr:nvCxnSpPr>
      <xdr:spPr>
        <a:xfrm flipV="1">
          <a:off x="2908300" y="166386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60592</xdr:rowOff>
    </xdr:from>
    <xdr:to>
      <xdr:col>15</xdr:col>
      <xdr:colOff>50800</xdr:colOff>
      <xdr:row>97</xdr:row>
      <xdr:rowOff>85992</xdr:rowOff>
    </xdr:to>
    <xdr:cxnSp macro="">
      <xdr:nvCxnSpPr>
        <xdr:cNvPr id="236" name="直線コネクタ 235"/>
        <xdr:cNvCxnSpPr/>
      </xdr:nvCxnSpPr>
      <xdr:spPr>
        <a:xfrm flipV="1">
          <a:off x="2019300" y="166912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85992</xdr:rowOff>
    </xdr:from>
    <xdr:to>
      <xdr:col>10</xdr:col>
      <xdr:colOff>114300</xdr:colOff>
      <xdr:row>97</xdr:row>
      <xdr:rowOff>105677</xdr:rowOff>
    </xdr:to>
    <xdr:cxnSp macro="">
      <xdr:nvCxnSpPr>
        <xdr:cNvPr id="239" name="直線コネクタ 238"/>
        <xdr:cNvCxnSpPr/>
      </xdr:nvCxnSpPr>
      <xdr:spPr>
        <a:xfrm flipV="1">
          <a:off x="1130300" y="16716642"/>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105994</xdr:rowOff>
    </xdr:from>
    <xdr:to>
      <xdr:col>24</xdr:col>
      <xdr:colOff>114300</xdr:colOff>
      <xdr:row>97</xdr:row>
      <xdr:rowOff>36144</xdr:rowOff>
    </xdr:to>
    <xdr:sp macro="" textlink="">
      <xdr:nvSpPr>
        <xdr:cNvPr id="249" name="楕円 248"/>
        <xdr:cNvSpPr/>
      </xdr:nvSpPr>
      <xdr:spPr>
        <a:xfrm>
          <a:off x="45847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84421</xdr:rowOff>
    </xdr:from>
    <xdr:ext cx="534377" cy="259045"/>
    <xdr:sp macro="" textlink="">
      <xdr:nvSpPr>
        <xdr:cNvPr id="250" name="扶助費該当値テキスト"/>
        <xdr:cNvSpPr txBox="1"/>
      </xdr:nvSpPr>
      <xdr:spPr>
        <a:xfrm>
          <a:off x="4686300" y="165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128663</xdr:rowOff>
    </xdr:from>
    <xdr:to>
      <xdr:col>20</xdr:col>
      <xdr:colOff>38100</xdr:colOff>
      <xdr:row>97</xdr:row>
      <xdr:rowOff>58813</xdr:rowOff>
    </xdr:to>
    <xdr:sp macro="" textlink="">
      <xdr:nvSpPr>
        <xdr:cNvPr id="251" name="楕円 250"/>
        <xdr:cNvSpPr/>
      </xdr:nvSpPr>
      <xdr:spPr>
        <a:xfrm>
          <a:off x="3746500" y="16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49940</xdr:rowOff>
    </xdr:from>
    <xdr:ext cx="534377" cy="259045"/>
    <xdr:sp macro="" textlink="">
      <xdr:nvSpPr>
        <xdr:cNvPr id="252" name="テキスト ボックス 251"/>
        <xdr:cNvSpPr txBox="1"/>
      </xdr:nvSpPr>
      <xdr:spPr>
        <a:xfrm>
          <a:off x="3530111" y="166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9792</xdr:rowOff>
    </xdr:from>
    <xdr:to>
      <xdr:col>15</xdr:col>
      <xdr:colOff>101600</xdr:colOff>
      <xdr:row>97</xdr:row>
      <xdr:rowOff>111392</xdr:rowOff>
    </xdr:to>
    <xdr:sp macro="" textlink="">
      <xdr:nvSpPr>
        <xdr:cNvPr id="253" name="楕円 252"/>
        <xdr:cNvSpPr/>
      </xdr:nvSpPr>
      <xdr:spPr>
        <a:xfrm>
          <a:off x="2857500" y="166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102519</xdr:rowOff>
    </xdr:from>
    <xdr:ext cx="534377" cy="259045"/>
    <xdr:sp macro="" textlink="">
      <xdr:nvSpPr>
        <xdr:cNvPr id="254" name="テキスト ボックス 253"/>
        <xdr:cNvSpPr txBox="1"/>
      </xdr:nvSpPr>
      <xdr:spPr>
        <a:xfrm>
          <a:off x="2641111"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35192</xdr:rowOff>
    </xdr:from>
    <xdr:to>
      <xdr:col>10</xdr:col>
      <xdr:colOff>165100</xdr:colOff>
      <xdr:row>97</xdr:row>
      <xdr:rowOff>136792</xdr:rowOff>
    </xdr:to>
    <xdr:sp macro="" textlink="">
      <xdr:nvSpPr>
        <xdr:cNvPr id="255" name="楕円 254"/>
        <xdr:cNvSpPr/>
      </xdr:nvSpPr>
      <xdr:spPr>
        <a:xfrm>
          <a:off x="1968500" y="166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127919</xdr:rowOff>
    </xdr:from>
    <xdr:ext cx="534377" cy="259045"/>
    <xdr:sp macro="" textlink="">
      <xdr:nvSpPr>
        <xdr:cNvPr id="256" name="テキスト ボックス 255"/>
        <xdr:cNvSpPr txBox="1"/>
      </xdr:nvSpPr>
      <xdr:spPr>
        <a:xfrm>
          <a:off x="1752111" y="167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54877</xdr:rowOff>
    </xdr:from>
    <xdr:to>
      <xdr:col>6</xdr:col>
      <xdr:colOff>38100</xdr:colOff>
      <xdr:row>97</xdr:row>
      <xdr:rowOff>156477</xdr:rowOff>
    </xdr:to>
    <xdr:sp macro="" textlink="">
      <xdr:nvSpPr>
        <xdr:cNvPr id="257" name="楕円 256"/>
        <xdr:cNvSpPr/>
      </xdr:nvSpPr>
      <xdr:spPr>
        <a:xfrm>
          <a:off x="10795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147604</xdr:rowOff>
    </xdr:from>
    <xdr:ext cx="534377" cy="259045"/>
    <xdr:sp macro="" textlink="">
      <xdr:nvSpPr>
        <xdr:cNvPr id="258" name="テキスト ボックス 257"/>
        <xdr:cNvSpPr txBox="1"/>
      </xdr:nvSpPr>
      <xdr:spPr>
        <a:xfrm>
          <a:off x="863111" y="167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157531</xdr:rowOff>
    </xdr:from>
    <xdr:to>
      <xdr:col>55</xdr:col>
      <xdr:colOff>0</xdr:colOff>
      <xdr:row>38</xdr:row>
      <xdr:rowOff>10459</xdr:rowOff>
    </xdr:to>
    <xdr:cxnSp macro="">
      <xdr:nvCxnSpPr>
        <xdr:cNvPr id="285" name="直線コネクタ 284"/>
        <xdr:cNvCxnSpPr/>
      </xdr:nvCxnSpPr>
      <xdr:spPr>
        <a:xfrm flipV="1">
          <a:off x="9639300" y="5986831"/>
          <a:ext cx="838200" cy="5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6554</xdr:rowOff>
    </xdr:from>
    <xdr:to>
      <xdr:col>50</xdr:col>
      <xdr:colOff>114300</xdr:colOff>
      <xdr:row>38</xdr:row>
      <xdr:rowOff>10459</xdr:rowOff>
    </xdr:to>
    <xdr:cxnSp macro="">
      <xdr:nvCxnSpPr>
        <xdr:cNvPr id="288" name="直線コネクタ 287"/>
        <xdr:cNvCxnSpPr/>
      </xdr:nvCxnSpPr>
      <xdr:spPr>
        <a:xfrm>
          <a:off x="8750300" y="6521654"/>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3477</xdr:rowOff>
    </xdr:from>
    <xdr:to>
      <xdr:col>45</xdr:col>
      <xdr:colOff>177800</xdr:colOff>
      <xdr:row>38</xdr:row>
      <xdr:rowOff>6554</xdr:rowOff>
    </xdr:to>
    <xdr:cxnSp macro="">
      <xdr:nvCxnSpPr>
        <xdr:cNvPr id="291" name="直線コネクタ 290"/>
        <xdr:cNvCxnSpPr/>
      </xdr:nvCxnSpPr>
      <xdr:spPr>
        <a:xfrm>
          <a:off x="7861300" y="6518577"/>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164782</xdr:rowOff>
    </xdr:from>
    <xdr:to>
      <xdr:col>41</xdr:col>
      <xdr:colOff>50800</xdr:colOff>
      <xdr:row>38</xdr:row>
      <xdr:rowOff>3477</xdr:rowOff>
    </xdr:to>
    <xdr:cxnSp macro="">
      <xdr:nvCxnSpPr>
        <xdr:cNvPr id="294" name="直線コネクタ 293"/>
        <xdr:cNvCxnSpPr/>
      </xdr:nvCxnSpPr>
      <xdr:spPr>
        <a:xfrm>
          <a:off x="6972300" y="6508432"/>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106731</xdr:rowOff>
    </xdr:from>
    <xdr:to>
      <xdr:col>55</xdr:col>
      <xdr:colOff>50800</xdr:colOff>
      <xdr:row>35</xdr:row>
      <xdr:rowOff>36881</xdr:rowOff>
    </xdr:to>
    <xdr:sp macro="" textlink="">
      <xdr:nvSpPr>
        <xdr:cNvPr id="304" name="楕円 303"/>
        <xdr:cNvSpPr/>
      </xdr:nvSpPr>
      <xdr:spPr>
        <a:xfrm>
          <a:off x="104267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85158</xdr:rowOff>
    </xdr:from>
    <xdr:ext cx="599010" cy="259045"/>
    <xdr:sp macro="" textlink="">
      <xdr:nvSpPr>
        <xdr:cNvPr id="305" name="補助費等該当値テキスト"/>
        <xdr:cNvSpPr txBox="1"/>
      </xdr:nvSpPr>
      <xdr:spPr>
        <a:xfrm>
          <a:off x="10528300" y="59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131109</xdr:rowOff>
    </xdr:from>
    <xdr:to>
      <xdr:col>50</xdr:col>
      <xdr:colOff>165100</xdr:colOff>
      <xdr:row>38</xdr:row>
      <xdr:rowOff>61258</xdr:rowOff>
    </xdr:to>
    <xdr:sp macro="" textlink="">
      <xdr:nvSpPr>
        <xdr:cNvPr id="306" name="楕円 305"/>
        <xdr:cNvSpPr/>
      </xdr:nvSpPr>
      <xdr:spPr>
        <a:xfrm>
          <a:off x="9588500" y="6474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52386</xdr:rowOff>
    </xdr:from>
    <xdr:ext cx="534377" cy="259045"/>
    <xdr:sp macro="" textlink="">
      <xdr:nvSpPr>
        <xdr:cNvPr id="307" name="テキスト ボックス 306"/>
        <xdr:cNvSpPr txBox="1"/>
      </xdr:nvSpPr>
      <xdr:spPr>
        <a:xfrm>
          <a:off x="9372111" y="65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127204</xdr:rowOff>
    </xdr:from>
    <xdr:to>
      <xdr:col>46</xdr:col>
      <xdr:colOff>38100</xdr:colOff>
      <xdr:row>38</xdr:row>
      <xdr:rowOff>57355</xdr:rowOff>
    </xdr:to>
    <xdr:sp macro="" textlink="">
      <xdr:nvSpPr>
        <xdr:cNvPr id="308" name="楕円 307"/>
        <xdr:cNvSpPr/>
      </xdr:nvSpPr>
      <xdr:spPr>
        <a:xfrm>
          <a:off x="8699500" y="6470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48481</xdr:rowOff>
    </xdr:from>
    <xdr:ext cx="534377" cy="259045"/>
    <xdr:sp macro="" textlink="">
      <xdr:nvSpPr>
        <xdr:cNvPr id="309" name="テキスト ボックス 308"/>
        <xdr:cNvSpPr txBox="1"/>
      </xdr:nvSpPr>
      <xdr:spPr>
        <a:xfrm>
          <a:off x="8483111" y="65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124127</xdr:rowOff>
    </xdr:from>
    <xdr:to>
      <xdr:col>41</xdr:col>
      <xdr:colOff>101600</xdr:colOff>
      <xdr:row>38</xdr:row>
      <xdr:rowOff>54277</xdr:rowOff>
    </xdr:to>
    <xdr:sp macro="" textlink="">
      <xdr:nvSpPr>
        <xdr:cNvPr id="310" name="楕円 309"/>
        <xdr:cNvSpPr/>
      </xdr:nvSpPr>
      <xdr:spPr>
        <a:xfrm>
          <a:off x="7810500" y="64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45404</xdr:rowOff>
    </xdr:from>
    <xdr:ext cx="534377" cy="259045"/>
    <xdr:sp macro="" textlink="">
      <xdr:nvSpPr>
        <xdr:cNvPr id="311" name="テキスト ボックス 310"/>
        <xdr:cNvSpPr txBox="1"/>
      </xdr:nvSpPr>
      <xdr:spPr>
        <a:xfrm>
          <a:off x="7594111" y="65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113982</xdr:rowOff>
    </xdr:from>
    <xdr:to>
      <xdr:col>36</xdr:col>
      <xdr:colOff>165100</xdr:colOff>
      <xdr:row>38</xdr:row>
      <xdr:rowOff>44132</xdr:rowOff>
    </xdr:to>
    <xdr:sp macro="" textlink="">
      <xdr:nvSpPr>
        <xdr:cNvPr id="312" name="楕円 311"/>
        <xdr:cNvSpPr/>
      </xdr:nvSpPr>
      <xdr:spPr>
        <a:xfrm>
          <a:off x="6921500" y="64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35259</xdr:rowOff>
    </xdr:from>
    <xdr:ext cx="534377" cy="259045"/>
    <xdr:sp macro="" textlink="">
      <xdr:nvSpPr>
        <xdr:cNvPr id="313" name="テキスト ボックス 312"/>
        <xdr:cNvSpPr txBox="1"/>
      </xdr:nvSpPr>
      <xdr:spPr>
        <a:xfrm>
          <a:off x="6705111" y="65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37567</xdr:rowOff>
    </xdr:from>
    <xdr:to>
      <xdr:col>55</xdr:col>
      <xdr:colOff>0</xdr:colOff>
      <xdr:row>54</xdr:row>
      <xdr:rowOff>135192</xdr:rowOff>
    </xdr:to>
    <xdr:cxnSp macro="">
      <xdr:nvCxnSpPr>
        <xdr:cNvPr id="342" name="直線コネクタ 341"/>
        <xdr:cNvCxnSpPr/>
      </xdr:nvCxnSpPr>
      <xdr:spPr>
        <a:xfrm flipV="1">
          <a:off x="9639300" y="9295867"/>
          <a:ext cx="838200" cy="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58598</xdr:rowOff>
    </xdr:from>
    <xdr:to>
      <xdr:col>50</xdr:col>
      <xdr:colOff>114300</xdr:colOff>
      <xdr:row>54</xdr:row>
      <xdr:rowOff>135192</xdr:rowOff>
    </xdr:to>
    <xdr:cxnSp macro="">
      <xdr:nvCxnSpPr>
        <xdr:cNvPr id="345" name="直線コネクタ 344"/>
        <xdr:cNvCxnSpPr/>
      </xdr:nvCxnSpPr>
      <xdr:spPr>
        <a:xfrm>
          <a:off x="8750300" y="8802548"/>
          <a:ext cx="889000" cy="5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58598</xdr:rowOff>
    </xdr:from>
    <xdr:to>
      <xdr:col>45</xdr:col>
      <xdr:colOff>177800</xdr:colOff>
      <xdr:row>51</xdr:row>
      <xdr:rowOff>82372</xdr:rowOff>
    </xdr:to>
    <xdr:cxnSp macro="">
      <xdr:nvCxnSpPr>
        <xdr:cNvPr id="348" name="直線コネクタ 347"/>
        <xdr:cNvCxnSpPr/>
      </xdr:nvCxnSpPr>
      <xdr:spPr>
        <a:xfrm flipV="1">
          <a:off x="7861300" y="880254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82372</xdr:rowOff>
    </xdr:from>
    <xdr:to>
      <xdr:col>41</xdr:col>
      <xdr:colOff>50800</xdr:colOff>
      <xdr:row>53</xdr:row>
      <xdr:rowOff>158394</xdr:rowOff>
    </xdr:to>
    <xdr:cxnSp macro="">
      <xdr:nvCxnSpPr>
        <xdr:cNvPr id="351" name="直線コネクタ 350"/>
        <xdr:cNvCxnSpPr/>
      </xdr:nvCxnSpPr>
      <xdr:spPr>
        <a:xfrm flipV="1">
          <a:off x="6972300" y="8826322"/>
          <a:ext cx="889000" cy="4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158217</xdr:rowOff>
    </xdr:from>
    <xdr:to>
      <xdr:col>55</xdr:col>
      <xdr:colOff>50800</xdr:colOff>
      <xdr:row>54</xdr:row>
      <xdr:rowOff>88367</xdr:rowOff>
    </xdr:to>
    <xdr:sp macro="" textlink="">
      <xdr:nvSpPr>
        <xdr:cNvPr id="361" name="楕円 360"/>
        <xdr:cNvSpPr/>
      </xdr:nvSpPr>
      <xdr:spPr>
        <a:xfrm>
          <a:off x="10426700" y="92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9644</xdr:rowOff>
    </xdr:from>
    <xdr:ext cx="534377" cy="259045"/>
    <xdr:sp macro="" textlink="">
      <xdr:nvSpPr>
        <xdr:cNvPr id="362" name="普通建設事業費該当値テキスト"/>
        <xdr:cNvSpPr txBox="1"/>
      </xdr:nvSpPr>
      <xdr:spPr>
        <a:xfrm>
          <a:off x="10528300" y="90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84392</xdr:rowOff>
    </xdr:from>
    <xdr:to>
      <xdr:col>50</xdr:col>
      <xdr:colOff>165100</xdr:colOff>
      <xdr:row>55</xdr:row>
      <xdr:rowOff>14542</xdr:rowOff>
    </xdr:to>
    <xdr:sp macro="" textlink="">
      <xdr:nvSpPr>
        <xdr:cNvPr id="363" name="楕円 362"/>
        <xdr:cNvSpPr/>
      </xdr:nvSpPr>
      <xdr:spPr>
        <a:xfrm>
          <a:off x="9588500" y="93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31069</xdr:rowOff>
    </xdr:from>
    <xdr:ext cx="534377" cy="259045"/>
    <xdr:sp macro="" textlink="">
      <xdr:nvSpPr>
        <xdr:cNvPr id="364" name="テキスト ボックス 363"/>
        <xdr:cNvSpPr txBox="1"/>
      </xdr:nvSpPr>
      <xdr:spPr>
        <a:xfrm>
          <a:off x="9372111" y="91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7798</xdr:rowOff>
    </xdr:from>
    <xdr:to>
      <xdr:col>46</xdr:col>
      <xdr:colOff>38100</xdr:colOff>
      <xdr:row>51</xdr:row>
      <xdr:rowOff>109398</xdr:rowOff>
    </xdr:to>
    <xdr:sp macro="" textlink="">
      <xdr:nvSpPr>
        <xdr:cNvPr id="365" name="楕円 364"/>
        <xdr:cNvSpPr/>
      </xdr:nvSpPr>
      <xdr:spPr>
        <a:xfrm>
          <a:off x="8699500" y="87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125925</xdr:rowOff>
    </xdr:from>
    <xdr:ext cx="599010" cy="259045"/>
    <xdr:sp macro="" textlink="">
      <xdr:nvSpPr>
        <xdr:cNvPr id="366" name="テキスト ボックス 365"/>
        <xdr:cNvSpPr txBox="1"/>
      </xdr:nvSpPr>
      <xdr:spPr>
        <a:xfrm>
          <a:off x="8450795" y="852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31572</xdr:rowOff>
    </xdr:from>
    <xdr:to>
      <xdr:col>41</xdr:col>
      <xdr:colOff>101600</xdr:colOff>
      <xdr:row>51</xdr:row>
      <xdr:rowOff>133172</xdr:rowOff>
    </xdr:to>
    <xdr:sp macro="" textlink="">
      <xdr:nvSpPr>
        <xdr:cNvPr id="367" name="楕円 366"/>
        <xdr:cNvSpPr/>
      </xdr:nvSpPr>
      <xdr:spPr>
        <a:xfrm>
          <a:off x="7810500" y="87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149699</xdr:rowOff>
    </xdr:from>
    <xdr:ext cx="599010" cy="259045"/>
    <xdr:sp macro="" textlink="">
      <xdr:nvSpPr>
        <xdr:cNvPr id="368" name="テキスト ボックス 367"/>
        <xdr:cNvSpPr txBox="1"/>
      </xdr:nvSpPr>
      <xdr:spPr>
        <a:xfrm>
          <a:off x="7561795" y="855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107594</xdr:rowOff>
    </xdr:from>
    <xdr:to>
      <xdr:col>36</xdr:col>
      <xdr:colOff>165100</xdr:colOff>
      <xdr:row>54</xdr:row>
      <xdr:rowOff>37744</xdr:rowOff>
    </xdr:to>
    <xdr:sp macro="" textlink="">
      <xdr:nvSpPr>
        <xdr:cNvPr id="369" name="楕円 368"/>
        <xdr:cNvSpPr/>
      </xdr:nvSpPr>
      <xdr:spPr>
        <a:xfrm>
          <a:off x="6921500" y="91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54271</xdr:rowOff>
    </xdr:from>
    <xdr:ext cx="534377" cy="259045"/>
    <xdr:sp macro="" textlink="">
      <xdr:nvSpPr>
        <xdr:cNvPr id="370" name="テキスト ボックス 369"/>
        <xdr:cNvSpPr txBox="1"/>
      </xdr:nvSpPr>
      <xdr:spPr>
        <a:xfrm>
          <a:off x="6705111" y="89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140157</xdr:rowOff>
    </xdr:from>
    <xdr:to>
      <xdr:col>55</xdr:col>
      <xdr:colOff>0</xdr:colOff>
      <xdr:row>78</xdr:row>
      <xdr:rowOff>148616</xdr:rowOff>
    </xdr:to>
    <xdr:cxnSp macro="">
      <xdr:nvCxnSpPr>
        <xdr:cNvPr id="399" name="直線コネクタ 398"/>
        <xdr:cNvCxnSpPr/>
      </xdr:nvCxnSpPr>
      <xdr:spPr>
        <a:xfrm>
          <a:off x="9639300" y="13513257"/>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129756</xdr:rowOff>
    </xdr:from>
    <xdr:to>
      <xdr:col>50</xdr:col>
      <xdr:colOff>114300</xdr:colOff>
      <xdr:row>78</xdr:row>
      <xdr:rowOff>140157</xdr:rowOff>
    </xdr:to>
    <xdr:cxnSp macro="">
      <xdr:nvCxnSpPr>
        <xdr:cNvPr id="402" name="直線コネクタ 401"/>
        <xdr:cNvCxnSpPr/>
      </xdr:nvCxnSpPr>
      <xdr:spPr>
        <a:xfrm>
          <a:off x="8750300" y="1350285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167570</xdr:rowOff>
    </xdr:from>
    <xdr:to>
      <xdr:col>45</xdr:col>
      <xdr:colOff>177800</xdr:colOff>
      <xdr:row>78</xdr:row>
      <xdr:rowOff>129756</xdr:rowOff>
    </xdr:to>
    <xdr:cxnSp macro="">
      <xdr:nvCxnSpPr>
        <xdr:cNvPr id="405" name="直線コネクタ 404"/>
        <xdr:cNvCxnSpPr/>
      </xdr:nvCxnSpPr>
      <xdr:spPr>
        <a:xfrm>
          <a:off x="7861300" y="1336922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167570</xdr:rowOff>
    </xdr:from>
    <xdr:to>
      <xdr:col>41</xdr:col>
      <xdr:colOff>50800</xdr:colOff>
      <xdr:row>77</xdr:row>
      <xdr:rowOff>171323</xdr:rowOff>
    </xdr:to>
    <xdr:cxnSp macro="">
      <xdr:nvCxnSpPr>
        <xdr:cNvPr id="408" name="直線コネクタ 407"/>
        <xdr:cNvCxnSpPr/>
      </xdr:nvCxnSpPr>
      <xdr:spPr>
        <a:xfrm flipV="1">
          <a:off x="6972300" y="1336922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97816</xdr:rowOff>
    </xdr:from>
    <xdr:to>
      <xdr:col>55</xdr:col>
      <xdr:colOff>50800</xdr:colOff>
      <xdr:row>79</xdr:row>
      <xdr:rowOff>27966</xdr:rowOff>
    </xdr:to>
    <xdr:sp macro="" textlink="">
      <xdr:nvSpPr>
        <xdr:cNvPr id="418" name="楕円 417"/>
        <xdr:cNvSpPr/>
      </xdr:nvSpPr>
      <xdr:spPr>
        <a:xfrm>
          <a:off x="104267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12743</xdr:rowOff>
    </xdr:from>
    <xdr:ext cx="469744" cy="259045"/>
    <xdr:sp macro="" textlink="">
      <xdr:nvSpPr>
        <xdr:cNvPr id="419" name="普通建設事業費 （ うち新規整備　）該当値テキスト"/>
        <xdr:cNvSpPr txBox="1"/>
      </xdr:nvSpPr>
      <xdr:spPr>
        <a:xfrm>
          <a:off x="10528300" y="133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89357</xdr:rowOff>
    </xdr:from>
    <xdr:to>
      <xdr:col>50</xdr:col>
      <xdr:colOff>165100</xdr:colOff>
      <xdr:row>79</xdr:row>
      <xdr:rowOff>19507</xdr:rowOff>
    </xdr:to>
    <xdr:sp macro="" textlink="">
      <xdr:nvSpPr>
        <xdr:cNvPr id="420" name="楕円 419"/>
        <xdr:cNvSpPr/>
      </xdr:nvSpPr>
      <xdr:spPr>
        <a:xfrm>
          <a:off x="9588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10634</xdr:rowOff>
    </xdr:from>
    <xdr:ext cx="469744" cy="259045"/>
    <xdr:sp macro="" textlink="">
      <xdr:nvSpPr>
        <xdr:cNvPr id="421" name="テキスト ボックス 420"/>
        <xdr:cNvSpPr txBox="1"/>
      </xdr:nvSpPr>
      <xdr:spPr>
        <a:xfrm>
          <a:off x="9404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78956</xdr:rowOff>
    </xdr:from>
    <xdr:to>
      <xdr:col>46</xdr:col>
      <xdr:colOff>38100</xdr:colOff>
      <xdr:row>79</xdr:row>
      <xdr:rowOff>9106</xdr:rowOff>
    </xdr:to>
    <xdr:sp macro="" textlink="">
      <xdr:nvSpPr>
        <xdr:cNvPr id="422" name="楕円 421"/>
        <xdr:cNvSpPr/>
      </xdr:nvSpPr>
      <xdr:spPr>
        <a:xfrm>
          <a:off x="8699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233</xdr:rowOff>
    </xdr:from>
    <xdr:ext cx="469744" cy="259045"/>
    <xdr:sp macro="" textlink="">
      <xdr:nvSpPr>
        <xdr:cNvPr id="423" name="テキスト ボックス 422"/>
        <xdr:cNvSpPr txBox="1"/>
      </xdr:nvSpPr>
      <xdr:spPr>
        <a:xfrm>
          <a:off x="8515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116770</xdr:rowOff>
    </xdr:from>
    <xdr:to>
      <xdr:col>41</xdr:col>
      <xdr:colOff>101600</xdr:colOff>
      <xdr:row>78</xdr:row>
      <xdr:rowOff>46920</xdr:rowOff>
    </xdr:to>
    <xdr:sp macro="" textlink="">
      <xdr:nvSpPr>
        <xdr:cNvPr id="424" name="楕円 423"/>
        <xdr:cNvSpPr/>
      </xdr:nvSpPr>
      <xdr:spPr>
        <a:xfrm>
          <a:off x="7810500" y="133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38047</xdr:rowOff>
    </xdr:from>
    <xdr:ext cx="534377" cy="259045"/>
    <xdr:sp macro="" textlink="">
      <xdr:nvSpPr>
        <xdr:cNvPr id="425" name="テキスト ボックス 424"/>
        <xdr:cNvSpPr txBox="1"/>
      </xdr:nvSpPr>
      <xdr:spPr>
        <a:xfrm>
          <a:off x="7594111" y="134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120523</xdr:rowOff>
    </xdr:from>
    <xdr:to>
      <xdr:col>36</xdr:col>
      <xdr:colOff>165100</xdr:colOff>
      <xdr:row>78</xdr:row>
      <xdr:rowOff>50673</xdr:rowOff>
    </xdr:to>
    <xdr:sp macro="" textlink="">
      <xdr:nvSpPr>
        <xdr:cNvPr id="426" name="楕円 425"/>
        <xdr:cNvSpPr/>
      </xdr:nvSpPr>
      <xdr:spPr>
        <a:xfrm>
          <a:off x="6921500" y="133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41800</xdr:rowOff>
    </xdr:from>
    <xdr:ext cx="534377" cy="259045"/>
    <xdr:sp macro="" textlink="">
      <xdr:nvSpPr>
        <xdr:cNvPr id="427" name="テキスト ボックス 426"/>
        <xdr:cNvSpPr txBox="1"/>
      </xdr:nvSpPr>
      <xdr:spPr>
        <a:xfrm>
          <a:off x="6705111" y="134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89167</xdr:rowOff>
    </xdr:from>
    <xdr:to>
      <xdr:col>55</xdr:col>
      <xdr:colOff>0</xdr:colOff>
      <xdr:row>95</xdr:row>
      <xdr:rowOff>126073</xdr:rowOff>
    </xdr:to>
    <xdr:cxnSp macro="">
      <xdr:nvCxnSpPr>
        <xdr:cNvPr id="456" name="直線コネクタ 455"/>
        <xdr:cNvCxnSpPr/>
      </xdr:nvCxnSpPr>
      <xdr:spPr>
        <a:xfrm>
          <a:off x="9639300" y="16376917"/>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68542</xdr:rowOff>
    </xdr:from>
    <xdr:to>
      <xdr:col>50</xdr:col>
      <xdr:colOff>114300</xdr:colOff>
      <xdr:row>95</xdr:row>
      <xdr:rowOff>89167</xdr:rowOff>
    </xdr:to>
    <xdr:cxnSp macro="">
      <xdr:nvCxnSpPr>
        <xdr:cNvPr id="459" name="直線コネクタ 458"/>
        <xdr:cNvCxnSpPr/>
      </xdr:nvCxnSpPr>
      <xdr:spPr>
        <a:xfrm>
          <a:off x="8750300" y="15841942"/>
          <a:ext cx="889000" cy="5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68542</xdr:rowOff>
    </xdr:from>
    <xdr:to>
      <xdr:col>45</xdr:col>
      <xdr:colOff>177800</xdr:colOff>
      <xdr:row>93</xdr:row>
      <xdr:rowOff>78130</xdr:rowOff>
    </xdr:to>
    <xdr:cxnSp macro="">
      <xdr:nvCxnSpPr>
        <xdr:cNvPr id="462" name="直線コネクタ 461"/>
        <xdr:cNvCxnSpPr/>
      </xdr:nvCxnSpPr>
      <xdr:spPr>
        <a:xfrm flipV="1">
          <a:off x="7861300" y="15841942"/>
          <a:ext cx="889000" cy="1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78130</xdr:rowOff>
    </xdr:from>
    <xdr:to>
      <xdr:col>41</xdr:col>
      <xdr:colOff>50800</xdr:colOff>
      <xdr:row>95</xdr:row>
      <xdr:rowOff>113537</xdr:rowOff>
    </xdr:to>
    <xdr:cxnSp macro="">
      <xdr:nvCxnSpPr>
        <xdr:cNvPr id="465" name="直線コネクタ 464"/>
        <xdr:cNvCxnSpPr/>
      </xdr:nvCxnSpPr>
      <xdr:spPr>
        <a:xfrm flipV="1">
          <a:off x="6972300" y="16022980"/>
          <a:ext cx="889000" cy="3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75273</xdr:rowOff>
    </xdr:from>
    <xdr:to>
      <xdr:col>55</xdr:col>
      <xdr:colOff>50800</xdr:colOff>
      <xdr:row>96</xdr:row>
      <xdr:rowOff>5423</xdr:rowOff>
    </xdr:to>
    <xdr:sp macro="" textlink="">
      <xdr:nvSpPr>
        <xdr:cNvPr id="475" name="楕円 474"/>
        <xdr:cNvSpPr/>
      </xdr:nvSpPr>
      <xdr:spPr>
        <a:xfrm>
          <a:off x="10426700" y="163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98150</xdr:rowOff>
    </xdr:from>
    <xdr:ext cx="534377" cy="259045"/>
    <xdr:sp macro="" textlink="">
      <xdr:nvSpPr>
        <xdr:cNvPr id="476" name="普通建設事業費 （ うち更新整備　）該当値テキスト"/>
        <xdr:cNvSpPr txBox="1"/>
      </xdr:nvSpPr>
      <xdr:spPr>
        <a:xfrm>
          <a:off x="10528300" y="162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38367</xdr:rowOff>
    </xdr:from>
    <xdr:to>
      <xdr:col>50</xdr:col>
      <xdr:colOff>165100</xdr:colOff>
      <xdr:row>95</xdr:row>
      <xdr:rowOff>139967</xdr:rowOff>
    </xdr:to>
    <xdr:sp macro="" textlink="">
      <xdr:nvSpPr>
        <xdr:cNvPr id="477" name="楕円 476"/>
        <xdr:cNvSpPr/>
      </xdr:nvSpPr>
      <xdr:spPr>
        <a:xfrm>
          <a:off x="9588500" y="163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156494</xdr:rowOff>
    </xdr:from>
    <xdr:ext cx="534377" cy="259045"/>
    <xdr:sp macro="" textlink="">
      <xdr:nvSpPr>
        <xdr:cNvPr id="478" name="テキスト ボックス 477"/>
        <xdr:cNvSpPr txBox="1"/>
      </xdr:nvSpPr>
      <xdr:spPr>
        <a:xfrm>
          <a:off x="9372111" y="161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17742</xdr:rowOff>
    </xdr:from>
    <xdr:to>
      <xdr:col>46</xdr:col>
      <xdr:colOff>38100</xdr:colOff>
      <xdr:row>92</xdr:row>
      <xdr:rowOff>119342</xdr:rowOff>
    </xdr:to>
    <xdr:sp macro="" textlink="">
      <xdr:nvSpPr>
        <xdr:cNvPr id="479" name="楕円 478"/>
        <xdr:cNvSpPr/>
      </xdr:nvSpPr>
      <xdr:spPr>
        <a:xfrm>
          <a:off x="8699500" y="157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135869</xdr:rowOff>
    </xdr:from>
    <xdr:ext cx="534377" cy="259045"/>
    <xdr:sp macro="" textlink="">
      <xdr:nvSpPr>
        <xdr:cNvPr id="480" name="テキスト ボックス 479"/>
        <xdr:cNvSpPr txBox="1"/>
      </xdr:nvSpPr>
      <xdr:spPr>
        <a:xfrm>
          <a:off x="8483111" y="155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27330</xdr:rowOff>
    </xdr:from>
    <xdr:to>
      <xdr:col>41</xdr:col>
      <xdr:colOff>101600</xdr:colOff>
      <xdr:row>93</xdr:row>
      <xdr:rowOff>128930</xdr:rowOff>
    </xdr:to>
    <xdr:sp macro="" textlink="">
      <xdr:nvSpPr>
        <xdr:cNvPr id="481" name="楕円 480"/>
        <xdr:cNvSpPr/>
      </xdr:nvSpPr>
      <xdr:spPr>
        <a:xfrm>
          <a:off x="7810500" y="159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145457</xdr:rowOff>
    </xdr:from>
    <xdr:ext cx="534377" cy="259045"/>
    <xdr:sp macro="" textlink="">
      <xdr:nvSpPr>
        <xdr:cNvPr id="482" name="テキスト ボックス 481"/>
        <xdr:cNvSpPr txBox="1"/>
      </xdr:nvSpPr>
      <xdr:spPr>
        <a:xfrm>
          <a:off x="7594111" y="157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62737</xdr:rowOff>
    </xdr:from>
    <xdr:to>
      <xdr:col>36</xdr:col>
      <xdr:colOff>165100</xdr:colOff>
      <xdr:row>95</xdr:row>
      <xdr:rowOff>164337</xdr:rowOff>
    </xdr:to>
    <xdr:sp macro="" textlink="">
      <xdr:nvSpPr>
        <xdr:cNvPr id="483" name="楕円 482"/>
        <xdr:cNvSpPr/>
      </xdr:nvSpPr>
      <xdr:spPr>
        <a:xfrm>
          <a:off x="6921500" y="163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9414</xdr:rowOff>
    </xdr:from>
    <xdr:ext cx="534377" cy="259045"/>
    <xdr:sp macro="" textlink="">
      <xdr:nvSpPr>
        <xdr:cNvPr id="484" name="テキスト ボックス 483"/>
        <xdr:cNvSpPr txBox="1"/>
      </xdr:nvSpPr>
      <xdr:spPr>
        <a:xfrm>
          <a:off x="6705111" y="161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xdr:rowOff>
    </xdr:from>
    <xdr:to>
      <xdr:col>85</xdr:col>
      <xdr:colOff>127000</xdr:colOff>
      <xdr:row>36</xdr:row>
      <xdr:rowOff>98266</xdr:rowOff>
    </xdr:to>
    <xdr:cxnSp macro="">
      <xdr:nvCxnSpPr>
        <xdr:cNvPr id="509" name="直線コネクタ 508"/>
        <xdr:cNvCxnSpPr/>
      </xdr:nvCxnSpPr>
      <xdr:spPr>
        <a:xfrm flipV="1">
          <a:off x="15481300" y="6186684"/>
          <a:ext cx="8382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98266</xdr:rowOff>
    </xdr:from>
    <xdr:to>
      <xdr:col>81</xdr:col>
      <xdr:colOff>50800</xdr:colOff>
      <xdr:row>37</xdr:row>
      <xdr:rowOff>157988</xdr:rowOff>
    </xdr:to>
    <xdr:cxnSp macro="">
      <xdr:nvCxnSpPr>
        <xdr:cNvPr id="512" name="直線コネクタ 511"/>
        <xdr:cNvCxnSpPr/>
      </xdr:nvCxnSpPr>
      <xdr:spPr>
        <a:xfrm flipV="1">
          <a:off x="14592300" y="6270466"/>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157988</xdr:rowOff>
    </xdr:from>
    <xdr:to>
      <xdr:col>76</xdr:col>
      <xdr:colOff>114300</xdr:colOff>
      <xdr:row>38</xdr:row>
      <xdr:rowOff>4311</xdr:rowOff>
    </xdr:to>
    <xdr:cxnSp macro="">
      <xdr:nvCxnSpPr>
        <xdr:cNvPr id="515" name="直線コネクタ 514"/>
        <xdr:cNvCxnSpPr/>
      </xdr:nvCxnSpPr>
      <xdr:spPr>
        <a:xfrm flipV="1">
          <a:off x="13703300" y="6501638"/>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134728</xdr:rowOff>
    </xdr:from>
    <xdr:to>
      <xdr:col>71</xdr:col>
      <xdr:colOff>177800</xdr:colOff>
      <xdr:row>38</xdr:row>
      <xdr:rowOff>4311</xdr:rowOff>
    </xdr:to>
    <xdr:cxnSp macro="">
      <xdr:nvCxnSpPr>
        <xdr:cNvPr id="518" name="直線コネクタ 517"/>
        <xdr:cNvCxnSpPr/>
      </xdr:nvCxnSpPr>
      <xdr:spPr>
        <a:xfrm>
          <a:off x="12814300" y="5964028"/>
          <a:ext cx="889000" cy="55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135134</xdr:rowOff>
    </xdr:from>
    <xdr:to>
      <xdr:col>85</xdr:col>
      <xdr:colOff>177800</xdr:colOff>
      <xdr:row>36</xdr:row>
      <xdr:rowOff>65284</xdr:rowOff>
    </xdr:to>
    <xdr:sp macro="" textlink="">
      <xdr:nvSpPr>
        <xdr:cNvPr id="528" name="楕円 527"/>
        <xdr:cNvSpPr/>
      </xdr:nvSpPr>
      <xdr:spPr>
        <a:xfrm>
          <a:off x="16268700" y="61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158011</xdr:rowOff>
    </xdr:from>
    <xdr:ext cx="469744" cy="259045"/>
    <xdr:sp macro="" textlink="">
      <xdr:nvSpPr>
        <xdr:cNvPr id="529" name="災害復旧事業費該当値テキスト"/>
        <xdr:cNvSpPr txBox="1"/>
      </xdr:nvSpPr>
      <xdr:spPr>
        <a:xfrm>
          <a:off x="16370300" y="59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47466</xdr:rowOff>
    </xdr:from>
    <xdr:to>
      <xdr:col>81</xdr:col>
      <xdr:colOff>101600</xdr:colOff>
      <xdr:row>36</xdr:row>
      <xdr:rowOff>149066</xdr:rowOff>
    </xdr:to>
    <xdr:sp macro="" textlink="">
      <xdr:nvSpPr>
        <xdr:cNvPr id="530" name="楕円 529"/>
        <xdr:cNvSpPr/>
      </xdr:nvSpPr>
      <xdr:spPr>
        <a:xfrm>
          <a:off x="15430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165593</xdr:rowOff>
    </xdr:from>
    <xdr:ext cx="469744" cy="259045"/>
    <xdr:sp macro="" textlink="">
      <xdr:nvSpPr>
        <xdr:cNvPr id="531" name="テキスト ボックス 530"/>
        <xdr:cNvSpPr txBox="1"/>
      </xdr:nvSpPr>
      <xdr:spPr>
        <a:xfrm>
          <a:off x="15246428" y="599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107188</xdr:rowOff>
    </xdr:from>
    <xdr:to>
      <xdr:col>76</xdr:col>
      <xdr:colOff>165100</xdr:colOff>
      <xdr:row>38</xdr:row>
      <xdr:rowOff>37338</xdr:rowOff>
    </xdr:to>
    <xdr:sp macro="" textlink="">
      <xdr:nvSpPr>
        <xdr:cNvPr id="532" name="楕円 531"/>
        <xdr:cNvSpPr/>
      </xdr:nvSpPr>
      <xdr:spPr>
        <a:xfrm>
          <a:off x="1454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28465</xdr:rowOff>
    </xdr:from>
    <xdr:ext cx="378565" cy="259045"/>
    <xdr:sp macro="" textlink="">
      <xdr:nvSpPr>
        <xdr:cNvPr id="533" name="テキスト ボックス 532"/>
        <xdr:cNvSpPr txBox="1"/>
      </xdr:nvSpPr>
      <xdr:spPr>
        <a:xfrm>
          <a:off x="1440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124962</xdr:rowOff>
    </xdr:from>
    <xdr:to>
      <xdr:col>72</xdr:col>
      <xdr:colOff>38100</xdr:colOff>
      <xdr:row>38</xdr:row>
      <xdr:rowOff>55111</xdr:rowOff>
    </xdr:to>
    <xdr:sp macro="" textlink="">
      <xdr:nvSpPr>
        <xdr:cNvPr id="534" name="楕円 533"/>
        <xdr:cNvSpPr/>
      </xdr:nvSpPr>
      <xdr:spPr>
        <a:xfrm>
          <a:off x="13652500" y="64686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46238</xdr:rowOff>
    </xdr:from>
    <xdr:ext cx="378565" cy="259045"/>
    <xdr:sp macro="" textlink="">
      <xdr:nvSpPr>
        <xdr:cNvPr id="535" name="テキスト ボックス 534"/>
        <xdr:cNvSpPr txBox="1"/>
      </xdr:nvSpPr>
      <xdr:spPr>
        <a:xfrm>
          <a:off x="13514017" y="656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83928</xdr:rowOff>
    </xdr:from>
    <xdr:to>
      <xdr:col>67</xdr:col>
      <xdr:colOff>101600</xdr:colOff>
      <xdr:row>35</xdr:row>
      <xdr:rowOff>14078</xdr:rowOff>
    </xdr:to>
    <xdr:sp macro="" textlink="">
      <xdr:nvSpPr>
        <xdr:cNvPr id="536" name="楕円 535"/>
        <xdr:cNvSpPr/>
      </xdr:nvSpPr>
      <xdr:spPr>
        <a:xfrm>
          <a:off x="12763500" y="59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30605</xdr:rowOff>
    </xdr:from>
    <xdr:ext cx="534377" cy="259045"/>
    <xdr:sp macro="" textlink="">
      <xdr:nvSpPr>
        <xdr:cNvPr id="537" name="テキスト ボックス 536"/>
        <xdr:cNvSpPr txBox="1"/>
      </xdr:nvSpPr>
      <xdr:spPr>
        <a:xfrm>
          <a:off x="12547111" y="56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94894</xdr:rowOff>
    </xdr:from>
    <xdr:to>
      <xdr:col>85</xdr:col>
      <xdr:colOff>127000</xdr:colOff>
      <xdr:row>72</xdr:row>
      <xdr:rowOff>163981</xdr:rowOff>
    </xdr:to>
    <xdr:cxnSp macro="">
      <xdr:nvCxnSpPr>
        <xdr:cNvPr id="617" name="直線コネクタ 616"/>
        <xdr:cNvCxnSpPr/>
      </xdr:nvCxnSpPr>
      <xdr:spPr>
        <a:xfrm flipV="1">
          <a:off x="15481300" y="12439294"/>
          <a:ext cx="8382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163981</xdr:rowOff>
    </xdr:from>
    <xdr:to>
      <xdr:col>81</xdr:col>
      <xdr:colOff>50800</xdr:colOff>
      <xdr:row>73</xdr:row>
      <xdr:rowOff>87710</xdr:rowOff>
    </xdr:to>
    <xdr:cxnSp macro="">
      <xdr:nvCxnSpPr>
        <xdr:cNvPr id="620" name="直線コネクタ 619"/>
        <xdr:cNvCxnSpPr/>
      </xdr:nvCxnSpPr>
      <xdr:spPr>
        <a:xfrm flipV="1">
          <a:off x="14592300" y="1250838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87710</xdr:rowOff>
    </xdr:from>
    <xdr:to>
      <xdr:col>76</xdr:col>
      <xdr:colOff>114300</xdr:colOff>
      <xdr:row>73</xdr:row>
      <xdr:rowOff>139781</xdr:rowOff>
    </xdr:to>
    <xdr:cxnSp macro="">
      <xdr:nvCxnSpPr>
        <xdr:cNvPr id="623" name="直線コネクタ 622"/>
        <xdr:cNvCxnSpPr/>
      </xdr:nvCxnSpPr>
      <xdr:spPr>
        <a:xfrm flipV="1">
          <a:off x="13703300" y="12603560"/>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139781</xdr:rowOff>
    </xdr:from>
    <xdr:to>
      <xdr:col>71</xdr:col>
      <xdr:colOff>177800</xdr:colOff>
      <xdr:row>74</xdr:row>
      <xdr:rowOff>3275</xdr:rowOff>
    </xdr:to>
    <xdr:cxnSp macro="">
      <xdr:nvCxnSpPr>
        <xdr:cNvPr id="626" name="直線コネクタ 625"/>
        <xdr:cNvCxnSpPr/>
      </xdr:nvCxnSpPr>
      <xdr:spPr>
        <a:xfrm flipV="1">
          <a:off x="12814300" y="12655631"/>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44094</xdr:rowOff>
    </xdr:from>
    <xdr:to>
      <xdr:col>85</xdr:col>
      <xdr:colOff>177800</xdr:colOff>
      <xdr:row>72</xdr:row>
      <xdr:rowOff>145694</xdr:rowOff>
    </xdr:to>
    <xdr:sp macro="" textlink="">
      <xdr:nvSpPr>
        <xdr:cNvPr id="636" name="楕円 635"/>
        <xdr:cNvSpPr/>
      </xdr:nvSpPr>
      <xdr:spPr>
        <a:xfrm>
          <a:off x="16268700" y="123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66971</xdr:rowOff>
    </xdr:from>
    <xdr:ext cx="534377" cy="259045"/>
    <xdr:sp macro="" textlink="">
      <xdr:nvSpPr>
        <xdr:cNvPr id="637" name="公債費該当値テキスト"/>
        <xdr:cNvSpPr txBox="1"/>
      </xdr:nvSpPr>
      <xdr:spPr>
        <a:xfrm>
          <a:off x="16370300" y="122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113181</xdr:rowOff>
    </xdr:from>
    <xdr:to>
      <xdr:col>81</xdr:col>
      <xdr:colOff>101600</xdr:colOff>
      <xdr:row>73</xdr:row>
      <xdr:rowOff>43331</xdr:rowOff>
    </xdr:to>
    <xdr:sp macro="" textlink="">
      <xdr:nvSpPr>
        <xdr:cNvPr id="638" name="楕円 637"/>
        <xdr:cNvSpPr/>
      </xdr:nvSpPr>
      <xdr:spPr>
        <a:xfrm>
          <a:off x="15430500" y="124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59858</xdr:rowOff>
    </xdr:from>
    <xdr:ext cx="534377" cy="259045"/>
    <xdr:sp macro="" textlink="">
      <xdr:nvSpPr>
        <xdr:cNvPr id="639" name="テキスト ボックス 638"/>
        <xdr:cNvSpPr txBox="1"/>
      </xdr:nvSpPr>
      <xdr:spPr>
        <a:xfrm>
          <a:off x="15214111" y="122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36910</xdr:rowOff>
    </xdr:from>
    <xdr:to>
      <xdr:col>76</xdr:col>
      <xdr:colOff>165100</xdr:colOff>
      <xdr:row>73</xdr:row>
      <xdr:rowOff>138510</xdr:rowOff>
    </xdr:to>
    <xdr:sp macro="" textlink="">
      <xdr:nvSpPr>
        <xdr:cNvPr id="640" name="楕円 639"/>
        <xdr:cNvSpPr/>
      </xdr:nvSpPr>
      <xdr:spPr>
        <a:xfrm>
          <a:off x="14541500" y="12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155037</xdr:rowOff>
    </xdr:from>
    <xdr:ext cx="534377" cy="259045"/>
    <xdr:sp macro="" textlink="">
      <xdr:nvSpPr>
        <xdr:cNvPr id="641" name="テキスト ボックス 640"/>
        <xdr:cNvSpPr txBox="1"/>
      </xdr:nvSpPr>
      <xdr:spPr>
        <a:xfrm>
          <a:off x="14325111" y="12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88981</xdr:rowOff>
    </xdr:from>
    <xdr:to>
      <xdr:col>72</xdr:col>
      <xdr:colOff>38100</xdr:colOff>
      <xdr:row>74</xdr:row>
      <xdr:rowOff>19131</xdr:rowOff>
    </xdr:to>
    <xdr:sp macro="" textlink="">
      <xdr:nvSpPr>
        <xdr:cNvPr id="642" name="楕円 641"/>
        <xdr:cNvSpPr/>
      </xdr:nvSpPr>
      <xdr:spPr>
        <a:xfrm>
          <a:off x="13652500" y="1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35658</xdr:rowOff>
    </xdr:from>
    <xdr:ext cx="534377" cy="259045"/>
    <xdr:sp macro="" textlink="">
      <xdr:nvSpPr>
        <xdr:cNvPr id="643" name="テキスト ボックス 642"/>
        <xdr:cNvSpPr txBox="1"/>
      </xdr:nvSpPr>
      <xdr:spPr>
        <a:xfrm>
          <a:off x="13436111" y="123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123925</xdr:rowOff>
    </xdr:from>
    <xdr:to>
      <xdr:col>67</xdr:col>
      <xdr:colOff>101600</xdr:colOff>
      <xdr:row>74</xdr:row>
      <xdr:rowOff>54075</xdr:rowOff>
    </xdr:to>
    <xdr:sp macro="" textlink="">
      <xdr:nvSpPr>
        <xdr:cNvPr id="644" name="楕円 643"/>
        <xdr:cNvSpPr/>
      </xdr:nvSpPr>
      <xdr:spPr>
        <a:xfrm>
          <a:off x="12763500" y="126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70602</xdr:rowOff>
    </xdr:from>
    <xdr:ext cx="534377" cy="259045"/>
    <xdr:sp macro="" textlink="">
      <xdr:nvSpPr>
        <xdr:cNvPr id="645" name="テキスト ボックス 644"/>
        <xdr:cNvSpPr txBox="1"/>
      </xdr:nvSpPr>
      <xdr:spPr>
        <a:xfrm>
          <a:off x="12547111" y="124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115754</xdr:rowOff>
    </xdr:from>
    <xdr:to>
      <xdr:col>85</xdr:col>
      <xdr:colOff>127000</xdr:colOff>
      <xdr:row>98</xdr:row>
      <xdr:rowOff>127966</xdr:rowOff>
    </xdr:to>
    <xdr:cxnSp macro="">
      <xdr:nvCxnSpPr>
        <xdr:cNvPr id="674" name="直線コネクタ 673"/>
        <xdr:cNvCxnSpPr/>
      </xdr:nvCxnSpPr>
      <xdr:spPr>
        <a:xfrm flipV="1">
          <a:off x="15481300" y="16917854"/>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71634</xdr:rowOff>
    </xdr:from>
    <xdr:to>
      <xdr:col>81</xdr:col>
      <xdr:colOff>50800</xdr:colOff>
      <xdr:row>98</xdr:row>
      <xdr:rowOff>127966</xdr:rowOff>
    </xdr:to>
    <xdr:cxnSp macro="">
      <xdr:nvCxnSpPr>
        <xdr:cNvPr id="677" name="直線コネクタ 676"/>
        <xdr:cNvCxnSpPr/>
      </xdr:nvCxnSpPr>
      <xdr:spPr>
        <a:xfrm>
          <a:off x="14592300" y="16873734"/>
          <a:ext cx="889000" cy="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71634</xdr:rowOff>
    </xdr:from>
    <xdr:to>
      <xdr:col>76</xdr:col>
      <xdr:colOff>114300</xdr:colOff>
      <xdr:row>99</xdr:row>
      <xdr:rowOff>9361</xdr:rowOff>
    </xdr:to>
    <xdr:cxnSp macro="">
      <xdr:nvCxnSpPr>
        <xdr:cNvPr id="680" name="直線コネクタ 679"/>
        <xdr:cNvCxnSpPr/>
      </xdr:nvCxnSpPr>
      <xdr:spPr>
        <a:xfrm flipV="1">
          <a:off x="13703300" y="16873734"/>
          <a:ext cx="889000" cy="10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5302</xdr:rowOff>
    </xdr:from>
    <xdr:to>
      <xdr:col>71</xdr:col>
      <xdr:colOff>177800</xdr:colOff>
      <xdr:row>99</xdr:row>
      <xdr:rowOff>9361</xdr:rowOff>
    </xdr:to>
    <xdr:cxnSp macro="">
      <xdr:nvCxnSpPr>
        <xdr:cNvPr id="683" name="直線コネクタ 682"/>
        <xdr:cNvCxnSpPr/>
      </xdr:nvCxnSpPr>
      <xdr:spPr>
        <a:xfrm>
          <a:off x="12814300" y="1697885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64954</xdr:rowOff>
    </xdr:from>
    <xdr:to>
      <xdr:col>85</xdr:col>
      <xdr:colOff>177800</xdr:colOff>
      <xdr:row>98</xdr:row>
      <xdr:rowOff>166554</xdr:rowOff>
    </xdr:to>
    <xdr:sp macro="" textlink="">
      <xdr:nvSpPr>
        <xdr:cNvPr id="693" name="楕円 692"/>
        <xdr:cNvSpPr/>
      </xdr:nvSpPr>
      <xdr:spPr>
        <a:xfrm>
          <a:off x="16268700" y="168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151331</xdr:rowOff>
    </xdr:from>
    <xdr:ext cx="469744" cy="259045"/>
    <xdr:sp macro="" textlink="">
      <xdr:nvSpPr>
        <xdr:cNvPr id="694" name="積立金該当値テキスト"/>
        <xdr:cNvSpPr txBox="1"/>
      </xdr:nvSpPr>
      <xdr:spPr>
        <a:xfrm>
          <a:off x="16370300" y="167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77166</xdr:rowOff>
    </xdr:from>
    <xdr:to>
      <xdr:col>81</xdr:col>
      <xdr:colOff>101600</xdr:colOff>
      <xdr:row>99</xdr:row>
      <xdr:rowOff>7316</xdr:rowOff>
    </xdr:to>
    <xdr:sp macro="" textlink="">
      <xdr:nvSpPr>
        <xdr:cNvPr id="695" name="楕円 694"/>
        <xdr:cNvSpPr/>
      </xdr:nvSpPr>
      <xdr:spPr>
        <a:xfrm>
          <a:off x="15430500" y="16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169893</xdr:rowOff>
    </xdr:from>
    <xdr:ext cx="469744" cy="259045"/>
    <xdr:sp macro="" textlink="">
      <xdr:nvSpPr>
        <xdr:cNvPr id="696" name="テキスト ボックス 695"/>
        <xdr:cNvSpPr txBox="1"/>
      </xdr:nvSpPr>
      <xdr:spPr>
        <a:xfrm>
          <a:off x="15246428" y="169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20834</xdr:rowOff>
    </xdr:from>
    <xdr:to>
      <xdr:col>76</xdr:col>
      <xdr:colOff>165100</xdr:colOff>
      <xdr:row>98</xdr:row>
      <xdr:rowOff>122434</xdr:rowOff>
    </xdr:to>
    <xdr:sp macro="" textlink="">
      <xdr:nvSpPr>
        <xdr:cNvPr id="697" name="楕円 696"/>
        <xdr:cNvSpPr/>
      </xdr:nvSpPr>
      <xdr:spPr>
        <a:xfrm>
          <a:off x="14541500" y="168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113561</xdr:rowOff>
    </xdr:from>
    <xdr:ext cx="469744" cy="259045"/>
    <xdr:sp macro="" textlink="">
      <xdr:nvSpPr>
        <xdr:cNvPr id="698" name="テキスト ボックス 697"/>
        <xdr:cNvSpPr txBox="1"/>
      </xdr:nvSpPr>
      <xdr:spPr>
        <a:xfrm>
          <a:off x="14357428" y="1691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130011</xdr:rowOff>
    </xdr:from>
    <xdr:to>
      <xdr:col>72</xdr:col>
      <xdr:colOff>38100</xdr:colOff>
      <xdr:row>99</xdr:row>
      <xdr:rowOff>60161</xdr:rowOff>
    </xdr:to>
    <xdr:sp macro="" textlink="">
      <xdr:nvSpPr>
        <xdr:cNvPr id="699" name="楕円 698"/>
        <xdr:cNvSpPr/>
      </xdr:nvSpPr>
      <xdr:spPr>
        <a:xfrm>
          <a:off x="13652500" y="169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51288</xdr:rowOff>
    </xdr:from>
    <xdr:ext cx="469744" cy="259045"/>
    <xdr:sp macro="" textlink="">
      <xdr:nvSpPr>
        <xdr:cNvPr id="700" name="テキスト ボックス 699"/>
        <xdr:cNvSpPr txBox="1"/>
      </xdr:nvSpPr>
      <xdr:spPr>
        <a:xfrm>
          <a:off x="13468428" y="170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125952</xdr:rowOff>
    </xdr:from>
    <xdr:to>
      <xdr:col>67</xdr:col>
      <xdr:colOff>101600</xdr:colOff>
      <xdr:row>99</xdr:row>
      <xdr:rowOff>56102</xdr:rowOff>
    </xdr:to>
    <xdr:sp macro="" textlink="">
      <xdr:nvSpPr>
        <xdr:cNvPr id="701" name="楕円 700"/>
        <xdr:cNvSpPr/>
      </xdr:nvSpPr>
      <xdr:spPr>
        <a:xfrm>
          <a:off x="12763500" y="169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47229</xdr:rowOff>
    </xdr:from>
    <xdr:ext cx="469744" cy="259045"/>
    <xdr:sp macro="" textlink="">
      <xdr:nvSpPr>
        <xdr:cNvPr id="702" name="テキスト ボックス 701"/>
        <xdr:cNvSpPr txBox="1"/>
      </xdr:nvSpPr>
      <xdr:spPr>
        <a:xfrm>
          <a:off x="12579428" y="1702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66874</xdr:rowOff>
    </xdr:from>
    <xdr:to>
      <xdr:col>116</xdr:col>
      <xdr:colOff>63500</xdr:colOff>
      <xdr:row>38</xdr:row>
      <xdr:rowOff>95123</xdr:rowOff>
    </xdr:to>
    <xdr:cxnSp macro="">
      <xdr:nvCxnSpPr>
        <xdr:cNvPr id="733" name="直線コネクタ 732"/>
        <xdr:cNvCxnSpPr/>
      </xdr:nvCxnSpPr>
      <xdr:spPr>
        <a:xfrm flipV="1">
          <a:off x="21323300" y="6581974"/>
          <a:ext cx="8382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95123</xdr:rowOff>
    </xdr:from>
    <xdr:to>
      <xdr:col>111</xdr:col>
      <xdr:colOff>177800</xdr:colOff>
      <xdr:row>38</xdr:row>
      <xdr:rowOff>105900</xdr:rowOff>
    </xdr:to>
    <xdr:cxnSp macro="">
      <xdr:nvCxnSpPr>
        <xdr:cNvPr id="736" name="直線コネクタ 735"/>
        <xdr:cNvCxnSpPr/>
      </xdr:nvCxnSpPr>
      <xdr:spPr>
        <a:xfrm flipV="1">
          <a:off x="20434300" y="661022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105900</xdr:rowOff>
    </xdr:from>
    <xdr:to>
      <xdr:col>107</xdr:col>
      <xdr:colOff>50800</xdr:colOff>
      <xdr:row>38</xdr:row>
      <xdr:rowOff>114881</xdr:rowOff>
    </xdr:to>
    <xdr:cxnSp macro="">
      <xdr:nvCxnSpPr>
        <xdr:cNvPr id="739" name="直線コネクタ 738"/>
        <xdr:cNvCxnSpPr/>
      </xdr:nvCxnSpPr>
      <xdr:spPr>
        <a:xfrm flipV="1">
          <a:off x="19545300" y="6621000"/>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114881</xdr:rowOff>
    </xdr:from>
    <xdr:to>
      <xdr:col>102</xdr:col>
      <xdr:colOff>114300</xdr:colOff>
      <xdr:row>38</xdr:row>
      <xdr:rowOff>140680</xdr:rowOff>
    </xdr:to>
    <xdr:cxnSp macro="">
      <xdr:nvCxnSpPr>
        <xdr:cNvPr id="742" name="直線コネクタ 741"/>
        <xdr:cNvCxnSpPr/>
      </xdr:nvCxnSpPr>
      <xdr:spPr>
        <a:xfrm flipV="1">
          <a:off x="18656300" y="662998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xdr:rowOff>
    </xdr:from>
    <xdr:to>
      <xdr:col>116</xdr:col>
      <xdr:colOff>114300</xdr:colOff>
      <xdr:row>38</xdr:row>
      <xdr:rowOff>117674</xdr:rowOff>
    </xdr:to>
    <xdr:sp macro="" textlink="">
      <xdr:nvSpPr>
        <xdr:cNvPr id="752" name="楕円 751"/>
        <xdr:cNvSpPr/>
      </xdr:nvSpPr>
      <xdr:spPr>
        <a:xfrm>
          <a:off x="221107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165951</xdr:rowOff>
    </xdr:from>
    <xdr:ext cx="469744" cy="259045"/>
    <xdr:sp macro="" textlink="">
      <xdr:nvSpPr>
        <xdr:cNvPr id="753" name="投資及び出資金該当値テキスト"/>
        <xdr:cNvSpPr txBox="1"/>
      </xdr:nvSpPr>
      <xdr:spPr>
        <a:xfrm>
          <a:off x="22212300" y="6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44323</xdr:rowOff>
    </xdr:from>
    <xdr:to>
      <xdr:col>112</xdr:col>
      <xdr:colOff>38100</xdr:colOff>
      <xdr:row>38</xdr:row>
      <xdr:rowOff>145923</xdr:rowOff>
    </xdr:to>
    <xdr:sp macro="" textlink="">
      <xdr:nvSpPr>
        <xdr:cNvPr id="754" name="楕円 753"/>
        <xdr:cNvSpPr/>
      </xdr:nvSpPr>
      <xdr:spPr>
        <a:xfrm>
          <a:off x="21272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162450</xdr:rowOff>
    </xdr:from>
    <xdr:ext cx="469744" cy="259045"/>
    <xdr:sp macro="" textlink="">
      <xdr:nvSpPr>
        <xdr:cNvPr id="755" name="テキスト ボックス 754"/>
        <xdr:cNvSpPr txBox="1"/>
      </xdr:nvSpPr>
      <xdr:spPr>
        <a:xfrm>
          <a:off x="21088428" y="633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55100</xdr:rowOff>
    </xdr:from>
    <xdr:to>
      <xdr:col>107</xdr:col>
      <xdr:colOff>101600</xdr:colOff>
      <xdr:row>38</xdr:row>
      <xdr:rowOff>156700</xdr:rowOff>
    </xdr:to>
    <xdr:sp macro="" textlink="">
      <xdr:nvSpPr>
        <xdr:cNvPr id="756" name="楕円 755"/>
        <xdr:cNvSpPr/>
      </xdr:nvSpPr>
      <xdr:spPr>
        <a:xfrm>
          <a:off x="20383500" y="6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1777</xdr:rowOff>
    </xdr:from>
    <xdr:ext cx="469744" cy="259045"/>
    <xdr:sp macro="" textlink="">
      <xdr:nvSpPr>
        <xdr:cNvPr id="757" name="テキスト ボックス 756"/>
        <xdr:cNvSpPr txBox="1"/>
      </xdr:nvSpPr>
      <xdr:spPr>
        <a:xfrm>
          <a:off x="20199428" y="634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64081</xdr:rowOff>
    </xdr:from>
    <xdr:to>
      <xdr:col>102</xdr:col>
      <xdr:colOff>165100</xdr:colOff>
      <xdr:row>38</xdr:row>
      <xdr:rowOff>165681</xdr:rowOff>
    </xdr:to>
    <xdr:sp macro="" textlink="">
      <xdr:nvSpPr>
        <xdr:cNvPr id="758" name="楕円 757"/>
        <xdr:cNvSpPr/>
      </xdr:nvSpPr>
      <xdr:spPr>
        <a:xfrm>
          <a:off x="19494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10758</xdr:rowOff>
    </xdr:from>
    <xdr:ext cx="378565" cy="259045"/>
    <xdr:sp macro="" textlink="">
      <xdr:nvSpPr>
        <xdr:cNvPr id="759" name="テキスト ボックス 758"/>
        <xdr:cNvSpPr txBox="1"/>
      </xdr:nvSpPr>
      <xdr:spPr>
        <a:xfrm>
          <a:off x="19356017" y="63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89880</xdr:rowOff>
    </xdr:from>
    <xdr:to>
      <xdr:col>98</xdr:col>
      <xdr:colOff>38100</xdr:colOff>
      <xdr:row>39</xdr:row>
      <xdr:rowOff>20030</xdr:rowOff>
    </xdr:to>
    <xdr:sp macro="" textlink="">
      <xdr:nvSpPr>
        <xdr:cNvPr id="760" name="楕円 759"/>
        <xdr:cNvSpPr/>
      </xdr:nvSpPr>
      <xdr:spPr>
        <a:xfrm>
          <a:off x="18605500" y="66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36557</xdr:rowOff>
    </xdr:from>
    <xdr:ext cx="378565" cy="259045"/>
    <xdr:sp macro="" textlink="">
      <xdr:nvSpPr>
        <xdr:cNvPr id="761" name="テキスト ボックス 760"/>
        <xdr:cNvSpPr txBox="1"/>
      </xdr:nvSpPr>
      <xdr:spPr>
        <a:xfrm>
          <a:off x="18467017" y="6380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132461</xdr:rowOff>
    </xdr:from>
    <xdr:to>
      <xdr:col>116</xdr:col>
      <xdr:colOff>63500</xdr:colOff>
      <xdr:row>55</xdr:row>
      <xdr:rowOff>137871</xdr:rowOff>
    </xdr:to>
    <xdr:cxnSp macro="">
      <xdr:nvCxnSpPr>
        <xdr:cNvPr id="790" name="直線コネクタ 789"/>
        <xdr:cNvCxnSpPr/>
      </xdr:nvCxnSpPr>
      <xdr:spPr>
        <a:xfrm flipV="1">
          <a:off x="21323300" y="9562211"/>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55194</xdr:rowOff>
    </xdr:from>
    <xdr:to>
      <xdr:col>111</xdr:col>
      <xdr:colOff>177800</xdr:colOff>
      <xdr:row>55</xdr:row>
      <xdr:rowOff>137871</xdr:rowOff>
    </xdr:to>
    <xdr:cxnSp macro="">
      <xdr:nvCxnSpPr>
        <xdr:cNvPr id="793" name="直線コネクタ 792"/>
        <xdr:cNvCxnSpPr/>
      </xdr:nvCxnSpPr>
      <xdr:spPr>
        <a:xfrm>
          <a:off x="20434300" y="948494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131128</xdr:rowOff>
    </xdr:from>
    <xdr:to>
      <xdr:col>107</xdr:col>
      <xdr:colOff>50800</xdr:colOff>
      <xdr:row>55</xdr:row>
      <xdr:rowOff>55194</xdr:rowOff>
    </xdr:to>
    <xdr:cxnSp macro="">
      <xdr:nvCxnSpPr>
        <xdr:cNvPr id="796" name="直線コネクタ 795"/>
        <xdr:cNvCxnSpPr/>
      </xdr:nvCxnSpPr>
      <xdr:spPr>
        <a:xfrm>
          <a:off x="19545300" y="9389428"/>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131128</xdr:rowOff>
    </xdr:from>
    <xdr:to>
      <xdr:col>102</xdr:col>
      <xdr:colOff>114300</xdr:colOff>
      <xdr:row>55</xdr:row>
      <xdr:rowOff>31382</xdr:rowOff>
    </xdr:to>
    <xdr:cxnSp macro="">
      <xdr:nvCxnSpPr>
        <xdr:cNvPr id="799" name="直線コネクタ 798"/>
        <xdr:cNvCxnSpPr/>
      </xdr:nvCxnSpPr>
      <xdr:spPr>
        <a:xfrm flipV="1">
          <a:off x="18656300" y="9389428"/>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81661</xdr:rowOff>
    </xdr:from>
    <xdr:to>
      <xdr:col>116</xdr:col>
      <xdr:colOff>114300</xdr:colOff>
      <xdr:row>56</xdr:row>
      <xdr:rowOff>11811</xdr:rowOff>
    </xdr:to>
    <xdr:sp macro="" textlink="">
      <xdr:nvSpPr>
        <xdr:cNvPr id="809" name="楕円 808"/>
        <xdr:cNvSpPr/>
      </xdr:nvSpPr>
      <xdr:spPr>
        <a:xfrm>
          <a:off x="22110700" y="95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104538</xdr:rowOff>
    </xdr:from>
    <xdr:ext cx="534377" cy="259045"/>
    <xdr:sp macro="" textlink="">
      <xdr:nvSpPr>
        <xdr:cNvPr id="810" name="貸付金該当値テキスト"/>
        <xdr:cNvSpPr txBox="1"/>
      </xdr:nvSpPr>
      <xdr:spPr>
        <a:xfrm>
          <a:off x="22212300" y="9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87071</xdr:rowOff>
    </xdr:from>
    <xdr:to>
      <xdr:col>112</xdr:col>
      <xdr:colOff>38100</xdr:colOff>
      <xdr:row>56</xdr:row>
      <xdr:rowOff>17221</xdr:rowOff>
    </xdr:to>
    <xdr:sp macro="" textlink="">
      <xdr:nvSpPr>
        <xdr:cNvPr id="811" name="楕円 810"/>
        <xdr:cNvSpPr/>
      </xdr:nvSpPr>
      <xdr:spPr>
        <a:xfrm>
          <a:off x="21272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33748</xdr:rowOff>
    </xdr:from>
    <xdr:ext cx="534377" cy="259045"/>
    <xdr:sp macro="" textlink="">
      <xdr:nvSpPr>
        <xdr:cNvPr id="812" name="テキスト ボックス 811"/>
        <xdr:cNvSpPr txBox="1"/>
      </xdr:nvSpPr>
      <xdr:spPr>
        <a:xfrm>
          <a:off x="21056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4394</xdr:rowOff>
    </xdr:from>
    <xdr:to>
      <xdr:col>107</xdr:col>
      <xdr:colOff>101600</xdr:colOff>
      <xdr:row>55</xdr:row>
      <xdr:rowOff>105994</xdr:rowOff>
    </xdr:to>
    <xdr:sp macro="" textlink="">
      <xdr:nvSpPr>
        <xdr:cNvPr id="813" name="楕円 812"/>
        <xdr:cNvSpPr/>
      </xdr:nvSpPr>
      <xdr:spPr>
        <a:xfrm>
          <a:off x="20383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122521</xdr:rowOff>
    </xdr:from>
    <xdr:ext cx="534377" cy="259045"/>
    <xdr:sp macro="" textlink="">
      <xdr:nvSpPr>
        <xdr:cNvPr id="814" name="テキスト ボックス 813"/>
        <xdr:cNvSpPr txBox="1"/>
      </xdr:nvSpPr>
      <xdr:spPr>
        <a:xfrm>
          <a:off x="20167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80328</xdr:rowOff>
    </xdr:from>
    <xdr:to>
      <xdr:col>102</xdr:col>
      <xdr:colOff>165100</xdr:colOff>
      <xdr:row>55</xdr:row>
      <xdr:rowOff>10478</xdr:rowOff>
    </xdr:to>
    <xdr:sp macro="" textlink="">
      <xdr:nvSpPr>
        <xdr:cNvPr id="815" name="楕円 814"/>
        <xdr:cNvSpPr/>
      </xdr:nvSpPr>
      <xdr:spPr>
        <a:xfrm>
          <a:off x="19494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27005</xdr:rowOff>
    </xdr:from>
    <xdr:ext cx="534377" cy="259045"/>
    <xdr:sp macro="" textlink="">
      <xdr:nvSpPr>
        <xdr:cNvPr id="816" name="テキスト ボックス 815"/>
        <xdr:cNvSpPr txBox="1"/>
      </xdr:nvSpPr>
      <xdr:spPr>
        <a:xfrm>
          <a:off x="19278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152032</xdr:rowOff>
    </xdr:from>
    <xdr:to>
      <xdr:col>98</xdr:col>
      <xdr:colOff>38100</xdr:colOff>
      <xdr:row>55</xdr:row>
      <xdr:rowOff>82182</xdr:rowOff>
    </xdr:to>
    <xdr:sp macro="" textlink="">
      <xdr:nvSpPr>
        <xdr:cNvPr id="817" name="楕円 816"/>
        <xdr:cNvSpPr/>
      </xdr:nvSpPr>
      <xdr:spPr>
        <a:xfrm>
          <a:off x="18605500" y="9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98709</xdr:rowOff>
    </xdr:from>
    <xdr:ext cx="534377" cy="259045"/>
    <xdr:sp macro="" textlink="">
      <xdr:nvSpPr>
        <xdr:cNvPr id="818" name="テキスト ボックス 817"/>
        <xdr:cNvSpPr txBox="1"/>
      </xdr:nvSpPr>
      <xdr:spPr>
        <a:xfrm>
          <a:off x="18389111" y="9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161569</xdr:rowOff>
    </xdr:from>
    <xdr:to>
      <xdr:col>116</xdr:col>
      <xdr:colOff>63500</xdr:colOff>
      <xdr:row>74</xdr:row>
      <xdr:rowOff>129680</xdr:rowOff>
    </xdr:to>
    <xdr:cxnSp macro="">
      <xdr:nvCxnSpPr>
        <xdr:cNvPr id="848" name="直線コネクタ 847"/>
        <xdr:cNvCxnSpPr/>
      </xdr:nvCxnSpPr>
      <xdr:spPr>
        <a:xfrm>
          <a:off x="21323300" y="12334519"/>
          <a:ext cx="838200" cy="4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161569</xdr:rowOff>
    </xdr:from>
    <xdr:to>
      <xdr:col>111</xdr:col>
      <xdr:colOff>177800</xdr:colOff>
      <xdr:row>72</xdr:row>
      <xdr:rowOff>36982</xdr:rowOff>
    </xdr:to>
    <xdr:cxnSp macro="">
      <xdr:nvCxnSpPr>
        <xdr:cNvPr id="851" name="直線コネクタ 850"/>
        <xdr:cNvCxnSpPr/>
      </xdr:nvCxnSpPr>
      <xdr:spPr>
        <a:xfrm flipV="1">
          <a:off x="20434300" y="1233451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36982</xdr:rowOff>
    </xdr:from>
    <xdr:to>
      <xdr:col>107</xdr:col>
      <xdr:colOff>50800</xdr:colOff>
      <xdr:row>72</xdr:row>
      <xdr:rowOff>84989</xdr:rowOff>
    </xdr:to>
    <xdr:cxnSp macro="">
      <xdr:nvCxnSpPr>
        <xdr:cNvPr id="854" name="直線コネクタ 853"/>
        <xdr:cNvCxnSpPr/>
      </xdr:nvCxnSpPr>
      <xdr:spPr>
        <a:xfrm flipV="1">
          <a:off x="19545300" y="1238138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84989</xdr:rowOff>
    </xdr:from>
    <xdr:to>
      <xdr:col>102</xdr:col>
      <xdr:colOff>114300</xdr:colOff>
      <xdr:row>72</xdr:row>
      <xdr:rowOff>112573</xdr:rowOff>
    </xdr:to>
    <xdr:cxnSp macro="">
      <xdr:nvCxnSpPr>
        <xdr:cNvPr id="857" name="直線コネクタ 856"/>
        <xdr:cNvCxnSpPr/>
      </xdr:nvCxnSpPr>
      <xdr:spPr>
        <a:xfrm flipV="1">
          <a:off x="18656300" y="12429389"/>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78880</xdr:rowOff>
    </xdr:from>
    <xdr:to>
      <xdr:col>116</xdr:col>
      <xdr:colOff>114300</xdr:colOff>
      <xdr:row>75</xdr:row>
      <xdr:rowOff>9030</xdr:rowOff>
    </xdr:to>
    <xdr:sp macro="" textlink="">
      <xdr:nvSpPr>
        <xdr:cNvPr id="867" name="楕円 866"/>
        <xdr:cNvSpPr/>
      </xdr:nvSpPr>
      <xdr:spPr>
        <a:xfrm>
          <a:off x="22110700" y="127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101757</xdr:rowOff>
    </xdr:from>
    <xdr:ext cx="534377" cy="259045"/>
    <xdr:sp macro="" textlink="">
      <xdr:nvSpPr>
        <xdr:cNvPr id="868" name="繰出金該当値テキスト"/>
        <xdr:cNvSpPr txBox="1"/>
      </xdr:nvSpPr>
      <xdr:spPr>
        <a:xfrm>
          <a:off x="22212300" y="126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110769</xdr:rowOff>
    </xdr:from>
    <xdr:to>
      <xdr:col>112</xdr:col>
      <xdr:colOff>38100</xdr:colOff>
      <xdr:row>72</xdr:row>
      <xdr:rowOff>40919</xdr:rowOff>
    </xdr:to>
    <xdr:sp macro="" textlink="">
      <xdr:nvSpPr>
        <xdr:cNvPr id="869" name="楕円 868"/>
        <xdr:cNvSpPr/>
      </xdr:nvSpPr>
      <xdr:spPr>
        <a:xfrm>
          <a:off x="21272500" y="12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57446</xdr:rowOff>
    </xdr:from>
    <xdr:ext cx="534377" cy="259045"/>
    <xdr:sp macro="" textlink="">
      <xdr:nvSpPr>
        <xdr:cNvPr id="870" name="テキスト ボックス 869"/>
        <xdr:cNvSpPr txBox="1"/>
      </xdr:nvSpPr>
      <xdr:spPr>
        <a:xfrm>
          <a:off x="21056111" y="120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157632</xdr:rowOff>
    </xdr:from>
    <xdr:to>
      <xdr:col>107</xdr:col>
      <xdr:colOff>101600</xdr:colOff>
      <xdr:row>72</xdr:row>
      <xdr:rowOff>87782</xdr:rowOff>
    </xdr:to>
    <xdr:sp macro="" textlink="">
      <xdr:nvSpPr>
        <xdr:cNvPr id="871" name="楕円 870"/>
        <xdr:cNvSpPr/>
      </xdr:nvSpPr>
      <xdr:spPr>
        <a:xfrm>
          <a:off x="20383500" y="123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104309</xdr:rowOff>
    </xdr:from>
    <xdr:ext cx="534377" cy="259045"/>
    <xdr:sp macro="" textlink="">
      <xdr:nvSpPr>
        <xdr:cNvPr id="872" name="テキスト ボックス 871"/>
        <xdr:cNvSpPr txBox="1"/>
      </xdr:nvSpPr>
      <xdr:spPr>
        <a:xfrm>
          <a:off x="20167111" y="121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34189</xdr:rowOff>
    </xdr:from>
    <xdr:to>
      <xdr:col>102</xdr:col>
      <xdr:colOff>165100</xdr:colOff>
      <xdr:row>72</xdr:row>
      <xdr:rowOff>135789</xdr:rowOff>
    </xdr:to>
    <xdr:sp macro="" textlink="">
      <xdr:nvSpPr>
        <xdr:cNvPr id="873" name="楕円 872"/>
        <xdr:cNvSpPr/>
      </xdr:nvSpPr>
      <xdr:spPr>
        <a:xfrm>
          <a:off x="19494500" y="123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152316</xdr:rowOff>
    </xdr:from>
    <xdr:ext cx="534377" cy="259045"/>
    <xdr:sp macro="" textlink="">
      <xdr:nvSpPr>
        <xdr:cNvPr id="874" name="テキスト ボックス 873"/>
        <xdr:cNvSpPr txBox="1"/>
      </xdr:nvSpPr>
      <xdr:spPr>
        <a:xfrm>
          <a:off x="19278111" y="1215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61773</xdr:rowOff>
    </xdr:from>
    <xdr:to>
      <xdr:col>98</xdr:col>
      <xdr:colOff>38100</xdr:colOff>
      <xdr:row>72</xdr:row>
      <xdr:rowOff>163373</xdr:rowOff>
    </xdr:to>
    <xdr:sp macro="" textlink="">
      <xdr:nvSpPr>
        <xdr:cNvPr id="875" name="楕円 874"/>
        <xdr:cNvSpPr/>
      </xdr:nvSpPr>
      <xdr:spPr>
        <a:xfrm>
          <a:off x="18605500" y="124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8450</xdr:rowOff>
    </xdr:from>
    <xdr:ext cx="534377" cy="259045"/>
    <xdr:sp macro="" textlink="">
      <xdr:nvSpPr>
        <xdr:cNvPr id="876" name="テキスト ボックス 875"/>
        <xdr:cNvSpPr txBox="1"/>
      </xdr:nvSpPr>
      <xdr:spPr>
        <a:xfrm>
          <a:off x="18389111" y="121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歳出決算総額は、市民一人当たり</a:t>
          </a:r>
          <a:r>
            <a:rPr kumimoji="1" lang="en-US" altLang="ja-JP" sz="1200">
              <a:latin typeface="ＭＳ Ｐゴシック" panose="020B0600070205080204" pitchFamily="50" charset="-128"/>
              <a:ea typeface="ＭＳ Ｐゴシック" panose="020B0600070205080204" pitchFamily="50" charset="-128"/>
            </a:rPr>
            <a:t>639,249</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円となっている。主な構成項目である人件費は、市民一人当たり</a:t>
          </a:r>
          <a:r>
            <a:rPr kumimoji="1" lang="en-US" altLang="ja-JP" sz="1200">
              <a:latin typeface="ＭＳ Ｐゴシック" panose="020B0600070205080204" pitchFamily="50" charset="-128"/>
              <a:ea typeface="ＭＳ Ｐゴシック" panose="020B0600070205080204" pitchFamily="50" charset="-128"/>
            </a:rPr>
            <a:t>101,682</a:t>
          </a:r>
          <a:r>
            <a:rPr kumimoji="1" lang="ja-JP" altLang="en-US" sz="1200">
              <a:latin typeface="ＭＳ Ｐゴシック" panose="020B0600070205080204" pitchFamily="50" charset="-128"/>
              <a:ea typeface="ＭＳ Ｐゴシック" panose="020B0600070205080204" pitchFamily="50" charset="-128"/>
            </a:rPr>
            <a:t>円となっており、類似団体や県内市町の平均を大きく上回っている。これは、広範囲な市域の行政サービスを維持していくため、地域の行政拠点施設として地区センター方式を採用し、さらに消防防災体制も分散型としていることから、類似団体に比べ職員数が多くなっていることによる。しかし、当市の著しい人口減少や厳しい財政状況に鑑みれば、効率的で効果的な行政経営に取り組まなければならない状況にあり、そのため、令和２年４月時点で、</a:t>
          </a:r>
          <a:r>
            <a:rPr kumimoji="1" lang="ja-JP" altLang="en-US" sz="1200">
              <a:solidFill>
                <a:schemeClr val="tx1"/>
              </a:solidFill>
              <a:latin typeface="ＭＳ Ｐゴシック" panose="020B0600070205080204" pitchFamily="50" charset="-128"/>
              <a:ea typeface="ＭＳ Ｐゴシック" panose="020B0600070205080204" pitchFamily="50" charset="-128"/>
            </a:rPr>
            <a:t>平成１８年４月に比べ３２３人（</a:t>
          </a:r>
          <a:r>
            <a:rPr kumimoji="1" lang="ja-JP" altLang="en-US" sz="1200">
              <a:latin typeface="ＭＳ Ｐゴシック" panose="020B0600070205080204" pitchFamily="50" charset="-128"/>
              <a:ea typeface="ＭＳ Ｐゴシック" panose="020B0600070205080204" pitchFamily="50" charset="-128"/>
            </a:rPr>
            <a:t>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時間外勤務手当の削減に努めていく。また、物件費は市民一人当たり８１，９９２円、公債費も市民一人当たり７３，７４４円と類似団体や県内市町の平均を大きく上回っており、コストがかなり高い状況となっている。これは、国際観光都市である当市が有する数多くの観光施設の維持管理や指定管理に要する経費が多いことや、これまでに合併特例債や過疎債などの活用して庁舎整備事業や観光施設整備事業等を実施してきたために増加したものである。今後は、中長期の財政見通しに基づき、後年度の負担を考慮しながら、事業の緊急度や市民ニーズを的確に捉えて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168961</xdr:rowOff>
    </xdr:from>
    <xdr:to>
      <xdr:col>24</xdr:col>
      <xdr:colOff>63500</xdr:colOff>
      <xdr:row>35</xdr:row>
      <xdr:rowOff>16256</xdr:rowOff>
    </xdr:to>
    <xdr:cxnSp macro="">
      <xdr:nvCxnSpPr>
        <xdr:cNvPr id="59" name="直線コネクタ 58"/>
        <xdr:cNvCxnSpPr/>
      </xdr:nvCxnSpPr>
      <xdr:spPr>
        <a:xfrm>
          <a:off x="3797300" y="5998261"/>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168961</xdr:rowOff>
    </xdr:from>
    <xdr:to>
      <xdr:col>19</xdr:col>
      <xdr:colOff>177800</xdr:colOff>
      <xdr:row>34</xdr:row>
      <xdr:rowOff>169875</xdr:rowOff>
    </xdr:to>
    <xdr:cxnSp macro="">
      <xdr:nvCxnSpPr>
        <xdr:cNvPr id="62" name="直線コネクタ 61"/>
        <xdr:cNvCxnSpPr/>
      </xdr:nvCxnSpPr>
      <xdr:spPr>
        <a:xfrm flipV="1">
          <a:off x="2908300" y="59982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169875</xdr:rowOff>
    </xdr:to>
    <xdr:cxnSp macro="">
      <xdr:nvCxnSpPr>
        <xdr:cNvPr id="65" name="直線コネクタ 64"/>
        <xdr:cNvCxnSpPr/>
      </xdr:nvCxnSpPr>
      <xdr:spPr>
        <a:xfrm>
          <a:off x="2019300" y="584144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34</xdr:row>
      <xdr:rowOff>46431</xdr:rowOff>
    </xdr:to>
    <xdr:cxnSp macro="">
      <xdr:nvCxnSpPr>
        <xdr:cNvPr id="68" name="直線コネクタ 67"/>
        <xdr:cNvCxnSpPr/>
      </xdr:nvCxnSpPr>
      <xdr:spPr>
        <a:xfrm flipV="1">
          <a:off x="1130300" y="5841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136906</xdr:rowOff>
    </xdr:from>
    <xdr:to>
      <xdr:col>24</xdr:col>
      <xdr:colOff>114300</xdr:colOff>
      <xdr:row>35</xdr:row>
      <xdr:rowOff>67056</xdr:rowOff>
    </xdr:to>
    <xdr:sp macro="" textlink="">
      <xdr:nvSpPr>
        <xdr:cNvPr id="78" name="楕円 77"/>
        <xdr:cNvSpPr/>
      </xdr:nvSpPr>
      <xdr:spPr>
        <a:xfrm>
          <a:off x="45847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159783</xdr:rowOff>
    </xdr:from>
    <xdr:ext cx="469744" cy="259045"/>
    <xdr:sp macro="" textlink="">
      <xdr:nvSpPr>
        <xdr:cNvPr id="79" name="議会費該当値テキスト"/>
        <xdr:cNvSpPr txBox="1"/>
      </xdr:nvSpPr>
      <xdr:spPr>
        <a:xfrm>
          <a:off x="4686300"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118161</xdr:rowOff>
    </xdr:from>
    <xdr:to>
      <xdr:col>20</xdr:col>
      <xdr:colOff>38100</xdr:colOff>
      <xdr:row>35</xdr:row>
      <xdr:rowOff>48311</xdr:rowOff>
    </xdr:to>
    <xdr:sp macro="" textlink="">
      <xdr:nvSpPr>
        <xdr:cNvPr id="80" name="楕円 79"/>
        <xdr:cNvSpPr/>
      </xdr:nvSpPr>
      <xdr:spPr>
        <a:xfrm>
          <a:off x="3746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64838</xdr:rowOff>
    </xdr:from>
    <xdr:ext cx="469744" cy="259045"/>
    <xdr:sp macro="" textlink="">
      <xdr:nvSpPr>
        <xdr:cNvPr id="81" name="テキスト ボックス 80"/>
        <xdr:cNvSpPr txBox="1"/>
      </xdr:nvSpPr>
      <xdr:spPr>
        <a:xfrm>
          <a:off x="3562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119075</xdr:rowOff>
    </xdr:from>
    <xdr:to>
      <xdr:col>15</xdr:col>
      <xdr:colOff>101600</xdr:colOff>
      <xdr:row>35</xdr:row>
      <xdr:rowOff>49225</xdr:rowOff>
    </xdr:to>
    <xdr:sp macro="" textlink="">
      <xdr:nvSpPr>
        <xdr:cNvPr id="82" name="楕円 81"/>
        <xdr:cNvSpPr/>
      </xdr:nvSpPr>
      <xdr:spPr>
        <a:xfrm>
          <a:off x="2857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65752</xdr:rowOff>
    </xdr:from>
    <xdr:ext cx="469744" cy="259045"/>
    <xdr:sp macro="" textlink="">
      <xdr:nvSpPr>
        <xdr:cNvPr id="83" name="テキスト ボックス 82"/>
        <xdr:cNvSpPr txBox="1"/>
      </xdr:nvSpPr>
      <xdr:spPr>
        <a:xfrm>
          <a:off x="2673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132791</xdr:rowOff>
    </xdr:from>
    <xdr:to>
      <xdr:col>10</xdr:col>
      <xdr:colOff>165100</xdr:colOff>
      <xdr:row>34</xdr:row>
      <xdr:rowOff>62941</xdr:rowOff>
    </xdr:to>
    <xdr:sp macro="" textlink="">
      <xdr:nvSpPr>
        <xdr:cNvPr id="84" name="楕円 83"/>
        <xdr:cNvSpPr/>
      </xdr:nvSpPr>
      <xdr:spPr>
        <a:xfrm>
          <a:off x="1968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79468</xdr:rowOff>
    </xdr:from>
    <xdr:ext cx="469744" cy="259045"/>
    <xdr:sp macro="" textlink="">
      <xdr:nvSpPr>
        <xdr:cNvPr id="85" name="テキスト ボックス 84"/>
        <xdr:cNvSpPr txBox="1"/>
      </xdr:nvSpPr>
      <xdr:spPr>
        <a:xfrm>
          <a:off x="1784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167081</xdr:rowOff>
    </xdr:from>
    <xdr:to>
      <xdr:col>6</xdr:col>
      <xdr:colOff>38100</xdr:colOff>
      <xdr:row>34</xdr:row>
      <xdr:rowOff>97231</xdr:rowOff>
    </xdr:to>
    <xdr:sp macro="" textlink="">
      <xdr:nvSpPr>
        <xdr:cNvPr id="86" name="楕円 85"/>
        <xdr:cNvSpPr/>
      </xdr:nvSpPr>
      <xdr:spPr>
        <a:xfrm>
          <a:off x="1079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113758</xdr:rowOff>
    </xdr:from>
    <xdr:ext cx="469744" cy="259045"/>
    <xdr:sp macro="" textlink="">
      <xdr:nvSpPr>
        <xdr:cNvPr id="87" name="テキスト ボックス 86"/>
        <xdr:cNvSpPr txBox="1"/>
      </xdr:nvSpPr>
      <xdr:spPr>
        <a:xfrm>
          <a:off x="895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27244</xdr:rowOff>
    </xdr:from>
    <xdr:to>
      <xdr:col>24</xdr:col>
      <xdr:colOff>63500</xdr:colOff>
      <xdr:row>58</xdr:row>
      <xdr:rowOff>27618</xdr:rowOff>
    </xdr:to>
    <xdr:cxnSp macro="">
      <xdr:nvCxnSpPr>
        <xdr:cNvPr id="117" name="直線コネクタ 116"/>
        <xdr:cNvCxnSpPr/>
      </xdr:nvCxnSpPr>
      <xdr:spPr>
        <a:xfrm flipV="1">
          <a:off x="3797300" y="9285544"/>
          <a:ext cx="838200" cy="68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80051</xdr:rowOff>
    </xdr:from>
    <xdr:to>
      <xdr:col>19</xdr:col>
      <xdr:colOff>177800</xdr:colOff>
      <xdr:row>58</xdr:row>
      <xdr:rowOff>27618</xdr:rowOff>
    </xdr:to>
    <xdr:cxnSp macro="">
      <xdr:nvCxnSpPr>
        <xdr:cNvPr id="120" name="直線コネクタ 119"/>
        <xdr:cNvCxnSpPr/>
      </xdr:nvCxnSpPr>
      <xdr:spPr>
        <a:xfrm>
          <a:off x="2908300" y="9681251"/>
          <a:ext cx="889000" cy="29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80051</xdr:rowOff>
    </xdr:from>
    <xdr:to>
      <xdr:col>15</xdr:col>
      <xdr:colOff>50800</xdr:colOff>
      <xdr:row>57</xdr:row>
      <xdr:rowOff>65611</xdr:rowOff>
    </xdr:to>
    <xdr:cxnSp macro="">
      <xdr:nvCxnSpPr>
        <xdr:cNvPr id="123" name="直線コネクタ 122"/>
        <xdr:cNvCxnSpPr/>
      </xdr:nvCxnSpPr>
      <xdr:spPr>
        <a:xfrm flipV="1">
          <a:off x="2019300" y="9681251"/>
          <a:ext cx="8890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65611</xdr:rowOff>
    </xdr:from>
    <xdr:to>
      <xdr:col>10</xdr:col>
      <xdr:colOff>114300</xdr:colOff>
      <xdr:row>58</xdr:row>
      <xdr:rowOff>101829</xdr:rowOff>
    </xdr:to>
    <xdr:cxnSp macro="">
      <xdr:nvCxnSpPr>
        <xdr:cNvPr id="126" name="直線コネクタ 125"/>
        <xdr:cNvCxnSpPr/>
      </xdr:nvCxnSpPr>
      <xdr:spPr>
        <a:xfrm flipV="1">
          <a:off x="1130300" y="9838261"/>
          <a:ext cx="889000" cy="20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147894</xdr:rowOff>
    </xdr:from>
    <xdr:to>
      <xdr:col>24</xdr:col>
      <xdr:colOff>114300</xdr:colOff>
      <xdr:row>54</xdr:row>
      <xdr:rowOff>78044</xdr:rowOff>
    </xdr:to>
    <xdr:sp macro="" textlink="">
      <xdr:nvSpPr>
        <xdr:cNvPr id="136" name="楕円 135"/>
        <xdr:cNvSpPr/>
      </xdr:nvSpPr>
      <xdr:spPr>
        <a:xfrm>
          <a:off x="4584700" y="92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170771</xdr:rowOff>
    </xdr:from>
    <xdr:ext cx="599010" cy="259045"/>
    <xdr:sp macro="" textlink="">
      <xdr:nvSpPr>
        <xdr:cNvPr id="137" name="総務費該当値テキスト"/>
        <xdr:cNvSpPr txBox="1"/>
      </xdr:nvSpPr>
      <xdr:spPr>
        <a:xfrm>
          <a:off x="4686300" y="90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148268</xdr:rowOff>
    </xdr:from>
    <xdr:to>
      <xdr:col>20</xdr:col>
      <xdr:colOff>38100</xdr:colOff>
      <xdr:row>58</xdr:row>
      <xdr:rowOff>78418</xdr:rowOff>
    </xdr:to>
    <xdr:sp macro="" textlink="">
      <xdr:nvSpPr>
        <xdr:cNvPr id="138" name="楕円 137"/>
        <xdr:cNvSpPr/>
      </xdr:nvSpPr>
      <xdr:spPr>
        <a:xfrm>
          <a:off x="3746500" y="99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94945</xdr:rowOff>
    </xdr:from>
    <xdr:ext cx="534377" cy="259045"/>
    <xdr:sp macro="" textlink="">
      <xdr:nvSpPr>
        <xdr:cNvPr id="139" name="テキスト ボックス 138"/>
        <xdr:cNvSpPr txBox="1"/>
      </xdr:nvSpPr>
      <xdr:spPr>
        <a:xfrm>
          <a:off x="3530111" y="96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29251</xdr:rowOff>
    </xdr:from>
    <xdr:to>
      <xdr:col>15</xdr:col>
      <xdr:colOff>101600</xdr:colOff>
      <xdr:row>56</xdr:row>
      <xdr:rowOff>130851</xdr:rowOff>
    </xdr:to>
    <xdr:sp macro="" textlink="">
      <xdr:nvSpPr>
        <xdr:cNvPr id="140" name="楕円 139"/>
        <xdr:cNvSpPr/>
      </xdr:nvSpPr>
      <xdr:spPr>
        <a:xfrm>
          <a:off x="2857500" y="96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147378</xdr:rowOff>
    </xdr:from>
    <xdr:ext cx="599010" cy="259045"/>
    <xdr:sp macro="" textlink="">
      <xdr:nvSpPr>
        <xdr:cNvPr id="141" name="テキスト ボックス 140"/>
        <xdr:cNvSpPr txBox="1"/>
      </xdr:nvSpPr>
      <xdr:spPr>
        <a:xfrm>
          <a:off x="2608795" y="940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14811</xdr:rowOff>
    </xdr:from>
    <xdr:to>
      <xdr:col>10</xdr:col>
      <xdr:colOff>165100</xdr:colOff>
      <xdr:row>57</xdr:row>
      <xdr:rowOff>116411</xdr:rowOff>
    </xdr:to>
    <xdr:sp macro="" textlink="">
      <xdr:nvSpPr>
        <xdr:cNvPr id="142" name="楕円 141"/>
        <xdr:cNvSpPr/>
      </xdr:nvSpPr>
      <xdr:spPr>
        <a:xfrm>
          <a:off x="1968500" y="97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132938</xdr:rowOff>
    </xdr:from>
    <xdr:ext cx="534377" cy="259045"/>
    <xdr:sp macro="" textlink="">
      <xdr:nvSpPr>
        <xdr:cNvPr id="143" name="テキスト ボックス 142"/>
        <xdr:cNvSpPr txBox="1"/>
      </xdr:nvSpPr>
      <xdr:spPr>
        <a:xfrm>
          <a:off x="1752111" y="956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51029</xdr:rowOff>
    </xdr:from>
    <xdr:to>
      <xdr:col>6</xdr:col>
      <xdr:colOff>38100</xdr:colOff>
      <xdr:row>58</xdr:row>
      <xdr:rowOff>152629</xdr:rowOff>
    </xdr:to>
    <xdr:sp macro="" textlink="">
      <xdr:nvSpPr>
        <xdr:cNvPr id="144" name="楕円 143"/>
        <xdr:cNvSpPr/>
      </xdr:nvSpPr>
      <xdr:spPr>
        <a:xfrm>
          <a:off x="10795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169156</xdr:rowOff>
    </xdr:from>
    <xdr:ext cx="534377" cy="259045"/>
    <xdr:sp macro="" textlink="">
      <xdr:nvSpPr>
        <xdr:cNvPr id="145" name="テキスト ボックス 144"/>
        <xdr:cNvSpPr txBox="1"/>
      </xdr:nvSpPr>
      <xdr:spPr>
        <a:xfrm>
          <a:off x="863111" y="977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55096</xdr:rowOff>
    </xdr:from>
    <xdr:to>
      <xdr:col>24</xdr:col>
      <xdr:colOff>63500</xdr:colOff>
      <xdr:row>75</xdr:row>
      <xdr:rowOff>123818</xdr:rowOff>
    </xdr:to>
    <xdr:cxnSp macro="">
      <xdr:nvCxnSpPr>
        <xdr:cNvPr id="177" name="直線コネクタ 176"/>
        <xdr:cNvCxnSpPr/>
      </xdr:nvCxnSpPr>
      <xdr:spPr>
        <a:xfrm flipV="1">
          <a:off x="3797300" y="12913846"/>
          <a:ext cx="8382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97300</xdr:rowOff>
    </xdr:from>
    <xdr:to>
      <xdr:col>19</xdr:col>
      <xdr:colOff>177800</xdr:colOff>
      <xdr:row>75</xdr:row>
      <xdr:rowOff>123818</xdr:rowOff>
    </xdr:to>
    <xdr:cxnSp macro="">
      <xdr:nvCxnSpPr>
        <xdr:cNvPr id="180" name="直線コネクタ 179"/>
        <xdr:cNvCxnSpPr/>
      </xdr:nvCxnSpPr>
      <xdr:spPr>
        <a:xfrm>
          <a:off x="2908300" y="1295605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72285</xdr:rowOff>
    </xdr:from>
    <xdr:to>
      <xdr:col>15</xdr:col>
      <xdr:colOff>50800</xdr:colOff>
      <xdr:row>75</xdr:row>
      <xdr:rowOff>97300</xdr:rowOff>
    </xdr:to>
    <xdr:cxnSp macro="">
      <xdr:nvCxnSpPr>
        <xdr:cNvPr id="183" name="直線コネクタ 182"/>
        <xdr:cNvCxnSpPr/>
      </xdr:nvCxnSpPr>
      <xdr:spPr>
        <a:xfrm>
          <a:off x="2019300" y="12931035"/>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72285</xdr:rowOff>
    </xdr:from>
    <xdr:to>
      <xdr:col>10</xdr:col>
      <xdr:colOff>114300</xdr:colOff>
      <xdr:row>76</xdr:row>
      <xdr:rowOff>2463</xdr:rowOff>
    </xdr:to>
    <xdr:cxnSp macro="">
      <xdr:nvCxnSpPr>
        <xdr:cNvPr id="186" name="直線コネクタ 185"/>
        <xdr:cNvCxnSpPr/>
      </xdr:nvCxnSpPr>
      <xdr:spPr>
        <a:xfrm flipV="1">
          <a:off x="1130300" y="12931035"/>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4296</xdr:rowOff>
    </xdr:from>
    <xdr:to>
      <xdr:col>24</xdr:col>
      <xdr:colOff>114300</xdr:colOff>
      <xdr:row>75</xdr:row>
      <xdr:rowOff>105896</xdr:rowOff>
    </xdr:to>
    <xdr:sp macro="" textlink="">
      <xdr:nvSpPr>
        <xdr:cNvPr id="196" name="楕円 195"/>
        <xdr:cNvSpPr/>
      </xdr:nvSpPr>
      <xdr:spPr>
        <a:xfrm>
          <a:off x="4584700" y="128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154173</xdr:rowOff>
    </xdr:from>
    <xdr:ext cx="599010" cy="259045"/>
    <xdr:sp macro="" textlink="">
      <xdr:nvSpPr>
        <xdr:cNvPr id="197" name="民生費該当値テキスト"/>
        <xdr:cNvSpPr txBox="1"/>
      </xdr:nvSpPr>
      <xdr:spPr>
        <a:xfrm>
          <a:off x="4686300" y="1284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73018</xdr:rowOff>
    </xdr:from>
    <xdr:to>
      <xdr:col>20</xdr:col>
      <xdr:colOff>38100</xdr:colOff>
      <xdr:row>76</xdr:row>
      <xdr:rowOff>3169</xdr:rowOff>
    </xdr:to>
    <xdr:sp macro="" textlink="">
      <xdr:nvSpPr>
        <xdr:cNvPr id="198" name="楕円 197"/>
        <xdr:cNvSpPr/>
      </xdr:nvSpPr>
      <xdr:spPr>
        <a:xfrm>
          <a:off x="3746500" y="12931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165744</xdr:rowOff>
    </xdr:from>
    <xdr:ext cx="599010" cy="259045"/>
    <xdr:sp macro="" textlink="">
      <xdr:nvSpPr>
        <xdr:cNvPr id="199" name="テキスト ボックス 198"/>
        <xdr:cNvSpPr txBox="1"/>
      </xdr:nvSpPr>
      <xdr:spPr>
        <a:xfrm>
          <a:off x="3497795" y="1302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46500</xdr:rowOff>
    </xdr:from>
    <xdr:to>
      <xdr:col>15</xdr:col>
      <xdr:colOff>101600</xdr:colOff>
      <xdr:row>75</xdr:row>
      <xdr:rowOff>148099</xdr:rowOff>
    </xdr:to>
    <xdr:sp macro="" textlink="">
      <xdr:nvSpPr>
        <xdr:cNvPr id="200" name="楕円 199"/>
        <xdr:cNvSpPr/>
      </xdr:nvSpPr>
      <xdr:spPr>
        <a:xfrm>
          <a:off x="2857500" y="12905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164627</xdr:rowOff>
    </xdr:from>
    <xdr:ext cx="599010" cy="259045"/>
    <xdr:sp macro="" textlink="">
      <xdr:nvSpPr>
        <xdr:cNvPr id="201" name="テキスト ボックス 200"/>
        <xdr:cNvSpPr txBox="1"/>
      </xdr:nvSpPr>
      <xdr:spPr>
        <a:xfrm>
          <a:off x="2608795" y="1268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21485</xdr:rowOff>
    </xdr:from>
    <xdr:to>
      <xdr:col>10</xdr:col>
      <xdr:colOff>165100</xdr:colOff>
      <xdr:row>75</xdr:row>
      <xdr:rowOff>123085</xdr:rowOff>
    </xdr:to>
    <xdr:sp macro="" textlink="">
      <xdr:nvSpPr>
        <xdr:cNvPr id="202" name="楕円 201"/>
        <xdr:cNvSpPr/>
      </xdr:nvSpPr>
      <xdr:spPr>
        <a:xfrm>
          <a:off x="1968500" y="128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139612</xdr:rowOff>
    </xdr:from>
    <xdr:ext cx="599010" cy="259045"/>
    <xdr:sp macro="" textlink="">
      <xdr:nvSpPr>
        <xdr:cNvPr id="203" name="テキスト ボックス 202"/>
        <xdr:cNvSpPr txBox="1"/>
      </xdr:nvSpPr>
      <xdr:spPr>
        <a:xfrm>
          <a:off x="1719795" y="126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123113</xdr:rowOff>
    </xdr:from>
    <xdr:to>
      <xdr:col>6</xdr:col>
      <xdr:colOff>38100</xdr:colOff>
      <xdr:row>76</xdr:row>
      <xdr:rowOff>53263</xdr:rowOff>
    </xdr:to>
    <xdr:sp macro="" textlink="">
      <xdr:nvSpPr>
        <xdr:cNvPr id="204" name="楕円 203"/>
        <xdr:cNvSpPr/>
      </xdr:nvSpPr>
      <xdr:spPr>
        <a:xfrm>
          <a:off x="1079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69790</xdr:rowOff>
    </xdr:from>
    <xdr:ext cx="599010" cy="259045"/>
    <xdr:sp macro="" textlink="">
      <xdr:nvSpPr>
        <xdr:cNvPr id="205" name="テキスト ボックス 204"/>
        <xdr:cNvSpPr txBox="1"/>
      </xdr:nvSpPr>
      <xdr:spPr>
        <a:xfrm>
          <a:off x="830795"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134214</xdr:rowOff>
    </xdr:from>
    <xdr:to>
      <xdr:col>24</xdr:col>
      <xdr:colOff>63500</xdr:colOff>
      <xdr:row>96</xdr:row>
      <xdr:rowOff>11367</xdr:rowOff>
    </xdr:to>
    <xdr:cxnSp macro="">
      <xdr:nvCxnSpPr>
        <xdr:cNvPr id="234" name="直線コネクタ 233"/>
        <xdr:cNvCxnSpPr/>
      </xdr:nvCxnSpPr>
      <xdr:spPr>
        <a:xfrm>
          <a:off x="3797300" y="16421964"/>
          <a:ext cx="8382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134214</xdr:rowOff>
    </xdr:from>
    <xdr:to>
      <xdr:col>19</xdr:col>
      <xdr:colOff>177800</xdr:colOff>
      <xdr:row>96</xdr:row>
      <xdr:rowOff>31738</xdr:rowOff>
    </xdr:to>
    <xdr:cxnSp macro="">
      <xdr:nvCxnSpPr>
        <xdr:cNvPr id="237" name="直線コネクタ 236"/>
        <xdr:cNvCxnSpPr/>
      </xdr:nvCxnSpPr>
      <xdr:spPr>
        <a:xfrm flipV="1">
          <a:off x="2908300" y="16421964"/>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31738</xdr:rowOff>
    </xdr:from>
    <xdr:to>
      <xdr:col>15</xdr:col>
      <xdr:colOff>50800</xdr:colOff>
      <xdr:row>96</xdr:row>
      <xdr:rowOff>38570</xdr:rowOff>
    </xdr:to>
    <xdr:cxnSp macro="">
      <xdr:nvCxnSpPr>
        <xdr:cNvPr id="240" name="直線コネクタ 239"/>
        <xdr:cNvCxnSpPr/>
      </xdr:nvCxnSpPr>
      <xdr:spPr>
        <a:xfrm flipV="1">
          <a:off x="2019300" y="1649093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38570</xdr:rowOff>
    </xdr:from>
    <xdr:to>
      <xdr:col>10</xdr:col>
      <xdr:colOff>114300</xdr:colOff>
      <xdr:row>96</xdr:row>
      <xdr:rowOff>88506</xdr:rowOff>
    </xdr:to>
    <xdr:cxnSp macro="">
      <xdr:nvCxnSpPr>
        <xdr:cNvPr id="243" name="直線コネクタ 242"/>
        <xdr:cNvCxnSpPr/>
      </xdr:nvCxnSpPr>
      <xdr:spPr>
        <a:xfrm flipV="1">
          <a:off x="1130300" y="16497770"/>
          <a:ext cx="889000" cy="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132017</xdr:rowOff>
    </xdr:from>
    <xdr:to>
      <xdr:col>24</xdr:col>
      <xdr:colOff>114300</xdr:colOff>
      <xdr:row>96</xdr:row>
      <xdr:rowOff>62167</xdr:rowOff>
    </xdr:to>
    <xdr:sp macro="" textlink="">
      <xdr:nvSpPr>
        <xdr:cNvPr id="253" name="楕円 252"/>
        <xdr:cNvSpPr/>
      </xdr:nvSpPr>
      <xdr:spPr>
        <a:xfrm>
          <a:off x="4584700" y="164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154894</xdr:rowOff>
    </xdr:from>
    <xdr:ext cx="534377" cy="259045"/>
    <xdr:sp macro="" textlink="">
      <xdr:nvSpPr>
        <xdr:cNvPr id="254" name="衛生費該当値テキスト"/>
        <xdr:cNvSpPr txBox="1"/>
      </xdr:nvSpPr>
      <xdr:spPr>
        <a:xfrm>
          <a:off x="4686300" y="162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83414</xdr:rowOff>
    </xdr:from>
    <xdr:to>
      <xdr:col>20</xdr:col>
      <xdr:colOff>38100</xdr:colOff>
      <xdr:row>96</xdr:row>
      <xdr:rowOff>13564</xdr:rowOff>
    </xdr:to>
    <xdr:sp macro="" textlink="">
      <xdr:nvSpPr>
        <xdr:cNvPr id="255" name="楕円 254"/>
        <xdr:cNvSpPr/>
      </xdr:nvSpPr>
      <xdr:spPr>
        <a:xfrm>
          <a:off x="37465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30091</xdr:rowOff>
    </xdr:from>
    <xdr:ext cx="534377" cy="259045"/>
    <xdr:sp macro="" textlink="">
      <xdr:nvSpPr>
        <xdr:cNvPr id="256" name="テキスト ボックス 255"/>
        <xdr:cNvSpPr txBox="1"/>
      </xdr:nvSpPr>
      <xdr:spPr>
        <a:xfrm>
          <a:off x="3530111" y="161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152388</xdr:rowOff>
    </xdr:from>
    <xdr:to>
      <xdr:col>15</xdr:col>
      <xdr:colOff>101600</xdr:colOff>
      <xdr:row>96</xdr:row>
      <xdr:rowOff>82538</xdr:rowOff>
    </xdr:to>
    <xdr:sp macro="" textlink="">
      <xdr:nvSpPr>
        <xdr:cNvPr id="257" name="楕円 256"/>
        <xdr:cNvSpPr/>
      </xdr:nvSpPr>
      <xdr:spPr>
        <a:xfrm>
          <a:off x="2857500" y="164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99065</xdr:rowOff>
    </xdr:from>
    <xdr:ext cx="534377" cy="259045"/>
    <xdr:sp macro="" textlink="">
      <xdr:nvSpPr>
        <xdr:cNvPr id="258" name="テキスト ボックス 257"/>
        <xdr:cNvSpPr txBox="1"/>
      </xdr:nvSpPr>
      <xdr:spPr>
        <a:xfrm>
          <a:off x="2641111" y="162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159220</xdr:rowOff>
    </xdr:from>
    <xdr:to>
      <xdr:col>10</xdr:col>
      <xdr:colOff>165100</xdr:colOff>
      <xdr:row>96</xdr:row>
      <xdr:rowOff>89370</xdr:rowOff>
    </xdr:to>
    <xdr:sp macro="" textlink="">
      <xdr:nvSpPr>
        <xdr:cNvPr id="259" name="楕円 258"/>
        <xdr:cNvSpPr/>
      </xdr:nvSpPr>
      <xdr:spPr>
        <a:xfrm>
          <a:off x="1968500" y="164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105897</xdr:rowOff>
    </xdr:from>
    <xdr:ext cx="534377" cy="259045"/>
    <xdr:sp macro="" textlink="">
      <xdr:nvSpPr>
        <xdr:cNvPr id="260" name="テキスト ボックス 259"/>
        <xdr:cNvSpPr txBox="1"/>
      </xdr:nvSpPr>
      <xdr:spPr>
        <a:xfrm>
          <a:off x="1752111" y="162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37706</xdr:rowOff>
    </xdr:from>
    <xdr:to>
      <xdr:col>6</xdr:col>
      <xdr:colOff>38100</xdr:colOff>
      <xdr:row>96</xdr:row>
      <xdr:rowOff>139306</xdr:rowOff>
    </xdr:to>
    <xdr:sp macro="" textlink="">
      <xdr:nvSpPr>
        <xdr:cNvPr id="261" name="楕円 260"/>
        <xdr:cNvSpPr/>
      </xdr:nvSpPr>
      <xdr:spPr>
        <a:xfrm>
          <a:off x="1079500" y="164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155833</xdr:rowOff>
    </xdr:from>
    <xdr:ext cx="534377" cy="259045"/>
    <xdr:sp macro="" textlink="">
      <xdr:nvSpPr>
        <xdr:cNvPr id="262" name="テキスト ボックス 261"/>
        <xdr:cNvSpPr txBox="1"/>
      </xdr:nvSpPr>
      <xdr:spPr>
        <a:xfrm>
          <a:off x="863111" y="162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32258</xdr:rowOff>
    </xdr:from>
    <xdr:to>
      <xdr:col>55</xdr:col>
      <xdr:colOff>0</xdr:colOff>
      <xdr:row>38</xdr:row>
      <xdr:rowOff>53975</xdr:rowOff>
    </xdr:to>
    <xdr:cxnSp macro="">
      <xdr:nvCxnSpPr>
        <xdr:cNvPr id="291" name="直線コネクタ 290"/>
        <xdr:cNvCxnSpPr/>
      </xdr:nvCxnSpPr>
      <xdr:spPr>
        <a:xfrm>
          <a:off x="9639300" y="654735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31496</xdr:rowOff>
    </xdr:from>
    <xdr:to>
      <xdr:col>50</xdr:col>
      <xdr:colOff>114300</xdr:colOff>
      <xdr:row>38</xdr:row>
      <xdr:rowOff>32258</xdr:rowOff>
    </xdr:to>
    <xdr:cxnSp macro="">
      <xdr:nvCxnSpPr>
        <xdr:cNvPr id="294" name="直線コネクタ 293"/>
        <xdr:cNvCxnSpPr/>
      </xdr:nvCxnSpPr>
      <xdr:spPr>
        <a:xfrm>
          <a:off x="8750300" y="65465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31496</xdr:rowOff>
    </xdr:from>
    <xdr:to>
      <xdr:col>45</xdr:col>
      <xdr:colOff>177800</xdr:colOff>
      <xdr:row>38</xdr:row>
      <xdr:rowOff>37211</xdr:rowOff>
    </xdr:to>
    <xdr:cxnSp macro="">
      <xdr:nvCxnSpPr>
        <xdr:cNvPr id="297" name="直線コネクタ 296"/>
        <xdr:cNvCxnSpPr/>
      </xdr:nvCxnSpPr>
      <xdr:spPr>
        <a:xfrm flipV="1">
          <a:off x="7861300" y="6546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37211</xdr:rowOff>
    </xdr:from>
    <xdr:to>
      <xdr:col>41</xdr:col>
      <xdr:colOff>50800</xdr:colOff>
      <xdr:row>38</xdr:row>
      <xdr:rowOff>38735</xdr:rowOff>
    </xdr:to>
    <xdr:cxnSp macro="">
      <xdr:nvCxnSpPr>
        <xdr:cNvPr id="300" name="直線コネクタ 299"/>
        <xdr:cNvCxnSpPr/>
      </xdr:nvCxnSpPr>
      <xdr:spPr>
        <a:xfrm flipV="1">
          <a:off x="6972300" y="65523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xdr:rowOff>
    </xdr:from>
    <xdr:to>
      <xdr:col>55</xdr:col>
      <xdr:colOff>50800</xdr:colOff>
      <xdr:row>38</xdr:row>
      <xdr:rowOff>104775</xdr:rowOff>
    </xdr:to>
    <xdr:sp macro="" textlink="">
      <xdr:nvSpPr>
        <xdr:cNvPr id="310" name="楕円 309"/>
        <xdr:cNvSpPr/>
      </xdr:nvSpPr>
      <xdr:spPr>
        <a:xfrm>
          <a:off x="10426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153052</xdr:rowOff>
    </xdr:from>
    <xdr:ext cx="378565" cy="259045"/>
    <xdr:sp macro="" textlink="">
      <xdr:nvSpPr>
        <xdr:cNvPr id="311" name="労働費該当値テキスト"/>
        <xdr:cNvSpPr txBox="1"/>
      </xdr:nvSpPr>
      <xdr:spPr>
        <a:xfrm>
          <a:off x="10528300" y="649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152908</xdr:rowOff>
    </xdr:from>
    <xdr:to>
      <xdr:col>50</xdr:col>
      <xdr:colOff>165100</xdr:colOff>
      <xdr:row>38</xdr:row>
      <xdr:rowOff>83058</xdr:rowOff>
    </xdr:to>
    <xdr:sp macro="" textlink="">
      <xdr:nvSpPr>
        <xdr:cNvPr id="312" name="楕円 311"/>
        <xdr:cNvSpPr/>
      </xdr:nvSpPr>
      <xdr:spPr>
        <a:xfrm>
          <a:off x="9588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74185</xdr:rowOff>
    </xdr:from>
    <xdr:ext cx="378565" cy="259045"/>
    <xdr:sp macro="" textlink="">
      <xdr:nvSpPr>
        <xdr:cNvPr id="313" name="テキスト ボックス 312"/>
        <xdr:cNvSpPr txBox="1"/>
      </xdr:nvSpPr>
      <xdr:spPr>
        <a:xfrm>
          <a:off x="9450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152146</xdr:rowOff>
    </xdr:from>
    <xdr:to>
      <xdr:col>46</xdr:col>
      <xdr:colOff>38100</xdr:colOff>
      <xdr:row>38</xdr:row>
      <xdr:rowOff>82296</xdr:rowOff>
    </xdr:to>
    <xdr:sp macro="" textlink="">
      <xdr:nvSpPr>
        <xdr:cNvPr id="314" name="楕円 313"/>
        <xdr:cNvSpPr/>
      </xdr:nvSpPr>
      <xdr:spPr>
        <a:xfrm>
          <a:off x="8699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73423</xdr:rowOff>
    </xdr:from>
    <xdr:ext cx="378565" cy="259045"/>
    <xdr:sp macro="" textlink="">
      <xdr:nvSpPr>
        <xdr:cNvPr id="315" name="テキスト ボックス 314"/>
        <xdr:cNvSpPr txBox="1"/>
      </xdr:nvSpPr>
      <xdr:spPr>
        <a:xfrm>
          <a:off x="8561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157861</xdr:rowOff>
    </xdr:from>
    <xdr:to>
      <xdr:col>41</xdr:col>
      <xdr:colOff>101600</xdr:colOff>
      <xdr:row>38</xdr:row>
      <xdr:rowOff>88011</xdr:rowOff>
    </xdr:to>
    <xdr:sp macro="" textlink="">
      <xdr:nvSpPr>
        <xdr:cNvPr id="316" name="楕円 315"/>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79138</xdr:rowOff>
    </xdr:from>
    <xdr:ext cx="378565" cy="259045"/>
    <xdr:sp macro="" textlink="">
      <xdr:nvSpPr>
        <xdr:cNvPr id="317" name="テキスト ボックス 316"/>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18" name="楕円 317"/>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80662</xdr:rowOff>
    </xdr:from>
    <xdr:ext cx="378565" cy="259045"/>
    <xdr:sp macro="" textlink="">
      <xdr:nvSpPr>
        <xdr:cNvPr id="319" name="テキスト ボックス 318"/>
        <xdr:cNvSpPr txBox="1"/>
      </xdr:nvSpPr>
      <xdr:spPr>
        <a:xfrm>
          <a:off x="6783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57796</xdr:rowOff>
    </xdr:from>
    <xdr:to>
      <xdr:col>55</xdr:col>
      <xdr:colOff>0</xdr:colOff>
      <xdr:row>57</xdr:row>
      <xdr:rowOff>87122</xdr:rowOff>
    </xdr:to>
    <xdr:cxnSp macro="">
      <xdr:nvCxnSpPr>
        <xdr:cNvPr id="350" name="直線コネクタ 349"/>
        <xdr:cNvCxnSpPr/>
      </xdr:nvCxnSpPr>
      <xdr:spPr>
        <a:xfrm flipV="1">
          <a:off x="9639300" y="9830446"/>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7537</xdr:rowOff>
    </xdr:from>
    <xdr:to>
      <xdr:col>50</xdr:col>
      <xdr:colOff>114300</xdr:colOff>
      <xdr:row>57</xdr:row>
      <xdr:rowOff>87122</xdr:rowOff>
    </xdr:to>
    <xdr:cxnSp macro="">
      <xdr:nvCxnSpPr>
        <xdr:cNvPr id="353" name="直線コネクタ 352"/>
        <xdr:cNvCxnSpPr/>
      </xdr:nvCxnSpPr>
      <xdr:spPr>
        <a:xfrm>
          <a:off x="8750300" y="9780187"/>
          <a:ext cx="889000" cy="7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7537</xdr:rowOff>
    </xdr:from>
    <xdr:to>
      <xdr:col>45</xdr:col>
      <xdr:colOff>177800</xdr:colOff>
      <xdr:row>57</xdr:row>
      <xdr:rowOff>37581</xdr:rowOff>
    </xdr:to>
    <xdr:cxnSp macro="">
      <xdr:nvCxnSpPr>
        <xdr:cNvPr id="356" name="直線コネクタ 355"/>
        <xdr:cNvCxnSpPr/>
      </xdr:nvCxnSpPr>
      <xdr:spPr>
        <a:xfrm flipV="1">
          <a:off x="7861300" y="9780187"/>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15635</xdr:rowOff>
    </xdr:from>
    <xdr:to>
      <xdr:col>41</xdr:col>
      <xdr:colOff>50800</xdr:colOff>
      <xdr:row>57</xdr:row>
      <xdr:rowOff>37581</xdr:rowOff>
    </xdr:to>
    <xdr:cxnSp macro="">
      <xdr:nvCxnSpPr>
        <xdr:cNvPr id="359" name="直線コネクタ 358"/>
        <xdr:cNvCxnSpPr/>
      </xdr:nvCxnSpPr>
      <xdr:spPr>
        <a:xfrm>
          <a:off x="6972300" y="97882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6996</xdr:rowOff>
    </xdr:from>
    <xdr:to>
      <xdr:col>55</xdr:col>
      <xdr:colOff>50800</xdr:colOff>
      <xdr:row>57</xdr:row>
      <xdr:rowOff>108596</xdr:rowOff>
    </xdr:to>
    <xdr:sp macro="" textlink="">
      <xdr:nvSpPr>
        <xdr:cNvPr id="369" name="楕円 368"/>
        <xdr:cNvSpPr/>
      </xdr:nvSpPr>
      <xdr:spPr>
        <a:xfrm>
          <a:off x="10426700" y="97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29873</xdr:rowOff>
    </xdr:from>
    <xdr:ext cx="534377" cy="259045"/>
    <xdr:sp macro="" textlink="">
      <xdr:nvSpPr>
        <xdr:cNvPr id="370" name="農林水産業費該当値テキスト"/>
        <xdr:cNvSpPr txBox="1"/>
      </xdr:nvSpPr>
      <xdr:spPr>
        <a:xfrm>
          <a:off x="10528300" y="96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36322</xdr:rowOff>
    </xdr:from>
    <xdr:to>
      <xdr:col>50</xdr:col>
      <xdr:colOff>165100</xdr:colOff>
      <xdr:row>57</xdr:row>
      <xdr:rowOff>137922</xdr:rowOff>
    </xdr:to>
    <xdr:sp macro="" textlink="">
      <xdr:nvSpPr>
        <xdr:cNvPr id="371" name="楕円 370"/>
        <xdr:cNvSpPr/>
      </xdr:nvSpPr>
      <xdr:spPr>
        <a:xfrm>
          <a:off x="9588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154449</xdr:rowOff>
    </xdr:from>
    <xdr:ext cx="534377" cy="259045"/>
    <xdr:sp macro="" textlink="">
      <xdr:nvSpPr>
        <xdr:cNvPr id="372" name="テキスト ボックス 371"/>
        <xdr:cNvSpPr txBox="1"/>
      </xdr:nvSpPr>
      <xdr:spPr>
        <a:xfrm>
          <a:off x="9372111" y="95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128187</xdr:rowOff>
    </xdr:from>
    <xdr:to>
      <xdr:col>46</xdr:col>
      <xdr:colOff>38100</xdr:colOff>
      <xdr:row>57</xdr:row>
      <xdr:rowOff>58337</xdr:rowOff>
    </xdr:to>
    <xdr:sp macro="" textlink="">
      <xdr:nvSpPr>
        <xdr:cNvPr id="373" name="楕円 372"/>
        <xdr:cNvSpPr/>
      </xdr:nvSpPr>
      <xdr:spPr>
        <a:xfrm>
          <a:off x="8699500" y="97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74864</xdr:rowOff>
    </xdr:from>
    <xdr:ext cx="534377" cy="259045"/>
    <xdr:sp macro="" textlink="">
      <xdr:nvSpPr>
        <xdr:cNvPr id="374" name="テキスト ボックス 373"/>
        <xdr:cNvSpPr txBox="1"/>
      </xdr:nvSpPr>
      <xdr:spPr>
        <a:xfrm>
          <a:off x="8483111" y="9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158231</xdr:rowOff>
    </xdr:from>
    <xdr:to>
      <xdr:col>41</xdr:col>
      <xdr:colOff>101600</xdr:colOff>
      <xdr:row>57</xdr:row>
      <xdr:rowOff>88381</xdr:rowOff>
    </xdr:to>
    <xdr:sp macro="" textlink="">
      <xdr:nvSpPr>
        <xdr:cNvPr id="375" name="楕円 374"/>
        <xdr:cNvSpPr/>
      </xdr:nvSpPr>
      <xdr:spPr>
        <a:xfrm>
          <a:off x="7810500" y="97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104908</xdr:rowOff>
    </xdr:from>
    <xdr:ext cx="534377" cy="259045"/>
    <xdr:sp macro="" textlink="">
      <xdr:nvSpPr>
        <xdr:cNvPr id="376" name="テキスト ボックス 375"/>
        <xdr:cNvSpPr txBox="1"/>
      </xdr:nvSpPr>
      <xdr:spPr>
        <a:xfrm>
          <a:off x="7594111" y="95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136285</xdr:rowOff>
    </xdr:from>
    <xdr:to>
      <xdr:col>36</xdr:col>
      <xdr:colOff>165100</xdr:colOff>
      <xdr:row>57</xdr:row>
      <xdr:rowOff>66435</xdr:rowOff>
    </xdr:to>
    <xdr:sp macro="" textlink="">
      <xdr:nvSpPr>
        <xdr:cNvPr id="377" name="楕円 376"/>
        <xdr:cNvSpPr/>
      </xdr:nvSpPr>
      <xdr:spPr>
        <a:xfrm>
          <a:off x="6921500" y="97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82962</xdr:rowOff>
    </xdr:from>
    <xdr:ext cx="534377" cy="259045"/>
    <xdr:sp macro="" textlink="">
      <xdr:nvSpPr>
        <xdr:cNvPr id="378" name="テキスト ボックス 377"/>
        <xdr:cNvSpPr txBox="1"/>
      </xdr:nvSpPr>
      <xdr:spPr>
        <a:xfrm>
          <a:off x="6705111" y="95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123172</xdr:rowOff>
    </xdr:from>
    <xdr:to>
      <xdr:col>55</xdr:col>
      <xdr:colOff>0</xdr:colOff>
      <xdr:row>74</xdr:row>
      <xdr:rowOff>105913</xdr:rowOff>
    </xdr:to>
    <xdr:cxnSp macro="">
      <xdr:nvCxnSpPr>
        <xdr:cNvPr id="405" name="直線コネクタ 404"/>
        <xdr:cNvCxnSpPr/>
      </xdr:nvCxnSpPr>
      <xdr:spPr>
        <a:xfrm flipV="1">
          <a:off x="9639300" y="12467572"/>
          <a:ext cx="838200" cy="3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76492</xdr:rowOff>
    </xdr:from>
    <xdr:to>
      <xdr:col>50</xdr:col>
      <xdr:colOff>114300</xdr:colOff>
      <xdr:row>74</xdr:row>
      <xdr:rowOff>105913</xdr:rowOff>
    </xdr:to>
    <xdr:cxnSp macro="">
      <xdr:nvCxnSpPr>
        <xdr:cNvPr id="408" name="直線コネクタ 407"/>
        <xdr:cNvCxnSpPr/>
      </xdr:nvCxnSpPr>
      <xdr:spPr>
        <a:xfrm>
          <a:off x="8750300" y="12763792"/>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63599</xdr:rowOff>
    </xdr:from>
    <xdr:to>
      <xdr:col>45</xdr:col>
      <xdr:colOff>177800</xdr:colOff>
      <xdr:row>74</xdr:row>
      <xdr:rowOff>76492</xdr:rowOff>
    </xdr:to>
    <xdr:cxnSp macro="">
      <xdr:nvCxnSpPr>
        <xdr:cNvPr id="411" name="直線コネクタ 410"/>
        <xdr:cNvCxnSpPr/>
      </xdr:nvCxnSpPr>
      <xdr:spPr>
        <a:xfrm>
          <a:off x="7861300" y="12579449"/>
          <a:ext cx="889000" cy="18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63599</xdr:rowOff>
    </xdr:from>
    <xdr:to>
      <xdr:col>41</xdr:col>
      <xdr:colOff>50800</xdr:colOff>
      <xdr:row>74</xdr:row>
      <xdr:rowOff>8164</xdr:rowOff>
    </xdr:to>
    <xdr:cxnSp macro="">
      <xdr:nvCxnSpPr>
        <xdr:cNvPr id="414" name="直線コネクタ 413"/>
        <xdr:cNvCxnSpPr/>
      </xdr:nvCxnSpPr>
      <xdr:spPr>
        <a:xfrm flipV="1">
          <a:off x="6972300" y="12579449"/>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72372</xdr:rowOff>
    </xdr:from>
    <xdr:to>
      <xdr:col>55</xdr:col>
      <xdr:colOff>50800</xdr:colOff>
      <xdr:row>73</xdr:row>
      <xdr:rowOff>2522</xdr:rowOff>
    </xdr:to>
    <xdr:sp macro="" textlink="">
      <xdr:nvSpPr>
        <xdr:cNvPr id="424" name="楕円 423"/>
        <xdr:cNvSpPr/>
      </xdr:nvSpPr>
      <xdr:spPr>
        <a:xfrm>
          <a:off x="10426700" y="124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95249</xdr:rowOff>
    </xdr:from>
    <xdr:ext cx="534377" cy="259045"/>
    <xdr:sp macro="" textlink="">
      <xdr:nvSpPr>
        <xdr:cNvPr id="425" name="商工費該当値テキスト"/>
        <xdr:cNvSpPr txBox="1"/>
      </xdr:nvSpPr>
      <xdr:spPr>
        <a:xfrm>
          <a:off x="10528300" y="122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55113</xdr:rowOff>
    </xdr:from>
    <xdr:to>
      <xdr:col>50</xdr:col>
      <xdr:colOff>165100</xdr:colOff>
      <xdr:row>74</xdr:row>
      <xdr:rowOff>156713</xdr:rowOff>
    </xdr:to>
    <xdr:sp macro="" textlink="">
      <xdr:nvSpPr>
        <xdr:cNvPr id="426" name="楕円 425"/>
        <xdr:cNvSpPr/>
      </xdr:nvSpPr>
      <xdr:spPr>
        <a:xfrm>
          <a:off x="9588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1790</xdr:rowOff>
    </xdr:from>
    <xdr:ext cx="534377" cy="259045"/>
    <xdr:sp macro="" textlink="">
      <xdr:nvSpPr>
        <xdr:cNvPr id="427" name="テキスト ボックス 426"/>
        <xdr:cNvSpPr txBox="1"/>
      </xdr:nvSpPr>
      <xdr:spPr>
        <a:xfrm>
          <a:off x="9372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25692</xdr:rowOff>
    </xdr:from>
    <xdr:to>
      <xdr:col>46</xdr:col>
      <xdr:colOff>38100</xdr:colOff>
      <xdr:row>74</xdr:row>
      <xdr:rowOff>127292</xdr:rowOff>
    </xdr:to>
    <xdr:sp macro="" textlink="">
      <xdr:nvSpPr>
        <xdr:cNvPr id="428" name="楕円 427"/>
        <xdr:cNvSpPr/>
      </xdr:nvSpPr>
      <xdr:spPr>
        <a:xfrm>
          <a:off x="8699500" y="12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143819</xdr:rowOff>
    </xdr:from>
    <xdr:ext cx="534377" cy="259045"/>
    <xdr:sp macro="" textlink="">
      <xdr:nvSpPr>
        <xdr:cNvPr id="429" name="テキスト ボックス 428"/>
        <xdr:cNvSpPr txBox="1"/>
      </xdr:nvSpPr>
      <xdr:spPr>
        <a:xfrm>
          <a:off x="8483111" y="124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12799</xdr:rowOff>
    </xdr:from>
    <xdr:to>
      <xdr:col>41</xdr:col>
      <xdr:colOff>101600</xdr:colOff>
      <xdr:row>73</xdr:row>
      <xdr:rowOff>114399</xdr:rowOff>
    </xdr:to>
    <xdr:sp macro="" textlink="">
      <xdr:nvSpPr>
        <xdr:cNvPr id="430" name="楕円 429"/>
        <xdr:cNvSpPr/>
      </xdr:nvSpPr>
      <xdr:spPr>
        <a:xfrm>
          <a:off x="7810500" y="125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130926</xdr:rowOff>
    </xdr:from>
    <xdr:ext cx="534377" cy="259045"/>
    <xdr:sp macro="" textlink="">
      <xdr:nvSpPr>
        <xdr:cNvPr id="431" name="テキスト ボックス 430"/>
        <xdr:cNvSpPr txBox="1"/>
      </xdr:nvSpPr>
      <xdr:spPr>
        <a:xfrm>
          <a:off x="7594111" y="123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128814</xdr:rowOff>
    </xdr:from>
    <xdr:to>
      <xdr:col>36</xdr:col>
      <xdr:colOff>165100</xdr:colOff>
      <xdr:row>74</xdr:row>
      <xdr:rowOff>58964</xdr:rowOff>
    </xdr:to>
    <xdr:sp macro="" textlink="">
      <xdr:nvSpPr>
        <xdr:cNvPr id="432" name="楕円 431"/>
        <xdr:cNvSpPr/>
      </xdr:nvSpPr>
      <xdr:spPr>
        <a:xfrm>
          <a:off x="6921500" y="126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75491</xdr:rowOff>
    </xdr:from>
    <xdr:ext cx="534377" cy="259045"/>
    <xdr:sp macro="" textlink="">
      <xdr:nvSpPr>
        <xdr:cNvPr id="433" name="テキスト ボックス 432"/>
        <xdr:cNvSpPr txBox="1"/>
      </xdr:nvSpPr>
      <xdr:spPr>
        <a:xfrm>
          <a:off x="6705111" y="124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165036</xdr:rowOff>
    </xdr:from>
    <xdr:to>
      <xdr:col>55</xdr:col>
      <xdr:colOff>0</xdr:colOff>
      <xdr:row>95</xdr:row>
      <xdr:rowOff>167043</xdr:rowOff>
    </xdr:to>
    <xdr:cxnSp macro="">
      <xdr:nvCxnSpPr>
        <xdr:cNvPr id="462" name="直線コネクタ 461"/>
        <xdr:cNvCxnSpPr/>
      </xdr:nvCxnSpPr>
      <xdr:spPr>
        <a:xfrm>
          <a:off x="9639300" y="16452786"/>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146938</xdr:rowOff>
    </xdr:from>
    <xdr:to>
      <xdr:col>50</xdr:col>
      <xdr:colOff>114300</xdr:colOff>
      <xdr:row>95</xdr:row>
      <xdr:rowOff>165036</xdr:rowOff>
    </xdr:to>
    <xdr:cxnSp macro="">
      <xdr:nvCxnSpPr>
        <xdr:cNvPr id="465" name="直線コネクタ 464"/>
        <xdr:cNvCxnSpPr/>
      </xdr:nvCxnSpPr>
      <xdr:spPr>
        <a:xfrm>
          <a:off x="8750300" y="164346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107442</xdr:rowOff>
    </xdr:from>
    <xdr:to>
      <xdr:col>45</xdr:col>
      <xdr:colOff>177800</xdr:colOff>
      <xdr:row>95</xdr:row>
      <xdr:rowOff>146938</xdr:rowOff>
    </xdr:to>
    <xdr:cxnSp macro="">
      <xdr:nvCxnSpPr>
        <xdr:cNvPr id="468" name="直線コネクタ 467"/>
        <xdr:cNvCxnSpPr/>
      </xdr:nvCxnSpPr>
      <xdr:spPr>
        <a:xfrm>
          <a:off x="7861300" y="16395192"/>
          <a:ext cx="8890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107442</xdr:rowOff>
    </xdr:from>
    <xdr:to>
      <xdr:col>41</xdr:col>
      <xdr:colOff>50800</xdr:colOff>
      <xdr:row>96</xdr:row>
      <xdr:rowOff>16408</xdr:rowOff>
    </xdr:to>
    <xdr:cxnSp macro="">
      <xdr:nvCxnSpPr>
        <xdr:cNvPr id="471" name="直線コネクタ 470"/>
        <xdr:cNvCxnSpPr/>
      </xdr:nvCxnSpPr>
      <xdr:spPr>
        <a:xfrm flipV="1">
          <a:off x="6972300" y="16395192"/>
          <a:ext cx="889000" cy="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116243</xdr:rowOff>
    </xdr:from>
    <xdr:to>
      <xdr:col>55</xdr:col>
      <xdr:colOff>50800</xdr:colOff>
      <xdr:row>96</xdr:row>
      <xdr:rowOff>46393</xdr:rowOff>
    </xdr:to>
    <xdr:sp macro="" textlink="">
      <xdr:nvSpPr>
        <xdr:cNvPr id="481" name="楕円 480"/>
        <xdr:cNvSpPr/>
      </xdr:nvSpPr>
      <xdr:spPr>
        <a:xfrm>
          <a:off x="10426700" y="164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139120</xdr:rowOff>
    </xdr:from>
    <xdr:ext cx="534377" cy="259045"/>
    <xdr:sp macro="" textlink="">
      <xdr:nvSpPr>
        <xdr:cNvPr id="482" name="土木費該当値テキスト"/>
        <xdr:cNvSpPr txBox="1"/>
      </xdr:nvSpPr>
      <xdr:spPr>
        <a:xfrm>
          <a:off x="10528300" y="162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114236</xdr:rowOff>
    </xdr:from>
    <xdr:to>
      <xdr:col>50</xdr:col>
      <xdr:colOff>165100</xdr:colOff>
      <xdr:row>96</xdr:row>
      <xdr:rowOff>44386</xdr:rowOff>
    </xdr:to>
    <xdr:sp macro="" textlink="">
      <xdr:nvSpPr>
        <xdr:cNvPr id="483" name="楕円 482"/>
        <xdr:cNvSpPr/>
      </xdr:nvSpPr>
      <xdr:spPr>
        <a:xfrm>
          <a:off x="9588500" y="164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60913</xdr:rowOff>
    </xdr:from>
    <xdr:ext cx="534377" cy="259045"/>
    <xdr:sp macro="" textlink="">
      <xdr:nvSpPr>
        <xdr:cNvPr id="484" name="テキスト ボックス 483"/>
        <xdr:cNvSpPr txBox="1"/>
      </xdr:nvSpPr>
      <xdr:spPr>
        <a:xfrm>
          <a:off x="9372111" y="161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96138</xdr:rowOff>
    </xdr:from>
    <xdr:to>
      <xdr:col>46</xdr:col>
      <xdr:colOff>38100</xdr:colOff>
      <xdr:row>96</xdr:row>
      <xdr:rowOff>26288</xdr:rowOff>
    </xdr:to>
    <xdr:sp macro="" textlink="">
      <xdr:nvSpPr>
        <xdr:cNvPr id="485" name="楕円 484"/>
        <xdr:cNvSpPr/>
      </xdr:nvSpPr>
      <xdr:spPr>
        <a:xfrm>
          <a:off x="8699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42815</xdr:rowOff>
    </xdr:from>
    <xdr:ext cx="534377" cy="259045"/>
    <xdr:sp macro="" textlink="">
      <xdr:nvSpPr>
        <xdr:cNvPr id="486" name="テキスト ボックス 485"/>
        <xdr:cNvSpPr txBox="1"/>
      </xdr:nvSpPr>
      <xdr:spPr>
        <a:xfrm>
          <a:off x="8483111" y="161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56642</xdr:rowOff>
    </xdr:from>
    <xdr:to>
      <xdr:col>41</xdr:col>
      <xdr:colOff>101600</xdr:colOff>
      <xdr:row>95</xdr:row>
      <xdr:rowOff>158242</xdr:rowOff>
    </xdr:to>
    <xdr:sp macro="" textlink="">
      <xdr:nvSpPr>
        <xdr:cNvPr id="487" name="楕円 486"/>
        <xdr:cNvSpPr/>
      </xdr:nvSpPr>
      <xdr:spPr>
        <a:xfrm>
          <a:off x="7810500" y="163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3319</xdr:rowOff>
    </xdr:from>
    <xdr:ext cx="534377" cy="259045"/>
    <xdr:sp macro="" textlink="">
      <xdr:nvSpPr>
        <xdr:cNvPr id="488" name="テキスト ボックス 487"/>
        <xdr:cNvSpPr txBox="1"/>
      </xdr:nvSpPr>
      <xdr:spPr>
        <a:xfrm>
          <a:off x="7594111" y="161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137058</xdr:rowOff>
    </xdr:from>
    <xdr:to>
      <xdr:col>36</xdr:col>
      <xdr:colOff>165100</xdr:colOff>
      <xdr:row>96</xdr:row>
      <xdr:rowOff>67208</xdr:rowOff>
    </xdr:to>
    <xdr:sp macro="" textlink="">
      <xdr:nvSpPr>
        <xdr:cNvPr id="489" name="楕円 488"/>
        <xdr:cNvSpPr/>
      </xdr:nvSpPr>
      <xdr:spPr>
        <a:xfrm>
          <a:off x="6921500" y="164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83735</xdr:rowOff>
    </xdr:from>
    <xdr:ext cx="534377" cy="259045"/>
    <xdr:sp macro="" textlink="">
      <xdr:nvSpPr>
        <xdr:cNvPr id="490" name="テキスト ボックス 489"/>
        <xdr:cNvSpPr txBox="1"/>
      </xdr:nvSpPr>
      <xdr:spPr>
        <a:xfrm>
          <a:off x="6705111" y="16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166046</xdr:rowOff>
    </xdr:from>
    <xdr:to>
      <xdr:col>85</xdr:col>
      <xdr:colOff>127000</xdr:colOff>
      <xdr:row>34</xdr:row>
      <xdr:rowOff>18942</xdr:rowOff>
    </xdr:to>
    <xdr:cxnSp macro="">
      <xdr:nvCxnSpPr>
        <xdr:cNvPr id="516" name="直線コネクタ 515"/>
        <xdr:cNvCxnSpPr/>
      </xdr:nvCxnSpPr>
      <xdr:spPr>
        <a:xfrm>
          <a:off x="15481300" y="5823896"/>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166046</xdr:rowOff>
    </xdr:from>
    <xdr:to>
      <xdr:col>81</xdr:col>
      <xdr:colOff>50800</xdr:colOff>
      <xdr:row>34</xdr:row>
      <xdr:rowOff>22828</xdr:rowOff>
    </xdr:to>
    <xdr:cxnSp macro="">
      <xdr:nvCxnSpPr>
        <xdr:cNvPr id="519" name="直線コネクタ 518"/>
        <xdr:cNvCxnSpPr/>
      </xdr:nvCxnSpPr>
      <xdr:spPr>
        <a:xfrm flipV="1">
          <a:off x="14592300" y="5823896"/>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51632</xdr:rowOff>
    </xdr:from>
    <xdr:to>
      <xdr:col>76</xdr:col>
      <xdr:colOff>114300</xdr:colOff>
      <xdr:row>34</xdr:row>
      <xdr:rowOff>22828</xdr:rowOff>
    </xdr:to>
    <xdr:cxnSp macro="">
      <xdr:nvCxnSpPr>
        <xdr:cNvPr id="522" name="直線コネクタ 521"/>
        <xdr:cNvCxnSpPr/>
      </xdr:nvCxnSpPr>
      <xdr:spPr>
        <a:xfrm>
          <a:off x="13703300" y="5366582"/>
          <a:ext cx="889000" cy="48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51632</xdr:rowOff>
    </xdr:from>
    <xdr:to>
      <xdr:col>71</xdr:col>
      <xdr:colOff>177800</xdr:colOff>
      <xdr:row>31</xdr:row>
      <xdr:rowOff>140214</xdr:rowOff>
    </xdr:to>
    <xdr:cxnSp macro="">
      <xdr:nvCxnSpPr>
        <xdr:cNvPr id="525" name="直線コネクタ 524"/>
        <xdr:cNvCxnSpPr/>
      </xdr:nvCxnSpPr>
      <xdr:spPr>
        <a:xfrm flipV="1">
          <a:off x="12814300" y="5366582"/>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139592</xdr:rowOff>
    </xdr:from>
    <xdr:to>
      <xdr:col>85</xdr:col>
      <xdr:colOff>177800</xdr:colOff>
      <xdr:row>34</xdr:row>
      <xdr:rowOff>69742</xdr:rowOff>
    </xdr:to>
    <xdr:sp macro="" textlink="">
      <xdr:nvSpPr>
        <xdr:cNvPr id="535" name="楕円 534"/>
        <xdr:cNvSpPr/>
      </xdr:nvSpPr>
      <xdr:spPr>
        <a:xfrm>
          <a:off x="16268700" y="57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162469</xdr:rowOff>
    </xdr:from>
    <xdr:ext cx="534377" cy="259045"/>
    <xdr:sp macro="" textlink="">
      <xdr:nvSpPr>
        <xdr:cNvPr id="536" name="消防費該当値テキスト"/>
        <xdr:cNvSpPr txBox="1"/>
      </xdr:nvSpPr>
      <xdr:spPr>
        <a:xfrm>
          <a:off x="16370300" y="56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115246</xdr:rowOff>
    </xdr:from>
    <xdr:to>
      <xdr:col>81</xdr:col>
      <xdr:colOff>101600</xdr:colOff>
      <xdr:row>34</xdr:row>
      <xdr:rowOff>45396</xdr:rowOff>
    </xdr:to>
    <xdr:sp macro="" textlink="">
      <xdr:nvSpPr>
        <xdr:cNvPr id="537" name="楕円 536"/>
        <xdr:cNvSpPr/>
      </xdr:nvSpPr>
      <xdr:spPr>
        <a:xfrm>
          <a:off x="15430500" y="57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61923</xdr:rowOff>
    </xdr:from>
    <xdr:ext cx="534377" cy="259045"/>
    <xdr:sp macro="" textlink="">
      <xdr:nvSpPr>
        <xdr:cNvPr id="538" name="テキスト ボックス 537"/>
        <xdr:cNvSpPr txBox="1"/>
      </xdr:nvSpPr>
      <xdr:spPr>
        <a:xfrm>
          <a:off x="15214111" y="554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143478</xdr:rowOff>
    </xdr:from>
    <xdr:to>
      <xdr:col>76</xdr:col>
      <xdr:colOff>165100</xdr:colOff>
      <xdr:row>34</xdr:row>
      <xdr:rowOff>73628</xdr:rowOff>
    </xdr:to>
    <xdr:sp macro="" textlink="">
      <xdr:nvSpPr>
        <xdr:cNvPr id="539" name="楕円 538"/>
        <xdr:cNvSpPr/>
      </xdr:nvSpPr>
      <xdr:spPr>
        <a:xfrm>
          <a:off x="14541500" y="5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90155</xdr:rowOff>
    </xdr:from>
    <xdr:ext cx="534377" cy="259045"/>
    <xdr:sp macro="" textlink="">
      <xdr:nvSpPr>
        <xdr:cNvPr id="540" name="テキスト ボックス 539"/>
        <xdr:cNvSpPr txBox="1"/>
      </xdr:nvSpPr>
      <xdr:spPr>
        <a:xfrm>
          <a:off x="14325111" y="55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832</xdr:rowOff>
    </xdr:from>
    <xdr:to>
      <xdr:col>72</xdr:col>
      <xdr:colOff>38100</xdr:colOff>
      <xdr:row>31</xdr:row>
      <xdr:rowOff>102432</xdr:rowOff>
    </xdr:to>
    <xdr:sp macro="" textlink="">
      <xdr:nvSpPr>
        <xdr:cNvPr id="541" name="楕円 540"/>
        <xdr:cNvSpPr/>
      </xdr:nvSpPr>
      <xdr:spPr>
        <a:xfrm>
          <a:off x="13652500" y="53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118959</xdr:rowOff>
    </xdr:from>
    <xdr:ext cx="534377" cy="259045"/>
    <xdr:sp macro="" textlink="">
      <xdr:nvSpPr>
        <xdr:cNvPr id="542" name="テキスト ボックス 541"/>
        <xdr:cNvSpPr txBox="1"/>
      </xdr:nvSpPr>
      <xdr:spPr>
        <a:xfrm>
          <a:off x="13436111" y="509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89414</xdr:rowOff>
    </xdr:from>
    <xdr:to>
      <xdr:col>67</xdr:col>
      <xdr:colOff>101600</xdr:colOff>
      <xdr:row>32</xdr:row>
      <xdr:rowOff>19564</xdr:rowOff>
    </xdr:to>
    <xdr:sp macro="" textlink="">
      <xdr:nvSpPr>
        <xdr:cNvPr id="543" name="楕円 542"/>
        <xdr:cNvSpPr/>
      </xdr:nvSpPr>
      <xdr:spPr>
        <a:xfrm>
          <a:off x="12763500" y="54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36091</xdr:rowOff>
    </xdr:from>
    <xdr:ext cx="534377" cy="259045"/>
    <xdr:sp macro="" textlink="">
      <xdr:nvSpPr>
        <xdr:cNvPr id="544" name="テキスト ボックス 543"/>
        <xdr:cNvSpPr txBox="1"/>
      </xdr:nvSpPr>
      <xdr:spPr>
        <a:xfrm>
          <a:off x="12547111" y="51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12674</xdr:rowOff>
    </xdr:from>
    <xdr:to>
      <xdr:col>85</xdr:col>
      <xdr:colOff>127000</xdr:colOff>
      <xdr:row>55</xdr:row>
      <xdr:rowOff>92228</xdr:rowOff>
    </xdr:to>
    <xdr:cxnSp macro="">
      <xdr:nvCxnSpPr>
        <xdr:cNvPr id="574" name="直線コネクタ 573"/>
        <xdr:cNvCxnSpPr/>
      </xdr:nvCxnSpPr>
      <xdr:spPr>
        <a:xfrm flipV="1">
          <a:off x="15481300" y="9270974"/>
          <a:ext cx="838200" cy="2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43631</xdr:rowOff>
    </xdr:from>
    <xdr:to>
      <xdr:col>81</xdr:col>
      <xdr:colOff>50800</xdr:colOff>
      <xdr:row>55</xdr:row>
      <xdr:rowOff>92228</xdr:rowOff>
    </xdr:to>
    <xdr:cxnSp macro="">
      <xdr:nvCxnSpPr>
        <xdr:cNvPr id="577" name="直線コネクタ 576"/>
        <xdr:cNvCxnSpPr/>
      </xdr:nvCxnSpPr>
      <xdr:spPr>
        <a:xfrm>
          <a:off x="14592300" y="9473381"/>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43631</xdr:rowOff>
    </xdr:from>
    <xdr:to>
      <xdr:col>76</xdr:col>
      <xdr:colOff>114300</xdr:colOff>
      <xdr:row>56</xdr:row>
      <xdr:rowOff>6388</xdr:rowOff>
    </xdr:to>
    <xdr:cxnSp macro="">
      <xdr:nvCxnSpPr>
        <xdr:cNvPr id="580" name="直線コネクタ 579"/>
        <xdr:cNvCxnSpPr/>
      </xdr:nvCxnSpPr>
      <xdr:spPr>
        <a:xfrm flipV="1">
          <a:off x="13703300" y="9473381"/>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66453</xdr:rowOff>
    </xdr:from>
    <xdr:to>
      <xdr:col>71</xdr:col>
      <xdr:colOff>177800</xdr:colOff>
      <xdr:row>56</xdr:row>
      <xdr:rowOff>6388</xdr:rowOff>
    </xdr:to>
    <xdr:cxnSp macro="">
      <xdr:nvCxnSpPr>
        <xdr:cNvPr id="583" name="直線コネクタ 582"/>
        <xdr:cNvCxnSpPr/>
      </xdr:nvCxnSpPr>
      <xdr:spPr>
        <a:xfrm>
          <a:off x="12814300" y="9324753"/>
          <a:ext cx="889000" cy="2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133324</xdr:rowOff>
    </xdr:from>
    <xdr:to>
      <xdr:col>85</xdr:col>
      <xdr:colOff>177800</xdr:colOff>
      <xdr:row>54</xdr:row>
      <xdr:rowOff>63474</xdr:rowOff>
    </xdr:to>
    <xdr:sp macro="" textlink="">
      <xdr:nvSpPr>
        <xdr:cNvPr id="593" name="楕円 592"/>
        <xdr:cNvSpPr/>
      </xdr:nvSpPr>
      <xdr:spPr>
        <a:xfrm>
          <a:off x="16268700" y="92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156201</xdr:rowOff>
    </xdr:from>
    <xdr:ext cx="534377" cy="259045"/>
    <xdr:sp macro="" textlink="">
      <xdr:nvSpPr>
        <xdr:cNvPr id="594" name="教育費該当値テキスト"/>
        <xdr:cNvSpPr txBox="1"/>
      </xdr:nvSpPr>
      <xdr:spPr>
        <a:xfrm>
          <a:off x="16370300" y="90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41428</xdr:rowOff>
    </xdr:from>
    <xdr:to>
      <xdr:col>81</xdr:col>
      <xdr:colOff>101600</xdr:colOff>
      <xdr:row>55</xdr:row>
      <xdr:rowOff>143028</xdr:rowOff>
    </xdr:to>
    <xdr:sp macro="" textlink="">
      <xdr:nvSpPr>
        <xdr:cNvPr id="595" name="楕円 594"/>
        <xdr:cNvSpPr/>
      </xdr:nvSpPr>
      <xdr:spPr>
        <a:xfrm>
          <a:off x="15430500" y="94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159555</xdr:rowOff>
    </xdr:from>
    <xdr:ext cx="534377" cy="259045"/>
    <xdr:sp macro="" textlink="">
      <xdr:nvSpPr>
        <xdr:cNvPr id="596" name="テキスト ボックス 595"/>
        <xdr:cNvSpPr txBox="1"/>
      </xdr:nvSpPr>
      <xdr:spPr>
        <a:xfrm>
          <a:off x="15214111" y="92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164281</xdr:rowOff>
    </xdr:from>
    <xdr:to>
      <xdr:col>76</xdr:col>
      <xdr:colOff>165100</xdr:colOff>
      <xdr:row>55</xdr:row>
      <xdr:rowOff>94431</xdr:rowOff>
    </xdr:to>
    <xdr:sp macro="" textlink="">
      <xdr:nvSpPr>
        <xdr:cNvPr id="597" name="楕円 596"/>
        <xdr:cNvSpPr/>
      </xdr:nvSpPr>
      <xdr:spPr>
        <a:xfrm>
          <a:off x="145415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110958</xdr:rowOff>
    </xdr:from>
    <xdr:ext cx="534377" cy="259045"/>
    <xdr:sp macro="" textlink="">
      <xdr:nvSpPr>
        <xdr:cNvPr id="598" name="テキスト ボックス 597"/>
        <xdr:cNvSpPr txBox="1"/>
      </xdr:nvSpPr>
      <xdr:spPr>
        <a:xfrm>
          <a:off x="14325111" y="91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127038</xdr:rowOff>
    </xdr:from>
    <xdr:to>
      <xdr:col>72</xdr:col>
      <xdr:colOff>38100</xdr:colOff>
      <xdr:row>56</xdr:row>
      <xdr:rowOff>57188</xdr:rowOff>
    </xdr:to>
    <xdr:sp macro="" textlink="">
      <xdr:nvSpPr>
        <xdr:cNvPr id="599" name="楕円 598"/>
        <xdr:cNvSpPr/>
      </xdr:nvSpPr>
      <xdr:spPr>
        <a:xfrm>
          <a:off x="13652500" y="9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73715</xdr:rowOff>
    </xdr:from>
    <xdr:ext cx="534377" cy="259045"/>
    <xdr:sp macro="" textlink="">
      <xdr:nvSpPr>
        <xdr:cNvPr id="600" name="テキスト ボックス 599"/>
        <xdr:cNvSpPr txBox="1"/>
      </xdr:nvSpPr>
      <xdr:spPr>
        <a:xfrm>
          <a:off x="13436111"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15653</xdr:rowOff>
    </xdr:from>
    <xdr:to>
      <xdr:col>67</xdr:col>
      <xdr:colOff>101600</xdr:colOff>
      <xdr:row>54</xdr:row>
      <xdr:rowOff>117253</xdr:rowOff>
    </xdr:to>
    <xdr:sp macro="" textlink="">
      <xdr:nvSpPr>
        <xdr:cNvPr id="601" name="楕円 600"/>
        <xdr:cNvSpPr/>
      </xdr:nvSpPr>
      <xdr:spPr>
        <a:xfrm>
          <a:off x="12763500" y="9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133780</xdr:rowOff>
    </xdr:from>
    <xdr:ext cx="534377" cy="259045"/>
    <xdr:sp macro="" textlink="">
      <xdr:nvSpPr>
        <xdr:cNvPr id="602" name="テキスト ボックス 601"/>
        <xdr:cNvSpPr txBox="1"/>
      </xdr:nvSpPr>
      <xdr:spPr>
        <a:xfrm>
          <a:off x="12547111" y="9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14484</xdr:rowOff>
    </xdr:from>
    <xdr:to>
      <xdr:col>85</xdr:col>
      <xdr:colOff>127000</xdr:colOff>
      <xdr:row>76</xdr:row>
      <xdr:rowOff>98267</xdr:rowOff>
    </xdr:to>
    <xdr:cxnSp macro="">
      <xdr:nvCxnSpPr>
        <xdr:cNvPr id="627" name="直線コネクタ 626"/>
        <xdr:cNvCxnSpPr/>
      </xdr:nvCxnSpPr>
      <xdr:spPr>
        <a:xfrm flipV="1">
          <a:off x="15481300" y="13044684"/>
          <a:ext cx="838200" cy="8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98267</xdr:rowOff>
    </xdr:from>
    <xdr:to>
      <xdr:col>81</xdr:col>
      <xdr:colOff>50800</xdr:colOff>
      <xdr:row>77</xdr:row>
      <xdr:rowOff>157987</xdr:rowOff>
    </xdr:to>
    <xdr:cxnSp macro="">
      <xdr:nvCxnSpPr>
        <xdr:cNvPr id="630" name="直線コネクタ 629"/>
        <xdr:cNvCxnSpPr/>
      </xdr:nvCxnSpPr>
      <xdr:spPr>
        <a:xfrm flipV="1">
          <a:off x="14592300" y="13128467"/>
          <a:ext cx="889000" cy="23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157987</xdr:rowOff>
    </xdr:from>
    <xdr:to>
      <xdr:col>76</xdr:col>
      <xdr:colOff>114300</xdr:colOff>
      <xdr:row>78</xdr:row>
      <xdr:rowOff>3969</xdr:rowOff>
    </xdr:to>
    <xdr:cxnSp macro="">
      <xdr:nvCxnSpPr>
        <xdr:cNvPr id="633" name="直線コネクタ 632"/>
        <xdr:cNvCxnSpPr/>
      </xdr:nvCxnSpPr>
      <xdr:spPr>
        <a:xfrm flipV="1">
          <a:off x="13703300" y="1335963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134671</xdr:rowOff>
    </xdr:from>
    <xdr:to>
      <xdr:col>71</xdr:col>
      <xdr:colOff>177800</xdr:colOff>
      <xdr:row>78</xdr:row>
      <xdr:rowOff>3969</xdr:rowOff>
    </xdr:to>
    <xdr:cxnSp macro="">
      <xdr:nvCxnSpPr>
        <xdr:cNvPr id="636" name="直線コネクタ 635"/>
        <xdr:cNvCxnSpPr/>
      </xdr:nvCxnSpPr>
      <xdr:spPr>
        <a:xfrm>
          <a:off x="12814300" y="12821971"/>
          <a:ext cx="889000" cy="5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0" name="テキスト ボックス 639"/>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135134</xdr:rowOff>
    </xdr:from>
    <xdr:to>
      <xdr:col>85</xdr:col>
      <xdr:colOff>177800</xdr:colOff>
      <xdr:row>76</xdr:row>
      <xdr:rowOff>65284</xdr:rowOff>
    </xdr:to>
    <xdr:sp macro="" textlink="">
      <xdr:nvSpPr>
        <xdr:cNvPr id="646" name="楕円 645"/>
        <xdr:cNvSpPr/>
      </xdr:nvSpPr>
      <xdr:spPr>
        <a:xfrm>
          <a:off x="16268700" y="12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158011</xdr:rowOff>
    </xdr:from>
    <xdr:ext cx="469744" cy="259045"/>
    <xdr:sp macro="" textlink="">
      <xdr:nvSpPr>
        <xdr:cNvPr id="647" name="災害復旧費該当値テキスト"/>
        <xdr:cNvSpPr txBox="1"/>
      </xdr:nvSpPr>
      <xdr:spPr>
        <a:xfrm>
          <a:off x="16370300" y="12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47467</xdr:rowOff>
    </xdr:from>
    <xdr:to>
      <xdr:col>81</xdr:col>
      <xdr:colOff>101600</xdr:colOff>
      <xdr:row>76</xdr:row>
      <xdr:rowOff>149067</xdr:rowOff>
    </xdr:to>
    <xdr:sp macro="" textlink="">
      <xdr:nvSpPr>
        <xdr:cNvPr id="648" name="楕円 647"/>
        <xdr:cNvSpPr/>
      </xdr:nvSpPr>
      <xdr:spPr>
        <a:xfrm>
          <a:off x="15430500" y="13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165593</xdr:rowOff>
    </xdr:from>
    <xdr:ext cx="469744" cy="259045"/>
    <xdr:sp macro="" textlink="">
      <xdr:nvSpPr>
        <xdr:cNvPr id="649" name="テキスト ボックス 648"/>
        <xdr:cNvSpPr txBox="1"/>
      </xdr:nvSpPr>
      <xdr:spPr>
        <a:xfrm>
          <a:off x="15246428" y="1285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107187</xdr:rowOff>
    </xdr:from>
    <xdr:to>
      <xdr:col>76</xdr:col>
      <xdr:colOff>165100</xdr:colOff>
      <xdr:row>78</xdr:row>
      <xdr:rowOff>37337</xdr:rowOff>
    </xdr:to>
    <xdr:sp macro="" textlink="">
      <xdr:nvSpPr>
        <xdr:cNvPr id="650" name="楕円 649"/>
        <xdr:cNvSpPr/>
      </xdr:nvSpPr>
      <xdr:spPr>
        <a:xfrm>
          <a:off x="14541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28464</xdr:rowOff>
    </xdr:from>
    <xdr:ext cx="378565" cy="259045"/>
    <xdr:sp macro="" textlink="">
      <xdr:nvSpPr>
        <xdr:cNvPr id="651" name="テキスト ボックス 650"/>
        <xdr:cNvSpPr txBox="1"/>
      </xdr:nvSpPr>
      <xdr:spPr>
        <a:xfrm>
          <a:off x="14403017" y="1340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124619</xdr:rowOff>
    </xdr:from>
    <xdr:to>
      <xdr:col>72</xdr:col>
      <xdr:colOff>38100</xdr:colOff>
      <xdr:row>78</xdr:row>
      <xdr:rowOff>54769</xdr:rowOff>
    </xdr:to>
    <xdr:sp macro="" textlink="">
      <xdr:nvSpPr>
        <xdr:cNvPr id="652" name="楕円 651"/>
        <xdr:cNvSpPr/>
      </xdr:nvSpPr>
      <xdr:spPr>
        <a:xfrm>
          <a:off x="13652500" y="133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45896</xdr:rowOff>
    </xdr:from>
    <xdr:ext cx="378565" cy="259045"/>
    <xdr:sp macro="" textlink="">
      <xdr:nvSpPr>
        <xdr:cNvPr id="653" name="テキスト ボックス 652"/>
        <xdr:cNvSpPr txBox="1"/>
      </xdr:nvSpPr>
      <xdr:spPr>
        <a:xfrm>
          <a:off x="13514017" y="13418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83871</xdr:rowOff>
    </xdr:from>
    <xdr:to>
      <xdr:col>67</xdr:col>
      <xdr:colOff>101600</xdr:colOff>
      <xdr:row>75</xdr:row>
      <xdr:rowOff>14021</xdr:rowOff>
    </xdr:to>
    <xdr:sp macro="" textlink="">
      <xdr:nvSpPr>
        <xdr:cNvPr id="654" name="楕円 653"/>
        <xdr:cNvSpPr/>
      </xdr:nvSpPr>
      <xdr:spPr>
        <a:xfrm>
          <a:off x="12763500" y="127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30548</xdr:rowOff>
    </xdr:from>
    <xdr:ext cx="534377" cy="259045"/>
    <xdr:sp macro="" textlink="">
      <xdr:nvSpPr>
        <xdr:cNvPr id="655" name="テキスト ボックス 654"/>
        <xdr:cNvSpPr txBox="1"/>
      </xdr:nvSpPr>
      <xdr:spPr>
        <a:xfrm>
          <a:off x="12547111" y="125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94895</xdr:rowOff>
    </xdr:from>
    <xdr:to>
      <xdr:col>85</xdr:col>
      <xdr:colOff>127000</xdr:colOff>
      <xdr:row>92</xdr:row>
      <xdr:rowOff>163981</xdr:rowOff>
    </xdr:to>
    <xdr:cxnSp macro="">
      <xdr:nvCxnSpPr>
        <xdr:cNvPr id="686" name="直線コネクタ 685"/>
        <xdr:cNvCxnSpPr/>
      </xdr:nvCxnSpPr>
      <xdr:spPr>
        <a:xfrm flipV="1">
          <a:off x="15481300" y="15868295"/>
          <a:ext cx="838200" cy="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163981</xdr:rowOff>
    </xdr:from>
    <xdr:to>
      <xdr:col>81</xdr:col>
      <xdr:colOff>50800</xdr:colOff>
      <xdr:row>93</xdr:row>
      <xdr:rowOff>87709</xdr:rowOff>
    </xdr:to>
    <xdr:cxnSp macro="">
      <xdr:nvCxnSpPr>
        <xdr:cNvPr id="689" name="直線コネクタ 688"/>
        <xdr:cNvCxnSpPr/>
      </xdr:nvCxnSpPr>
      <xdr:spPr>
        <a:xfrm flipV="1">
          <a:off x="14592300" y="15937381"/>
          <a:ext cx="889000" cy="9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87709</xdr:rowOff>
    </xdr:from>
    <xdr:to>
      <xdr:col>76</xdr:col>
      <xdr:colOff>114300</xdr:colOff>
      <xdr:row>93</xdr:row>
      <xdr:rowOff>139782</xdr:rowOff>
    </xdr:to>
    <xdr:cxnSp macro="">
      <xdr:nvCxnSpPr>
        <xdr:cNvPr id="692" name="直線コネクタ 691"/>
        <xdr:cNvCxnSpPr/>
      </xdr:nvCxnSpPr>
      <xdr:spPr>
        <a:xfrm flipV="1">
          <a:off x="13703300" y="16032559"/>
          <a:ext cx="889000" cy="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139782</xdr:rowOff>
    </xdr:from>
    <xdr:to>
      <xdr:col>71</xdr:col>
      <xdr:colOff>177800</xdr:colOff>
      <xdr:row>94</xdr:row>
      <xdr:rowOff>3274</xdr:rowOff>
    </xdr:to>
    <xdr:cxnSp macro="">
      <xdr:nvCxnSpPr>
        <xdr:cNvPr id="695" name="直線コネクタ 694"/>
        <xdr:cNvCxnSpPr/>
      </xdr:nvCxnSpPr>
      <xdr:spPr>
        <a:xfrm flipV="1">
          <a:off x="12814300" y="16084632"/>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44095</xdr:rowOff>
    </xdr:from>
    <xdr:to>
      <xdr:col>85</xdr:col>
      <xdr:colOff>177800</xdr:colOff>
      <xdr:row>92</xdr:row>
      <xdr:rowOff>145695</xdr:rowOff>
    </xdr:to>
    <xdr:sp macro="" textlink="">
      <xdr:nvSpPr>
        <xdr:cNvPr id="705" name="楕円 704"/>
        <xdr:cNvSpPr/>
      </xdr:nvSpPr>
      <xdr:spPr>
        <a:xfrm>
          <a:off x="16268700" y="158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66972</xdr:rowOff>
    </xdr:from>
    <xdr:ext cx="534377" cy="259045"/>
    <xdr:sp macro="" textlink="">
      <xdr:nvSpPr>
        <xdr:cNvPr id="706" name="公債費該当値テキスト"/>
        <xdr:cNvSpPr txBox="1"/>
      </xdr:nvSpPr>
      <xdr:spPr>
        <a:xfrm>
          <a:off x="16370300" y="156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113181</xdr:rowOff>
    </xdr:from>
    <xdr:to>
      <xdr:col>81</xdr:col>
      <xdr:colOff>101600</xdr:colOff>
      <xdr:row>93</xdr:row>
      <xdr:rowOff>43331</xdr:rowOff>
    </xdr:to>
    <xdr:sp macro="" textlink="">
      <xdr:nvSpPr>
        <xdr:cNvPr id="707" name="楕円 706"/>
        <xdr:cNvSpPr/>
      </xdr:nvSpPr>
      <xdr:spPr>
        <a:xfrm>
          <a:off x="15430500" y="15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59858</xdr:rowOff>
    </xdr:from>
    <xdr:ext cx="534377" cy="259045"/>
    <xdr:sp macro="" textlink="">
      <xdr:nvSpPr>
        <xdr:cNvPr id="708" name="テキスト ボックス 707"/>
        <xdr:cNvSpPr txBox="1"/>
      </xdr:nvSpPr>
      <xdr:spPr>
        <a:xfrm>
          <a:off x="15214111" y="156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36909</xdr:rowOff>
    </xdr:from>
    <xdr:to>
      <xdr:col>76</xdr:col>
      <xdr:colOff>165100</xdr:colOff>
      <xdr:row>93</xdr:row>
      <xdr:rowOff>138509</xdr:rowOff>
    </xdr:to>
    <xdr:sp macro="" textlink="">
      <xdr:nvSpPr>
        <xdr:cNvPr id="709" name="楕円 708"/>
        <xdr:cNvSpPr/>
      </xdr:nvSpPr>
      <xdr:spPr>
        <a:xfrm>
          <a:off x="14541500" y="159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155036</xdr:rowOff>
    </xdr:from>
    <xdr:ext cx="534377" cy="259045"/>
    <xdr:sp macro="" textlink="">
      <xdr:nvSpPr>
        <xdr:cNvPr id="710" name="テキスト ボックス 709"/>
        <xdr:cNvSpPr txBox="1"/>
      </xdr:nvSpPr>
      <xdr:spPr>
        <a:xfrm>
          <a:off x="14325111" y="15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88982</xdr:rowOff>
    </xdr:from>
    <xdr:to>
      <xdr:col>72</xdr:col>
      <xdr:colOff>38100</xdr:colOff>
      <xdr:row>94</xdr:row>
      <xdr:rowOff>19132</xdr:rowOff>
    </xdr:to>
    <xdr:sp macro="" textlink="">
      <xdr:nvSpPr>
        <xdr:cNvPr id="711" name="楕円 710"/>
        <xdr:cNvSpPr/>
      </xdr:nvSpPr>
      <xdr:spPr>
        <a:xfrm>
          <a:off x="13652500" y="16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35659</xdr:rowOff>
    </xdr:from>
    <xdr:ext cx="534377" cy="259045"/>
    <xdr:sp macro="" textlink="">
      <xdr:nvSpPr>
        <xdr:cNvPr id="712" name="テキスト ボックス 711"/>
        <xdr:cNvSpPr txBox="1"/>
      </xdr:nvSpPr>
      <xdr:spPr>
        <a:xfrm>
          <a:off x="13436111" y="15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123924</xdr:rowOff>
    </xdr:from>
    <xdr:to>
      <xdr:col>67</xdr:col>
      <xdr:colOff>101600</xdr:colOff>
      <xdr:row>94</xdr:row>
      <xdr:rowOff>54074</xdr:rowOff>
    </xdr:to>
    <xdr:sp macro="" textlink="">
      <xdr:nvSpPr>
        <xdr:cNvPr id="713" name="楕円 712"/>
        <xdr:cNvSpPr/>
      </xdr:nvSpPr>
      <xdr:spPr>
        <a:xfrm>
          <a:off x="12763500" y="160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70601</xdr:rowOff>
    </xdr:from>
    <xdr:ext cx="534377" cy="259045"/>
    <xdr:sp macro="" textlink="">
      <xdr:nvSpPr>
        <xdr:cNvPr id="714" name="テキスト ボックス 713"/>
        <xdr:cNvSpPr txBox="1"/>
      </xdr:nvSpPr>
      <xdr:spPr>
        <a:xfrm>
          <a:off x="12547111" y="158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総務費は、市民一人当たり１６４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５８円と前年度と比較し９０，０４９円の増となっている。令和２年度は庁舎整備事業が終盤となり事業費は減となったが、新型コロナウイルス感染症対策のため特別定額給付金支給事業費等により大きく増となった。なお、庁舎整備事業費の減に伴い類似団体や県内市町の平均との乖離幅は縮小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消防費は、市民一人当たり２２</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１３３円と類似団体や県内市町の平均を大きく上回っているが、これは市域が広いため居住地や観光施設が点在し、分散型の消防防災体制を整える必要があることから、類似団体と比較して消防関係職員が多い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商工費は、市民一人当たり４５</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２３円と類似団体平均と比較して高い水準にあるが、これは中小企業の事業資金調達を容易にし、経営安定と振興を図るため金融対策に力を注いでいることや、観光客誘致のための様々なプロモーション事業に取り組んでいること、数多くの市営観光施設を所有し、その維持補修に多くの経費がかかることなどの理由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の残高については、平成２２年度に新規積立て（４００百万円）を行って以降、ほぼ横ばいで推移していたが、平成２８年度以降は財源不足により毎年取崩しを行ってきた。令和２年度においては、最終的な収支の状況から取崩しを取りやめたが、標準財政規模の増加により、前年度比０．２６ポイントの減となった。</a:t>
          </a:r>
        </a:p>
        <a:p>
          <a:r>
            <a:rPr kumimoji="1" lang="ja-JP" altLang="en-US" sz="1000">
              <a:latin typeface="ＭＳ ゴシック" pitchFamily="49" charset="-128"/>
              <a:ea typeface="ＭＳ ゴシック" pitchFamily="49" charset="-128"/>
            </a:rPr>
            <a:t>　実質収支額及び実質単年度収支については、平成２６、２７年度は普通交付税や地方消費税交付金の増などにより改善傾向にあったが、平成２８年度に財政調整基金を取り崩して以降、悪化傾向に転じた。令和２年度は市税の減収の一方で、新型コロナウイルス対応地方創生臨時交付金などの国からの補填措置があったことなどから、実質収支の黒字幅が増加し、実質単年度収支も財政調整基金を取り崩しを取りやめたことで黒字に転じ、前年度と比べ改善されてい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いずれの年度においても、全ての会計において黒字であり、連結実質赤字額は生じていない。なお、黒字額の割合のほとんどを水道事業会計と一般会計で占めている。令和２年度における実質公債費比率や将来負担比率などの指標については、財政健全化法の基準で見ると、いずれの指標も早期健全化基準を下回っており、早期に健全化のための対応を必要とする状況ではないとい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平成２８年度以降、比率は悪化傾向にあり、交付税への依存が高いことや地方債の残高が多いことなど厳しい財政運営を迫られている。今後も、指標の動向などに注視しながら、財政の健全化を図っていく。</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令和２年度の「その他会計（黒字）」に含まれる会計</a:t>
          </a:r>
        </a:p>
        <a:p>
          <a:r>
            <a:rPr kumimoji="1" lang="ja-JP" altLang="en-US" sz="1200">
              <a:latin typeface="ＭＳ ゴシック" pitchFamily="49" charset="-128"/>
              <a:ea typeface="ＭＳ ゴシック" pitchFamily="49" charset="-128"/>
            </a:rPr>
            <a:t>　後期高齢者医療事業特別会計、公共用地先行取得事業特別会計</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10060000\10060300\12%20&#26032;&#22320;&#26041;&#20844;&#20250;&#35336;&#21046;&#24230;\98%20&#35519;&#26619;&#12539;&#29031;&#20250;\R4\20220922&#12294;&#20196;&#21644;&#65298;&#24180;&#24230;&#36001;&#25919;&#29366;&#27841;&#36039;&#26009;&#38598;&#12398;&#20316;&#25104;&#12395;&#12388;&#12356;&#12390;&#65288;2&#22238;&#30446;&#12539;&#22320;&#26041;&#20844;&#20250;&#35336;&#38306;&#20418;&#65289;9.22&#12294;\03%20&#32080;&#21512;\&#12304;&#36001;&#25919;&#29366;&#27841;&#36039;&#26009;&#38598;&#12305;_092061_&#26085;&#2080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54.5</v>
          </cell>
          <cell r="BX51">
            <v>58.9</v>
          </cell>
          <cell r="CF51">
            <v>62.8</v>
          </cell>
          <cell r="CN51">
            <v>66</v>
          </cell>
          <cell r="CV51">
            <v>65.900000000000006</v>
          </cell>
        </row>
        <row r="53">
          <cell r="BP53">
            <v>75.099999999999994</v>
          </cell>
          <cell r="BX53">
            <v>72.8</v>
          </cell>
          <cell r="CF53">
            <v>70.599999999999994</v>
          </cell>
          <cell r="CN53">
            <v>71.2</v>
          </cell>
          <cell r="CV53">
            <v>72.400000000000006</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54.5</v>
          </cell>
          <cell r="BX73">
            <v>58.9</v>
          </cell>
          <cell r="CF73">
            <v>62.8</v>
          </cell>
          <cell r="CN73">
            <v>66</v>
          </cell>
          <cell r="CV73">
            <v>65.900000000000006</v>
          </cell>
        </row>
        <row r="75">
          <cell r="BP75">
            <v>5.6</v>
          </cell>
          <cell r="BX75">
            <v>5.6</v>
          </cell>
          <cell r="CF75">
            <v>5.9</v>
          </cell>
          <cell r="CN75">
            <v>6.5</v>
          </cell>
          <cell r="CV75">
            <v>7.3</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52317233</v>
      </c>
      <c r="BO4" s="464"/>
      <c r="BP4" s="464"/>
      <c r="BQ4" s="464"/>
      <c r="BR4" s="464"/>
      <c r="BS4" s="464"/>
      <c r="BT4" s="464"/>
      <c r="BU4" s="465"/>
      <c r="BV4" s="463">
        <v>42536800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2.1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51247288</v>
      </c>
      <c r="BO5" s="469"/>
      <c r="BP5" s="469"/>
      <c r="BQ5" s="469"/>
      <c r="BR5" s="469"/>
      <c r="BS5" s="469"/>
      <c r="BT5" s="469"/>
      <c r="BU5" s="470"/>
      <c r="BV5" s="468">
        <v>41796443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98</v>
      </c>
      <c r="CU5" s="439"/>
      <c r="CV5" s="439"/>
      <c r="CW5" s="439"/>
      <c r="CX5" s="439"/>
      <c r="CY5" s="439"/>
      <c r="CZ5" s="439"/>
      <c r="DA5" s="440"/>
      <c r="DB5" s="438">
        <v>100.2</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1069945</v>
      </c>
      <c r="BO6" s="469"/>
      <c r="BP6" s="469"/>
      <c r="BQ6" s="469"/>
      <c r="BR6" s="469"/>
      <c r="BS6" s="469"/>
      <c r="BT6" s="469"/>
      <c r="BU6" s="470"/>
      <c r="BV6" s="468">
        <v>740357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103.7</v>
      </c>
      <c r="CU6" s="622"/>
      <c r="CV6" s="622"/>
      <c r="CW6" s="622"/>
      <c r="CX6" s="622"/>
      <c r="CY6" s="622"/>
      <c r="CZ6" s="622"/>
      <c r="DA6" s="623"/>
      <c r="DB6" s="621">
        <v>105.4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196642</v>
      </c>
      <c r="BO7" s="469"/>
      <c r="BP7" s="469"/>
      <c r="BQ7" s="469"/>
      <c r="BR7" s="469"/>
      <c r="BS7" s="469"/>
      <c r="BT7" s="469"/>
      <c r="BU7" s="470"/>
      <c r="BV7" s="468">
        <v>227112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25103880</v>
      </c>
      <c r="CU7" s="469"/>
      <c r="CV7" s="469"/>
      <c r="CW7" s="469"/>
      <c r="CX7" s="469"/>
      <c r="CY7" s="469"/>
      <c r="CZ7" s="469"/>
      <c r="DA7" s="470"/>
      <c r="DB7" s="468">
        <v>24499932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873303</v>
      </c>
      <c r="BO8" s="469"/>
      <c r="BP8" s="469"/>
      <c r="BQ8" s="469"/>
      <c r="BR8" s="469"/>
      <c r="BS8" s="469"/>
      <c r="BT8" s="469"/>
      <c r="BU8" s="470"/>
      <c r="BV8" s="468">
        <v>513245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0.59</v>
      </c>
      <c r="CU8" s="582"/>
      <c r="CV8" s="582"/>
      <c r="CW8" s="582"/>
      <c r="CX8" s="582"/>
      <c r="CY8" s="582"/>
      <c r="CZ8" s="582"/>
      <c r="DA8" s="583"/>
      <c r="DB8" s="581">
        <v>0.59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77661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360058</v>
      </c>
      <c r="BO9" s="469"/>
      <c r="BP9" s="469"/>
      <c r="BQ9" s="469"/>
      <c r="BR9" s="469"/>
      <c r="BS9" s="469"/>
      <c r="BT9" s="469"/>
      <c r="BU9" s="470"/>
      <c r="BV9" s="468">
        <v>-287799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19.600000000000001</v>
      </c>
      <c r="CU9" s="439"/>
      <c r="CV9" s="439"/>
      <c r="CW9" s="439"/>
      <c r="CX9" s="439"/>
      <c r="CY9" s="439"/>
      <c r="CZ9" s="439"/>
      <c r="DA9" s="440"/>
      <c r="DB9" s="438">
        <v>18.8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83386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263</v>
      </c>
      <c r="BO10" s="469"/>
      <c r="BP10" s="469"/>
      <c r="BQ10" s="469"/>
      <c r="BR10" s="469"/>
      <c r="BS10" s="469"/>
      <c r="BT10" s="469"/>
      <c r="BU10" s="470"/>
      <c r="BV10" s="468">
        <v>2215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80168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670000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79114</v>
      </c>
      <c r="S13" s="572"/>
      <c r="T13" s="572"/>
      <c r="U13" s="572"/>
      <c r="V13" s="573"/>
      <c r="W13" s="559" t="s">
        <v>142</v>
      </c>
      <c r="X13" s="481"/>
      <c r="Y13" s="481"/>
      <c r="Z13" s="481"/>
      <c r="AA13" s="481"/>
      <c r="AB13" s="482"/>
      <c r="AC13" s="444">
        <v>2169</v>
      </c>
      <c r="AD13" s="445"/>
      <c r="AE13" s="445"/>
      <c r="AF13" s="445"/>
      <c r="AG13" s="446"/>
      <c r="AH13" s="444">
        <v>2315</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360321</v>
      </c>
      <c r="BO13" s="469"/>
      <c r="BP13" s="469"/>
      <c r="BQ13" s="469"/>
      <c r="BR13" s="469"/>
      <c r="BS13" s="469"/>
      <c r="BT13" s="469"/>
      <c r="BU13" s="470"/>
      <c r="BV13" s="468">
        <v>-955584</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7.3</v>
      </c>
      <c r="CU13" s="439"/>
      <c r="CV13" s="439"/>
      <c r="CW13" s="439"/>
      <c r="CX13" s="439"/>
      <c r="CY13" s="439"/>
      <c r="CZ13" s="439"/>
      <c r="DA13" s="440"/>
      <c r="DB13" s="438">
        <v>6.5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81414</v>
      </c>
      <c r="S14" s="572"/>
      <c r="T14" s="572"/>
      <c r="U14" s="572"/>
      <c r="V14" s="573"/>
      <c r="W14" s="574"/>
      <c r="X14" s="484"/>
      <c r="Y14" s="484"/>
      <c r="Z14" s="484"/>
      <c r="AA14" s="484"/>
      <c r="AB14" s="485"/>
      <c r="AC14" s="564">
        <v>5.2</v>
      </c>
      <c r="AD14" s="565"/>
      <c r="AE14" s="565"/>
      <c r="AF14" s="565"/>
      <c r="AG14" s="566"/>
      <c r="AH14" s="564">
        <v>5.3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65.900000000000006</v>
      </c>
      <c r="CU14" s="576"/>
      <c r="CV14" s="576"/>
      <c r="CW14" s="576"/>
      <c r="CX14" s="576"/>
      <c r="CY14" s="576"/>
      <c r="CZ14" s="576"/>
      <c r="DA14" s="577"/>
      <c r="DB14" s="575">
        <v>66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80425</v>
      </c>
      <c r="S15" s="572"/>
      <c r="T15" s="572"/>
      <c r="U15" s="572"/>
      <c r="V15" s="573"/>
      <c r="W15" s="559" t="s">
        <v>150</v>
      </c>
      <c r="X15" s="481"/>
      <c r="Y15" s="481"/>
      <c r="Z15" s="481"/>
      <c r="AA15" s="481"/>
      <c r="AB15" s="482"/>
      <c r="AC15" s="444">
        <v>11275</v>
      </c>
      <c r="AD15" s="445"/>
      <c r="AE15" s="445"/>
      <c r="AF15" s="445"/>
      <c r="AG15" s="446"/>
      <c r="AH15" s="444">
        <v>12549</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11918109</v>
      </c>
      <c r="BO15" s="464"/>
      <c r="BP15" s="464"/>
      <c r="BQ15" s="464"/>
      <c r="BR15" s="464"/>
      <c r="BS15" s="464"/>
      <c r="BT15" s="464"/>
      <c r="BU15" s="465"/>
      <c r="BV15" s="463">
        <v>11498123</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27.2</v>
      </c>
      <c r="AD16" s="565"/>
      <c r="AE16" s="565"/>
      <c r="AF16" s="565"/>
      <c r="AG16" s="566"/>
      <c r="AH16" s="564">
        <v>28.5</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20557269</v>
      </c>
      <c r="BO16" s="469"/>
      <c r="BP16" s="469"/>
      <c r="BQ16" s="469"/>
      <c r="BR16" s="469"/>
      <c r="BS16" s="469"/>
      <c r="BT16" s="469"/>
      <c r="BU16" s="470"/>
      <c r="BV16" s="468">
        <v>19727398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27936</v>
      </c>
      <c r="AD17" s="445"/>
      <c r="AE17" s="445"/>
      <c r="AF17" s="445"/>
      <c r="AG17" s="446"/>
      <c r="AH17" s="444">
        <v>29102</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15087256</v>
      </c>
      <c r="BO17" s="469"/>
      <c r="BP17" s="469"/>
      <c r="BQ17" s="469"/>
      <c r="BR17" s="469"/>
      <c r="BS17" s="469"/>
      <c r="BT17" s="469"/>
      <c r="BU17" s="470"/>
      <c r="BV17" s="468">
        <v>14678974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1449.83</v>
      </c>
      <c r="M18" s="533"/>
      <c r="N18" s="533"/>
      <c r="O18" s="533"/>
      <c r="P18" s="533"/>
      <c r="Q18" s="533"/>
      <c r="R18" s="534"/>
      <c r="S18" s="534"/>
      <c r="T18" s="534"/>
      <c r="U18" s="534"/>
      <c r="V18" s="535"/>
      <c r="W18" s="549"/>
      <c r="X18" s="550"/>
      <c r="Y18" s="550"/>
      <c r="Z18" s="550"/>
      <c r="AA18" s="550"/>
      <c r="AB18" s="560"/>
      <c r="AC18" s="432">
        <v>67.5</v>
      </c>
      <c r="AD18" s="433"/>
      <c r="AE18" s="433"/>
      <c r="AF18" s="433"/>
      <c r="AG18" s="536"/>
      <c r="AH18" s="432">
        <v>66.2</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24766962</v>
      </c>
      <c r="BO18" s="469"/>
      <c r="BP18" s="469"/>
      <c r="BQ18" s="469"/>
      <c r="BR18" s="469"/>
      <c r="BS18" s="469"/>
      <c r="BT18" s="469"/>
      <c r="BU18" s="470"/>
      <c r="BV18" s="468">
        <v>25135980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54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29162114</v>
      </c>
      <c r="BO19" s="469"/>
      <c r="BP19" s="469"/>
      <c r="BQ19" s="469"/>
      <c r="BR19" s="469"/>
      <c r="BS19" s="469"/>
      <c r="BT19" s="469"/>
      <c r="BU19" s="470"/>
      <c r="BV19" s="468">
        <v>29076789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32308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58889311</v>
      </c>
      <c r="BO23" s="469"/>
      <c r="BP23" s="469"/>
      <c r="BQ23" s="469"/>
      <c r="BR23" s="469"/>
      <c r="BS23" s="469"/>
      <c r="BT23" s="469"/>
      <c r="BU23" s="470"/>
      <c r="BV23" s="468">
        <v>60436150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9120</v>
      </c>
      <c r="R24" s="445"/>
      <c r="S24" s="445"/>
      <c r="T24" s="445"/>
      <c r="U24" s="445"/>
      <c r="V24" s="446"/>
      <c r="W24" s="510"/>
      <c r="X24" s="501"/>
      <c r="Y24" s="502"/>
      <c r="Z24" s="441" t="s">
        <v>174</v>
      </c>
      <c r="AA24" s="442"/>
      <c r="AB24" s="442"/>
      <c r="AC24" s="442"/>
      <c r="AD24" s="442"/>
      <c r="AE24" s="442"/>
      <c r="AF24" s="442"/>
      <c r="AG24" s="443"/>
      <c r="AH24" s="444">
        <v>885</v>
      </c>
      <c r="AI24" s="445"/>
      <c r="AJ24" s="445"/>
      <c r="AK24" s="445"/>
      <c r="AL24" s="446"/>
      <c r="AM24" s="444">
        <v>2842620</v>
      </c>
      <c r="AN24" s="445"/>
      <c r="AO24" s="445"/>
      <c r="AP24" s="445"/>
      <c r="AQ24" s="445"/>
      <c r="AR24" s="446"/>
      <c r="AS24" s="444">
        <v>3212</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36725352</v>
      </c>
      <c r="BO24" s="469"/>
      <c r="BP24" s="469"/>
      <c r="BQ24" s="469"/>
      <c r="BR24" s="469"/>
      <c r="BS24" s="469"/>
      <c r="BT24" s="469"/>
      <c r="BU24" s="470"/>
      <c r="BV24" s="468">
        <v>37077793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7220</v>
      </c>
      <c r="R25" s="445"/>
      <c r="S25" s="445"/>
      <c r="T25" s="445"/>
      <c r="U25" s="445"/>
      <c r="V25" s="446"/>
      <c r="W25" s="510"/>
      <c r="X25" s="501"/>
      <c r="Y25" s="502"/>
      <c r="Z25" s="441" t="s">
        <v>177</v>
      </c>
      <c r="AA25" s="442"/>
      <c r="AB25" s="442"/>
      <c r="AC25" s="442"/>
      <c r="AD25" s="442"/>
      <c r="AE25" s="442"/>
      <c r="AF25" s="442"/>
      <c r="AG25" s="443"/>
      <c r="AH25" s="444">
        <v>189</v>
      </c>
      <c r="AI25" s="445"/>
      <c r="AJ25" s="445"/>
      <c r="AK25" s="445"/>
      <c r="AL25" s="446"/>
      <c r="AM25" s="444">
        <v>570213</v>
      </c>
      <c r="AN25" s="445"/>
      <c r="AO25" s="445"/>
      <c r="AP25" s="445"/>
      <c r="AQ25" s="445"/>
      <c r="AR25" s="446"/>
      <c r="AS25" s="444">
        <v>3017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7136131</v>
      </c>
      <c r="BO25" s="464"/>
      <c r="BP25" s="464"/>
      <c r="BQ25" s="464"/>
      <c r="BR25" s="464"/>
      <c r="BS25" s="464"/>
      <c r="BT25" s="464"/>
      <c r="BU25" s="465"/>
      <c r="BV25" s="463">
        <v>7551848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6412</v>
      </c>
      <c r="R26" s="445"/>
      <c r="S26" s="445"/>
      <c r="T26" s="445"/>
      <c r="U26" s="445"/>
      <c r="V26" s="446"/>
      <c r="W26" s="510"/>
      <c r="X26" s="501"/>
      <c r="Y26" s="502"/>
      <c r="Z26" s="441" t="s">
        <v>180</v>
      </c>
      <c r="AA26" s="523"/>
      <c r="AB26" s="523"/>
      <c r="AC26" s="523"/>
      <c r="AD26" s="523"/>
      <c r="AE26" s="523"/>
      <c r="AF26" s="523"/>
      <c r="AG26" s="524"/>
      <c r="AH26" s="444">
        <v>18</v>
      </c>
      <c r="AI26" s="445"/>
      <c r="AJ26" s="445"/>
      <c r="AK26" s="445"/>
      <c r="AL26" s="446"/>
      <c r="AM26" s="444">
        <v>58194</v>
      </c>
      <c r="AN26" s="445"/>
      <c r="AO26" s="445"/>
      <c r="AP26" s="445"/>
      <c r="AQ26" s="445"/>
      <c r="AR26" s="446"/>
      <c r="AS26" s="444">
        <v>3233</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182</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4900</v>
      </c>
      <c r="R27" s="445"/>
      <c r="S27" s="445"/>
      <c r="T27" s="445"/>
      <c r="U27" s="445"/>
      <c r="V27" s="446"/>
      <c r="W27" s="510"/>
      <c r="X27" s="501"/>
      <c r="Y27" s="502"/>
      <c r="Z27" s="441" t="s">
        <v>184</v>
      </c>
      <c r="AA27" s="442"/>
      <c r="AB27" s="442"/>
      <c r="AC27" s="442"/>
      <c r="AD27" s="442"/>
      <c r="AE27" s="442"/>
      <c r="AF27" s="442"/>
      <c r="AG27" s="443"/>
      <c r="AH27" s="444">
        <v>8</v>
      </c>
      <c r="AI27" s="445"/>
      <c r="AJ27" s="445"/>
      <c r="AK27" s="445"/>
      <c r="AL27" s="446"/>
      <c r="AM27" s="444">
        <v>31616</v>
      </c>
      <c r="AN27" s="445"/>
      <c r="AO27" s="445"/>
      <c r="AP27" s="445"/>
      <c r="AQ27" s="445"/>
      <c r="AR27" s="446"/>
      <c r="AS27" s="444">
        <v>3952</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303507</v>
      </c>
      <c r="BO27" s="472"/>
      <c r="BP27" s="472"/>
      <c r="BQ27" s="472"/>
      <c r="BR27" s="472"/>
      <c r="BS27" s="472"/>
      <c r="BT27" s="472"/>
      <c r="BU27" s="473"/>
      <c r="BV27" s="471">
        <v>303495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4100</v>
      </c>
      <c r="R28" s="445"/>
      <c r="S28" s="445"/>
      <c r="T28" s="445"/>
      <c r="U28" s="445"/>
      <c r="V28" s="446"/>
      <c r="W28" s="510"/>
      <c r="X28" s="501"/>
      <c r="Y28" s="502"/>
      <c r="Z28" s="441" t="s">
        <v>187</v>
      </c>
      <c r="AA28" s="442"/>
      <c r="AB28" s="442"/>
      <c r="AC28" s="442"/>
      <c r="AD28" s="442"/>
      <c r="AE28" s="442"/>
      <c r="AF28" s="442"/>
      <c r="AG28" s="443"/>
      <c r="AH28" s="444" t="s">
        <v>182</v>
      </c>
      <c r="AI28" s="445"/>
      <c r="AJ28" s="445"/>
      <c r="AK28" s="445"/>
      <c r="AL28" s="446"/>
      <c r="AM28" s="444" t="s">
        <v>188</v>
      </c>
      <c r="AN28" s="445"/>
      <c r="AO28" s="445"/>
      <c r="AP28" s="445"/>
      <c r="AQ28" s="445"/>
      <c r="AR28" s="446"/>
      <c r="AS28" s="444" t="s">
        <v>189</v>
      </c>
      <c r="AT28" s="445"/>
      <c r="AU28" s="445"/>
      <c r="AV28" s="445"/>
      <c r="AW28" s="445"/>
      <c r="AX28" s="447"/>
      <c r="AY28" s="451" t="s">
        <v>190</v>
      </c>
      <c r="AZ28" s="452"/>
      <c r="BA28" s="452"/>
      <c r="BB28" s="453"/>
      <c r="BC28" s="460" t="s">
        <v>47</v>
      </c>
      <c r="BD28" s="461"/>
      <c r="BE28" s="461"/>
      <c r="BF28" s="461"/>
      <c r="BG28" s="461"/>
      <c r="BH28" s="461"/>
      <c r="BI28" s="461"/>
      <c r="BJ28" s="461"/>
      <c r="BK28" s="461"/>
      <c r="BL28" s="461"/>
      <c r="BM28" s="462"/>
      <c r="BN28" s="463">
        <v>2648213</v>
      </c>
      <c r="BO28" s="464"/>
      <c r="BP28" s="464"/>
      <c r="BQ28" s="464"/>
      <c r="BR28" s="464"/>
      <c r="BS28" s="464"/>
      <c r="BT28" s="464"/>
      <c r="BU28" s="465"/>
      <c r="BV28" s="463">
        <v>2647950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191</v>
      </c>
      <c r="F29" s="442"/>
      <c r="G29" s="442"/>
      <c r="H29" s="442"/>
      <c r="I29" s="442"/>
      <c r="J29" s="442"/>
      <c r="K29" s="443"/>
      <c r="L29" s="444">
        <v>22</v>
      </c>
      <c r="M29" s="445"/>
      <c r="N29" s="445"/>
      <c r="O29" s="445"/>
      <c r="P29" s="446"/>
      <c r="Q29" s="444">
        <v>3800</v>
      </c>
      <c r="R29" s="445"/>
      <c r="S29" s="445"/>
      <c r="T29" s="445"/>
      <c r="U29" s="445"/>
      <c r="V29" s="446"/>
      <c r="W29" s="511"/>
      <c r="X29" s="512"/>
      <c r="Y29" s="513"/>
      <c r="Z29" s="441" t="s">
        <v>192</v>
      </c>
      <c r="AA29" s="442"/>
      <c r="AB29" s="442"/>
      <c r="AC29" s="442"/>
      <c r="AD29" s="442"/>
      <c r="AE29" s="442"/>
      <c r="AF29" s="442"/>
      <c r="AG29" s="443"/>
      <c r="AH29" s="444">
        <v>893</v>
      </c>
      <c r="AI29" s="445"/>
      <c r="AJ29" s="445"/>
      <c r="AK29" s="445"/>
      <c r="AL29" s="446"/>
      <c r="AM29" s="444">
        <v>2874236</v>
      </c>
      <c r="AN29" s="445"/>
      <c r="AO29" s="445"/>
      <c r="AP29" s="445"/>
      <c r="AQ29" s="445"/>
      <c r="AR29" s="446"/>
      <c r="AS29" s="444">
        <v>3219</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969910</v>
      </c>
      <c r="BO29" s="469"/>
      <c r="BP29" s="469"/>
      <c r="BQ29" s="469"/>
      <c r="BR29" s="469"/>
      <c r="BS29" s="469"/>
      <c r="BT29" s="469"/>
      <c r="BU29" s="470"/>
      <c r="BV29" s="468">
        <v>969887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4043497</v>
      </c>
      <c r="BO30" s="472"/>
      <c r="BP30" s="472"/>
      <c r="BQ30" s="472"/>
      <c r="BR30" s="472"/>
      <c r="BS30" s="472"/>
      <c r="BT30" s="472"/>
      <c r="BU30" s="473"/>
      <c r="BV30" s="471">
        <v>5071455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202</v>
      </c>
      <c r="X33" s="430"/>
      <c r="Y33" s="430"/>
      <c r="Z33" s="430"/>
      <c r="AA33" s="430"/>
      <c r="AB33" s="430"/>
      <c r="AC33" s="430"/>
      <c r="AD33" s="430"/>
      <c r="AE33" s="430"/>
      <c r="AF33" s="430"/>
      <c r="AG33" s="430"/>
      <c r="AH33" s="430"/>
      <c r="AI33" s="430"/>
      <c r="AJ33" s="430"/>
      <c r="AK33" s="430"/>
      <c r="AL33" s="216"/>
      <c r="AM33" s="431" t="s">
        <v>203</v>
      </c>
      <c r="AN33" s="431"/>
      <c r="AO33" s="430" t="s">
        <v>204</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201</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温泉事業特別会計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栃木県市町村総合事務組合（一般会計）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日光市公共施設振興公社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銅山観光事業特別会計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栃木県市町村総合事務組合（特別会計）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日光市農業公社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公共用地先行取得事業特別会計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栃木県後期高齢者医療広域連合（一般会計）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オアシス今市</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栃木県後期高齢者医療広域連合（後期高齢者医療特別会計）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小杉放菴記念日光美術館</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19</v>
      </c>
      <c r="CP38" s="427"/>
      <c r="CQ38" s="426" t="str">
        <f>IF('各会計、関係団体の財政状況及び健全化判断比率'!BS11="","",'各会計、関係団体の財政状況及び健全化判断比率'!BS11)</f>
        <v>鬼怒川・川治温泉観光開発</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sPtFb5oae8uWR7VX2Ouz0pD2dVDQBLNHZw3dzT7RwchAmcEGiWLw35WYYjBp5ekdplHgnWgjitH8nBe1UfYSXg==" saltValue="orNNzSmYgGA7mGFsrZtl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10.57</v>
      </c>
      <c r="G34" s="33">
        <v>10.46</v>
      </c>
      <c r="H34" s="33">
        <v>10.67</v>
      </c>
      <c r="I34" s="33">
        <v>10.14</v>
      </c>
      <c r="J34" s="34">
        <v>8.77</v>
      </c>
      <c r="K34" s="22"/>
      <c r="L34" s="22"/>
      <c r="M34" s="22"/>
      <c r="N34" s="22"/>
      <c r="O34" s="22"/>
      <c r="P34" s="22"/>
    </row>
    <row r="35" spans="1:16" ht="39" customHeight="1" x14ac:dyDescent="0.15">
      <c r="A35" s="22"/>
      <c r="B35" s="35"/>
      <c r="C35" s="1244" t="s">
        <v>568</v>
      </c>
      <c r="D35" s="1245"/>
      <c r="E35" s="1246"/>
      <c r="F35" s="36">
        <v>6.79</v>
      </c>
      <c r="G35" s="37">
        <v>6.21</v>
      </c>
      <c r="H35" s="37">
        <v>3.25</v>
      </c>
      <c r="I35" s="37">
        <v>2.0699999999999998</v>
      </c>
      <c r="J35" s="38">
        <v>3.45</v>
      </c>
      <c r="K35" s="22"/>
      <c r="L35" s="22"/>
      <c r="M35" s="22"/>
      <c r="N35" s="22"/>
      <c r="O35" s="22"/>
      <c r="P35" s="22"/>
    </row>
    <row r="36" spans="1:16" ht="39" customHeight="1" x14ac:dyDescent="0.15">
      <c r="A36" s="22"/>
      <c r="B36" s="35"/>
      <c r="C36" s="1244" t="s">
        <v>569</v>
      </c>
      <c r="D36" s="1245"/>
      <c r="E36" s="1246"/>
      <c r="F36" s="36">
        <v>0.75</v>
      </c>
      <c r="G36" s="37">
        <v>1.29</v>
      </c>
      <c r="H36" s="37">
        <v>0.77</v>
      </c>
      <c r="I36" s="37">
        <v>0.44</v>
      </c>
      <c r="J36" s="38">
        <v>0.51</v>
      </c>
      <c r="K36" s="22"/>
      <c r="L36" s="22"/>
      <c r="M36" s="22"/>
      <c r="N36" s="22"/>
      <c r="O36" s="22"/>
      <c r="P36" s="22"/>
    </row>
    <row r="37" spans="1:16" ht="39" customHeight="1" x14ac:dyDescent="0.15">
      <c r="A37" s="22"/>
      <c r="B37" s="35"/>
      <c r="C37" s="1244" t="s">
        <v>570</v>
      </c>
      <c r="D37" s="1245"/>
      <c r="E37" s="1246"/>
      <c r="F37" s="36" t="s">
        <v>516</v>
      </c>
      <c r="G37" s="37" t="s">
        <v>516</v>
      </c>
      <c r="H37" s="37" t="s">
        <v>516</v>
      </c>
      <c r="I37" s="37" t="s">
        <v>516</v>
      </c>
      <c r="J37" s="38">
        <v>0.16</v>
      </c>
      <c r="K37" s="22"/>
      <c r="L37" s="22"/>
      <c r="M37" s="22"/>
      <c r="N37" s="22"/>
      <c r="O37" s="22"/>
      <c r="P37" s="22"/>
    </row>
    <row r="38" spans="1:16" ht="39" customHeight="1" x14ac:dyDescent="0.15">
      <c r="A38" s="22"/>
      <c r="B38" s="35"/>
      <c r="C38" s="1244" t="s">
        <v>571</v>
      </c>
      <c r="D38" s="1245"/>
      <c r="E38" s="1246"/>
      <c r="F38" s="36">
        <v>1.1399999999999999</v>
      </c>
      <c r="G38" s="37">
        <v>1.61</v>
      </c>
      <c r="H38" s="37">
        <v>0.8</v>
      </c>
      <c r="I38" s="37">
        <v>0.42</v>
      </c>
      <c r="J38" s="38">
        <v>0.13</v>
      </c>
      <c r="K38" s="22"/>
      <c r="L38" s="22"/>
      <c r="M38" s="22"/>
      <c r="N38" s="22"/>
      <c r="O38" s="22"/>
      <c r="P38" s="22"/>
    </row>
    <row r="39" spans="1:16" ht="39" customHeight="1" x14ac:dyDescent="0.15">
      <c r="A39" s="22"/>
      <c r="B39" s="35"/>
      <c r="C39" s="1244" t="s">
        <v>572</v>
      </c>
      <c r="D39" s="1245"/>
      <c r="E39" s="1246"/>
      <c r="F39" s="36">
        <v>7.0000000000000007E-2</v>
      </c>
      <c r="G39" s="37">
        <v>0.05</v>
      </c>
      <c r="H39" s="37">
        <v>0.03</v>
      </c>
      <c r="I39" s="37">
        <v>0.1</v>
      </c>
      <c r="J39" s="38">
        <v>0.04</v>
      </c>
      <c r="K39" s="22"/>
      <c r="L39" s="22"/>
      <c r="M39" s="22"/>
      <c r="N39" s="22"/>
      <c r="O39" s="22"/>
      <c r="P39" s="22"/>
    </row>
    <row r="40" spans="1:16" ht="39" customHeight="1" x14ac:dyDescent="0.15">
      <c r="A40" s="22"/>
      <c r="B40" s="35"/>
      <c r="C40" s="1244" t="s">
        <v>573</v>
      </c>
      <c r="D40" s="1245"/>
      <c r="E40" s="1246"/>
      <c r="F40" s="36">
        <v>0</v>
      </c>
      <c r="G40" s="37">
        <v>0.01</v>
      </c>
      <c r="H40" s="37">
        <v>0.01</v>
      </c>
      <c r="I40" s="37">
        <v>0.01</v>
      </c>
      <c r="J40" s="38">
        <v>0.02</v>
      </c>
      <c r="K40" s="22"/>
      <c r="L40" s="22"/>
      <c r="M40" s="22"/>
      <c r="N40" s="22"/>
      <c r="O40" s="22"/>
      <c r="P40" s="22"/>
    </row>
    <row r="41" spans="1:16" ht="39" customHeight="1" x14ac:dyDescent="0.15">
      <c r="A41" s="22"/>
      <c r="B41" s="35"/>
      <c r="C41" s="1244" t="s">
        <v>574</v>
      </c>
      <c r="D41" s="1245"/>
      <c r="E41" s="1246"/>
      <c r="F41" s="36">
        <v>0.01</v>
      </c>
      <c r="G41" s="37">
        <v>0.02</v>
      </c>
      <c r="H41" s="37">
        <v>0.03</v>
      </c>
      <c r="I41" s="37">
        <v>0.01</v>
      </c>
      <c r="J41" s="38">
        <v>0.01</v>
      </c>
      <c r="K41" s="22"/>
      <c r="L41" s="22"/>
      <c r="M41" s="22"/>
      <c r="N41" s="22"/>
      <c r="O41" s="22"/>
      <c r="P41" s="22"/>
    </row>
    <row r="42" spans="1:16" ht="39" customHeight="1" x14ac:dyDescent="0.15">
      <c r="A42" s="22"/>
      <c r="B42" s="39"/>
      <c r="C42" s="1244" t="s">
        <v>575</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576</v>
      </c>
      <c r="D43" s="1248"/>
      <c r="E43" s="1249"/>
      <c r="F43" s="41">
        <v>0.19</v>
      </c>
      <c r="G43" s="42">
        <v>0.14000000000000001</v>
      </c>
      <c r="H43" s="42">
        <v>0.09</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6M/J1oJGJ8eSCWylpkoEORs72SDEudVcqGZ1OOeKxhLUZ3aYDlTHq4GWAVbWpmRGbEY59+pLpq7fBJGcUv8xA==" saltValue="AGu890pMd10XCfzidVvc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4956</v>
      </c>
      <c r="L45" s="60">
        <v>5067</v>
      </c>
      <c r="M45" s="60">
        <v>5262</v>
      </c>
      <c r="N45" s="60">
        <v>5660</v>
      </c>
      <c r="O45" s="61">
        <v>5912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14</v>
      </c>
      <c r="F48" s="1254"/>
      <c r="G48" s="1254"/>
      <c r="H48" s="1254"/>
      <c r="I48" s="1254"/>
      <c r="J48" s="1255"/>
      <c r="K48" s="63">
        <v>964</v>
      </c>
      <c r="L48" s="64">
        <v>1021</v>
      </c>
      <c r="M48" s="64">
        <v>995</v>
      </c>
      <c r="N48" s="64">
        <v>987</v>
      </c>
      <c r="O48" s="65">
        <v>1088</v>
      </c>
      <c r="P48" s="48"/>
      <c r="Q48" s="48"/>
      <c r="R48" s="48"/>
      <c r="S48" s="48"/>
      <c r="T48" s="48"/>
      <c r="U48" s="48"/>
    </row>
    <row r="49" spans="1:21" ht="30.75" customHeight="1" x14ac:dyDescent="0.15">
      <c r="A49" s="48"/>
      <c r="B49" s="1272"/>
      <c r="C49" s="1273"/>
      <c r="D49" s="62"/>
      <c r="E49" s="1254" t="s">
        <v>15</v>
      </c>
      <c r="F49" s="1254"/>
      <c r="G49" s="1254"/>
      <c r="H49" s="1254"/>
      <c r="I49" s="1254"/>
      <c r="J49" s="1255"/>
      <c r="K49" s="63" t="s">
        <v>516</v>
      </c>
      <c r="L49" s="64" t="s">
        <v>516</v>
      </c>
      <c r="M49" s="64" t="s">
        <v>516</v>
      </c>
      <c r="N49" s="64" t="s">
        <v>516</v>
      </c>
      <c r="O49" s="65" t="s">
        <v>516</v>
      </c>
      <c r="P49" s="48"/>
      <c r="Q49" s="48"/>
      <c r="R49" s="48"/>
      <c r="S49" s="48"/>
      <c r="T49" s="48"/>
      <c r="U49" s="48"/>
    </row>
    <row r="50" spans="1:21" ht="30.75" customHeight="1" x14ac:dyDescent="0.15">
      <c r="A50" s="48"/>
      <c r="B50" s="1272"/>
      <c r="C50" s="1273"/>
      <c r="D50" s="62"/>
      <c r="E50" s="1254" t="s">
        <v>16</v>
      </c>
      <c r="F50" s="1254"/>
      <c r="G50" s="1254"/>
      <c r="H50" s="1254"/>
      <c r="I50" s="1254"/>
      <c r="J50" s="1255"/>
      <c r="K50" s="63">
        <v>16</v>
      </c>
      <c r="L50" s="64">
        <v>15</v>
      </c>
      <c r="M50" s="64">
        <v>14</v>
      </c>
      <c r="N50" s="64">
        <v>14</v>
      </c>
      <c r="O50" s="65">
        <v>14</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4809</v>
      </c>
      <c r="L52" s="64">
        <v>4898</v>
      </c>
      <c r="M52" s="64">
        <v>5007</v>
      </c>
      <c r="N52" s="64">
        <v>5198</v>
      </c>
      <c r="O52" s="65">
        <v>5322</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1127</v>
      </c>
      <c r="L53" s="69">
        <v>1205</v>
      </c>
      <c r="M53" s="69">
        <v>1264</v>
      </c>
      <c r="N53" s="69">
        <v>1463</v>
      </c>
      <c r="O53" s="70">
        <v>1692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615</v>
      </c>
      <c r="L57" s="84" t="s">
        <v>614</v>
      </c>
      <c r="M57" s="84" t="s">
        <v>614</v>
      </c>
      <c r="N57" s="84" t="s">
        <v>614</v>
      </c>
      <c r="O57" s="85" t="s">
        <v>616</v>
      </c>
    </row>
    <row r="58" spans="1:21" ht="31.5" customHeight="1" thickBot="1" x14ac:dyDescent="0.2">
      <c r="B58" s="1262"/>
      <c r="C58" s="1263"/>
      <c r="D58" s="1267" t="s">
        <v>26</v>
      </c>
      <c r="E58" s="1268"/>
      <c r="F58" s="1268"/>
      <c r="G58" s="1268"/>
      <c r="H58" s="1268"/>
      <c r="I58" s="1268"/>
      <c r="J58" s="1269"/>
      <c r="K58" s="86" t="s">
        <v>616</v>
      </c>
      <c r="L58" s="87" t="s">
        <v>616</v>
      </c>
      <c r="M58" s="87" t="s">
        <v>617</v>
      </c>
      <c r="N58" s="87" t="s">
        <v>618</v>
      </c>
      <c r="O58" s="88" t="s">
        <v>616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LCEsmXknjI/xn7Hn2WTlhDxvELeGzOk3F3OhKseRZsB+zmBZ4+ecDf8IIAaF3a5gLk5LHp4i8HaKrnyi3TSEg==" saltValue="BNZu+DJ90A2XLUmdLMlO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90" t="s">
        <v>29</v>
      </c>
      <c r="C41" s="1291"/>
      <c r="D41" s="102"/>
      <c r="E41" s="1292" t="s">
        <v>30</v>
      </c>
      <c r="F41" s="1292"/>
      <c r="G41" s="1292"/>
      <c r="H41" s="1293"/>
      <c r="I41" s="103">
        <v>54888</v>
      </c>
      <c r="J41" s="104">
        <v>58419</v>
      </c>
      <c r="K41" s="104">
        <v>61275</v>
      </c>
      <c r="L41" s="104">
        <v>60437</v>
      </c>
      <c r="M41" s="105">
        <v>58890</v>
      </c>
    </row>
    <row r="42" spans="2:13" ht="27.75" customHeight="1" x14ac:dyDescent="0.15">
      <c r="B42" s="1280"/>
      <c r="C42" s="1281"/>
      <c r="D42" s="106"/>
      <c r="E42" s="1284" t="s">
        <v>31</v>
      </c>
      <c r="F42" s="1284"/>
      <c r="G42" s="1284"/>
      <c r="H42" s="1285"/>
      <c r="I42" s="107">
        <v>133</v>
      </c>
      <c r="J42" s="108">
        <v>114</v>
      </c>
      <c r="K42" s="108">
        <v>100</v>
      </c>
      <c r="L42" s="108">
        <v>86</v>
      </c>
      <c r="M42" s="109">
        <v>74</v>
      </c>
    </row>
    <row r="43" spans="2:13" ht="27.75" customHeight="1" x14ac:dyDescent="0.15">
      <c r="B43" s="1280"/>
      <c r="C43" s="1281"/>
      <c r="D43" s="106"/>
      <c r="E43" s="1284" t="s">
        <v>32</v>
      </c>
      <c r="F43" s="1284"/>
      <c r="G43" s="1284"/>
      <c r="H43" s="1285"/>
      <c r="I43" s="107">
        <v>11735</v>
      </c>
      <c r="J43" s="108">
        <v>11193</v>
      </c>
      <c r="K43" s="108">
        <v>11197</v>
      </c>
      <c r="L43" s="108">
        <v>10547</v>
      </c>
      <c r="M43" s="109">
        <v>10709</v>
      </c>
    </row>
    <row r="44" spans="2:13" ht="27.75" customHeight="1" x14ac:dyDescent="0.15">
      <c r="B44" s="1280"/>
      <c r="C44" s="1281"/>
      <c r="D44" s="106"/>
      <c r="E44" s="1284" t="s">
        <v>33</v>
      </c>
      <c r="F44" s="1284"/>
      <c r="G44" s="1284"/>
      <c r="H44" s="1285"/>
      <c r="I44" s="107" t="s">
        <v>516</v>
      </c>
      <c r="J44" s="108" t="s">
        <v>516</v>
      </c>
      <c r="K44" s="108" t="s">
        <v>516</v>
      </c>
      <c r="L44" s="108" t="s">
        <v>516</v>
      </c>
      <c r="M44" s="109" t="s">
        <v>516</v>
      </c>
    </row>
    <row r="45" spans="2:13" ht="27.75" customHeight="1" x14ac:dyDescent="0.15">
      <c r="B45" s="1280"/>
      <c r="C45" s="1281"/>
      <c r="D45" s="106"/>
      <c r="E45" s="1284" t="s">
        <v>34</v>
      </c>
      <c r="F45" s="1284"/>
      <c r="G45" s="1284"/>
      <c r="H45" s="1285"/>
      <c r="I45" s="107">
        <v>9131</v>
      </c>
      <c r="J45" s="108">
        <v>8850</v>
      </c>
      <c r="K45" s="108">
        <v>8512</v>
      </c>
      <c r="L45" s="108">
        <v>8252</v>
      </c>
      <c r="M45" s="109">
        <v>8254</v>
      </c>
    </row>
    <row r="46" spans="2:13" ht="27.75" customHeight="1" x14ac:dyDescent="0.15">
      <c r="B46" s="1280"/>
      <c r="C46" s="1281"/>
      <c r="D46" s="110"/>
      <c r="E46" s="1284" t="s">
        <v>35</v>
      </c>
      <c r="F46" s="1284"/>
      <c r="G46" s="1284"/>
      <c r="H46" s="1285"/>
      <c r="I46" s="107">
        <v>31</v>
      </c>
      <c r="J46" s="108">
        <v>30</v>
      </c>
      <c r="K46" s="108">
        <v>23</v>
      </c>
      <c r="L46" s="108">
        <v>22</v>
      </c>
      <c r="M46" s="109">
        <v>21</v>
      </c>
    </row>
    <row r="47" spans="2:13" ht="27.75" customHeight="1" x14ac:dyDescent="0.15">
      <c r="B47" s="1280"/>
      <c r="C47" s="1281"/>
      <c r="D47" s="111"/>
      <c r="E47" s="1294" t="s">
        <v>36</v>
      </c>
      <c r="F47" s="1295"/>
      <c r="G47" s="1295"/>
      <c r="H47" s="1296"/>
      <c r="I47" s="107" t="s">
        <v>516</v>
      </c>
      <c r="J47" s="108" t="s">
        <v>516</v>
      </c>
      <c r="K47" s="108" t="s">
        <v>516</v>
      </c>
      <c r="L47" s="108" t="s">
        <v>516</v>
      </c>
      <c r="M47" s="109" t="s">
        <v>516</v>
      </c>
    </row>
    <row r="48" spans="2:13" ht="27.75" customHeight="1" x14ac:dyDescent="0.15">
      <c r="B48" s="1280"/>
      <c r="C48" s="1281"/>
      <c r="D48" s="106"/>
      <c r="E48" s="1284" t="s">
        <v>37</v>
      </c>
      <c r="F48" s="1284"/>
      <c r="G48" s="1284"/>
      <c r="H48" s="1285"/>
      <c r="I48" s="107" t="s">
        <v>516</v>
      </c>
      <c r="J48" s="108" t="s">
        <v>516</v>
      </c>
      <c r="K48" s="108" t="s">
        <v>516</v>
      </c>
      <c r="L48" s="108" t="s">
        <v>516</v>
      </c>
      <c r="M48" s="109" t="s">
        <v>516</v>
      </c>
    </row>
    <row r="49" spans="2:13" ht="27.75" customHeight="1" x14ac:dyDescent="0.15">
      <c r="B49" s="1282"/>
      <c r="C49" s="1283"/>
      <c r="D49" s="106"/>
      <c r="E49" s="1284" t="s">
        <v>38</v>
      </c>
      <c r="F49" s="1284"/>
      <c r="G49" s="1284"/>
      <c r="H49" s="1285"/>
      <c r="I49" s="107" t="s">
        <v>516</v>
      </c>
      <c r="J49" s="108" t="s">
        <v>516</v>
      </c>
      <c r="K49" s="108" t="s">
        <v>516</v>
      </c>
      <c r="L49" s="108" t="s">
        <v>516</v>
      </c>
      <c r="M49" s="109" t="s">
        <v>516</v>
      </c>
    </row>
    <row r="50" spans="2:13" ht="27.75" customHeight="1" x14ac:dyDescent="0.15">
      <c r="B50" s="1278" t="s">
        <v>39</v>
      </c>
      <c r="C50" s="1279"/>
      <c r="D50" s="112"/>
      <c r="E50" s="1284" t="s">
        <v>40</v>
      </c>
      <c r="F50" s="1284"/>
      <c r="G50" s="1284"/>
      <c r="H50" s="1285"/>
      <c r="I50" s="107">
        <v>7869</v>
      </c>
      <c r="J50" s="108">
        <v>7443</v>
      </c>
      <c r="K50" s="108">
        <v>7692</v>
      </c>
      <c r="L50" s="108">
        <v>6993</v>
      </c>
      <c r="M50" s="109">
        <v>7136</v>
      </c>
    </row>
    <row r="51" spans="2:13" ht="27.75" customHeight="1" x14ac:dyDescent="0.15">
      <c r="B51" s="1280"/>
      <c r="C51" s="1281"/>
      <c r="D51" s="106"/>
      <c r="E51" s="1284" t="s">
        <v>41</v>
      </c>
      <c r="F51" s="1284"/>
      <c r="G51" s="1284"/>
      <c r="H51" s="1285"/>
      <c r="I51" s="107">
        <v>5986</v>
      </c>
      <c r="J51" s="108">
        <v>6519</v>
      </c>
      <c r="K51" s="108">
        <v>6164</v>
      </c>
      <c r="L51" s="108">
        <v>5330</v>
      </c>
      <c r="M51" s="109">
        <v>4936</v>
      </c>
    </row>
    <row r="52" spans="2:13" ht="27.75" customHeight="1" x14ac:dyDescent="0.15">
      <c r="B52" s="1282"/>
      <c r="C52" s="1283"/>
      <c r="D52" s="106"/>
      <c r="E52" s="1284" t="s">
        <v>42</v>
      </c>
      <c r="F52" s="1284"/>
      <c r="G52" s="1284"/>
      <c r="H52" s="1285"/>
      <c r="I52" s="107">
        <v>50801</v>
      </c>
      <c r="J52" s="108">
        <v>52743</v>
      </c>
      <c r="K52" s="108">
        <v>54724</v>
      </c>
      <c r="L52" s="108">
        <v>53911</v>
      </c>
      <c r="M52" s="109">
        <v>52459</v>
      </c>
    </row>
    <row r="53" spans="2:13" ht="27.75" customHeight="1" thickBot="1" x14ac:dyDescent="0.2">
      <c r="B53" s="1286" t="s">
        <v>43</v>
      </c>
      <c r="C53" s="1287"/>
      <c r="D53" s="113"/>
      <c r="E53" s="1288" t="s">
        <v>44</v>
      </c>
      <c r="F53" s="1288"/>
      <c r="G53" s="1288"/>
      <c r="H53" s="1289"/>
      <c r="I53" s="114">
        <v>11263</v>
      </c>
      <c r="J53" s="115">
        <v>11903</v>
      </c>
      <c r="K53" s="115">
        <v>12527</v>
      </c>
      <c r="L53" s="115">
        <v>13111</v>
      </c>
      <c r="M53" s="116">
        <v>13417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AWKdvp/HG5zC8TIxByeznf1mHdcvErOzQIhw/o0oerUJon/Kir2LzAEke10jyWXfEIvoUQ7DutfOUxLAujTDA==" saltValue="8gVp5yecZRcQf7dhZ1jD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3316</v>
      </c>
      <c r="G55" s="128">
        <v>2648</v>
      </c>
      <c r="H55" s="129">
        <v>2648</v>
      </c>
    </row>
    <row r="56" spans="2:8" ht="52.5" customHeight="1" x14ac:dyDescent="0.15">
      <c r="B56" s="130"/>
      <c r="C56" s="1307" t="s">
        <v>48</v>
      </c>
      <c r="D56" s="1307"/>
      <c r="E56" s="1308"/>
      <c r="F56" s="131">
        <v>1170</v>
      </c>
      <c r="G56" s="131">
        <v>970</v>
      </c>
      <c r="H56" s="132">
        <v>970</v>
      </c>
    </row>
    <row r="57" spans="2:8" ht="53.25" customHeight="1" x14ac:dyDescent="0.15">
      <c r="B57" s="130"/>
      <c r="C57" s="1309" t="s">
        <v>49</v>
      </c>
      <c r="D57" s="1309"/>
      <c r="E57" s="1310"/>
      <c r="F57" s="133">
        <v>5067</v>
      </c>
      <c r="G57" s="133">
        <v>5071</v>
      </c>
      <c r="H57" s="134">
        <v>4043</v>
      </c>
    </row>
    <row r="58" spans="2:8" ht="45.75" customHeight="1" x14ac:dyDescent="0.15">
      <c r="B58" s="135"/>
      <c r="C58" s="1297" t="s">
        <v>608</v>
      </c>
      <c r="D58" s="1298"/>
      <c r="E58" s="1299"/>
      <c r="F58" s="136">
        <v>3290</v>
      </c>
      <c r="G58" s="136">
        <v>3081</v>
      </c>
      <c r="H58" s="137">
        <v>1981</v>
      </c>
    </row>
    <row r="59" spans="2:8" ht="45.75" customHeight="1" x14ac:dyDescent="0.15">
      <c r="B59" s="135"/>
      <c r="C59" s="1297" t="s">
        <v>609</v>
      </c>
      <c r="D59" s="1298"/>
      <c r="E59" s="1299"/>
      <c r="F59" s="136">
        <v>557</v>
      </c>
      <c r="G59" s="136">
        <v>507</v>
      </c>
      <c r="H59" s="137">
        <v>491</v>
      </c>
    </row>
    <row r="60" spans="2:8" ht="45.75" customHeight="1" x14ac:dyDescent="0.15">
      <c r="B60" s="135"/>
      <c r="C60" s="1297" t="s">
        <v>610</v>
      </c>
      <c r="D60" s="1298"/>
      <c r="E60" s="1299"/>
      <c r="F60" s="136">
        <v>500</v>
      </c>
      <c r="G60" s="136">
        <v>499</v>
      </c>
      <c r="H60" s="137">
        <v>459</v>
      </c>
    </row>
    <row r="61" spans="2:8" ht="45.75" customHeight="1" x14ac:dyDescent="0.15">
      <c r="B61" s="135"/>
      <c r="C61" s="1297" t="s">
        <v>611</v>
      </c>
      <c r="D61" s="1298"/>
      <c r="E61" s="1299"/>
      <c r="F61" s="136">
        <v>72</v>
      </c>
      <c r="G61" s="136">
        <v>305</v>
      </c>
      <c r="H61" s="137">
        <v>351</v>
      </c>
    </row>
    <row r="62" spans="2:8" ht="45.75" customHeight="1" thickBot="1" x14ac:dyDescent="0.2">
      <c r="B62" s="138"/>
      <c r="C62" s="1300" t="s">
        <v>612</v>
      </c>
      <c r="D62" s="1301"/>
      <c r="E62" s="1302"/>
      <c r="F62" s="139">
        <v>273</v>
      </c>
      <c r="G62" s="139">
        <v>273</v>
      </c>
      <c r="H62" s="140">
        <v>273</v>
      </c>
    </row>
    <row r="63" spans="2:8" ht="52.5" customHeight="1" thickBot="1" x14ac:dyDescent="0.2">
      <c r="B63" s="141"/>
      <c r="C63" s="1303" t="s">
        <v>50</v>
      </c>
      <c r="D63" s="1303"/>
      <c r="E63" s="1304"/>
      <c r="F63" s="142">
        <v>9553</v>
      </c>
      <c r="G63" s="142">
        <v>8689</v>
      </c>
      <c r="H63" s="143">
        <v>7662</v>
      </c>
    </row>
    <row r="64" spans="2:8" ht="15" customHeight="1" x14ac:dyDescent="0.15"/>
  </sheetData>
  <sheetProtection algorithmName="SHA-512" hashValue="V+lhsEDNOF17i32fsSZXwx6tS/16zNeftd28+Bl1vIbzjeLWkdNOtJT54TGj6k5DWr2s+EBr7wal5JZXrq9DVg==" saltValue="JmJxgnO2ZZf5A91cmt/2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70" zoomScaleNormal="70"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624</v>
      </c>
      <c r="AO51" s="1314"/>
      <c r="AP51" s="1314"/>
      <c r="AQ51" s="1314"/>
      <c r="AR51" s="1314"/>
      <c r="AS51" s="1314"/>
      <c r="AT51" s="1314"/>
      <c r="AU51" s="1314"/>
      <c r="AV51" s="1314"/>
      <c r="AW51" s="1314"/>
      <c r="AX51" s="1314"/>
      <c r="AY51" s="1314"/>
      <c r="AZ51" s="1314"/>
      <c r="BA51" s="1314"/>
      <c r="BB51" s="1314" t="s">
        <v>625</v>
      </c>
      <c r="BC51" s="1314"/>
      <c r="BD51" s="1314"/>
      <c r="BE51" s="1314"/>
      <c r="BF51" s="1314"/>
      <c r="BG51" s="1314"/>
      <c r="BH51" s="1314"/>
      <c r="BI51" s="1314"/>
      <c r="BJ51" s="1314"/>
      <c r="BK51" s="1314"/>
      <c r="BL51" s="1314"/>
      <c r="BM51" s="1314"/>
      <c r="BN51" s="1314"/>
      <c r="BO51" s="1314"/>
      <c r="BP51" s="1311">
        <v>54.5</v>
      </c>
      <c r="BQ51" s="1311"/>
      <c r="BR51" s="1311"/>
      <c r="BS51" s="1311"/>
      <c r="BT51" s="1311"/>
      <c r="BU51" s="1311"/>
      <c r="BV51" s="1311"/>
      <c r="BW51" s="1311"/>
      <c r="BX51" s="1311">
        <v>58.9</v>
      </c>
      <c r="BY51" s="1311"/>
      <c r="BZ51" s="1311"/>
      <c r="CA51" s="1311"/>
      <c r="CB51" s="1311"/>
      <c r="CC51" s="1311"/>
      <c r="CD51" s="1311"/>
      <c r="CE51" s="1311"/>
      <c r="CF51" s="1311">
        <v>62.8</v>
      </c>
      <c r="CG51" s="1311"/>
      <c r="CH51" s="1311"/>
      <c r="CI51" s="1311"/>
      <c r="CJ51" s="1311"/>
      <c r="CK51" s="1311"/>
      <c r="CL51" s="1311"/>
      <c r="CM51" s="1311"/>
      <c r="CN51" s="1311">
        <v>66</v>
      </c>
      <c r="CO51" s="1311"/>
      <c r="CP51" s="1311"/>
      <c r="CQ51" s="1311"/>
      <c r="CR51" s="1311"/>
      <c r="CS51" s="1311"/>
      <c r="CT51" s="1311"/>
      <c r="CU51" s="1311"/>
      <c r="CV51" s="1311">
        <v>65.900000000000006</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75.099999999999994</v>
      </c>
      <c r="BQ53" s="1311"/>
      <c r="BR53" s="1311"/>
      <c r="BS53" s="1311"/>
      <c r="BT53" s="1311"/>
      <c r="BU53" s="1311"/>
      <c r="BV53" s="1311"/>
      <c r="BW53" s="1311"/>
      <c r="BX53" s="1311">
        <v>72.8</v>
      </c>
      <c r="BY53" s="1311"/>
      <c r="BZ53" s="1311"/>
      <c r="CA53" s="1311"/>
      <c r="CB53" s="1311"/>
      <c r="CC53" s="1311"/>
      <c r="CD53" s="1311"/>
      <c r="CE53" s="1311"/>
      <c r="CF53" s="1311">
        <v>70.599999999999994</v>
      </c>
      <c r="CG53" s="1311"/>
      <c r="CH53" s="1311"/>
      <c r="CI53" s="1311"/>
      <c r="CJ53" s="1311"/>
      <c r="CK53" s="1311"/>
      <c r="CL53" s="1311"/>
      <c r="CM53" s="1311"/>
      <c r="CN53" s="1311">
        <v>71.2</v>
      </c>
      <c r="CO53" s="1311"/>
      <c r="CP53" s="1311"/>
      <c r="CQ53" s="1311"/>
      <c r="CR53" s="1311"/>
      <c r="CS53" s="1311"/>
      <c r="CT53" s="1311"/>
      <c r="CU53" s="1311"/>
      <c r="CV53" s="1311">
        <v>72.400000000000006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627</v>
      </c>
      <c r="AO55" s="1316"/>
      <c r="AP55" s="1316"/>
      <c r="AQ55" s="1316"/>
      <c r="AR55" s="1316"/>
      <c r="AS55" s="1316"/>
      <c r="AT55" s="1316"/>
      <c r="AU55" s="1316"/>
      <c r="AV55" s="1316"/>
      <c r="AW55" s="1316"/>
      <c r="AX55" s="1316"/>
      <c r="AY55" s="1316"/>
      <c r="AZ55" s="1316"/>
      <c r="BA55" s="1316"/>
      <c r="BB55" s="1314" t="s">
        <v>625</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626</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624</v>
      </c>
      <c r="AO73" s="1314"/>
      <c r="AP73" s="1314"/>
      <c r="AQ73" s="1314"/>
      <c r="AR73" s="1314"/>
      <c r="AS73" s="1314"/>
      <c r="AT73" s="1314"/>
      <c r="AU73" s="1314"/>
      <c r="AV73" s="1314"/>
      <c r="AW73" s="1314"/>
      <c r="AX73" s="1314"/>
      <c r="AY73" s="1314"/>
      <c r="AZ73" s="1314"/>
      <c r="BA73" s="1314"/>
      <c r="BB73" s="1314" t="s">
        <v>625</v>
      </c>
      <c r="BC73" s="1314"/>
      <c r="BD73" s="1314"/>
      <c r="BE73" s="1314"/>
      <c r="BF73" s="1314"/>
      <c r="BG73" s="1314"/>
      <c r="BH73" s="1314"/>
      <c r="BI73" s="1314"/>
      <c r="BJ73" s="1314"/>
      <c r="BK73" s="1314"/>
      <c r="BL73" s="1314"/>
      <c r="BM73" s="1314"/>
      <c r="BN73" s="1314"/>
      <c r="BO73" s="1314"/>
      <c r="BP73" s="1311">
        <v>54.5</v>
      </c>
      <c r="BQ73" s="1311"/>
      <c r="BR73" s="1311"/>
      <c r="BS73" s="1311"/>
      <c r="BT73" s="1311"/>
      <c r="BU73" s="1311"/>
      <c r="BV73" s="1311"/>
      <c r="BW73" s="1311"/>
      <c r="BX73" s="1311">
        <v>58.9</v>
      </c>
      <c r="BY73" s="1311"/>
      <c r="BZ73" s="1311"/>
      <c r="CA73" s="1311"/>
      <c r="CB73" s="1311"/>
      <c r="CC73" s="1311"/>
      <c r="CD73" s="1311"/>
      <c r="CE73" s="1311"/>
      <c r="CF73" s="1311">
        <v>62.8</v>
      </c>
      <c r="CG73" s="1311"/>
      <c r="CH73" s="1311"/>
      <c r="CI73" s="1311"/>
      <c r="CJ73" s="1311"/>
      <c r="CK73" s="1311"/>
      <c r="CL73" s="1311"/>
      <c r="CM73" s="1311"/>
      <c r="CN73" s="1311">
        <v>66</v>
      </c>
      <c r="CO73" s="1311"/>
      <c r="CP73" s="1311"/>
      <c r="CQ73" s="1311"/>
      <c r="CR73" s="1311"/>
      <c r="CS73" s="1311"/>
      <c r="CT73" s="1311"/>
      <c r="CU73" s="1311"/>
      <c r="CV73" s="1311">
        <v>65.900000000000006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5.6</v>
      </c>
      <c r="BQ75" s="1311"/>
      <c r="BR75" s="1311"/>
      <c r="BS75" s="1311"/>
      <c r="BT75" s="1311"/>
      <c r="BU75" s="1311"/>
      <c r="BV75" s="1311"/>
      <c r="BW75" s="1311"/>
      <c r="BX75" s="1311">
        <v>5.6</v>
      </c>
      <c r="BY75" s="1311"/>
      <c r="BZ75" s="1311"/>
      <c r="CA75" s="1311"/>
      <c r="CB75" s="1311"/>
      <c r="CC75" s="1311"/>
      <c r="CD75" s="1311"/>
      <c r="CE75" s="1311"/>
      <c r="CF75" s="1311">
        <v>5.9</v>
      </c>
      <c r="CG75" s="1311"/>
      <c r="CH75" s="1311"/>
      <c r="CI75" s="1311"/>
      <c r="CJ75" s="1311"/>
      <c r="CK75" s="1311"/>
      <c r="CL75" s="1311"/>
      <c r="CM75" s="1311"/>
      <c r="CN75" s="1311">
        <v>6.5</v>
      </c>
      <c r="CO75" s="1311"/>
      <c r="CP75" s="1311"/>
      <c r="CQ75" s="1311"/>
      <c r="CR75" s="1311"/>
      <c r="CS75" s="1311"/>
      <c r="CT75" s="1311"/>
      <c r="CU75" s="1311"/>
      <c r="CV75" s="1311">
        <v>7.3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627</v>
      </c>
      <c r="AO77" s="1316"/>
      <c r="AP77" s="1316"/>
      <c r="AQ77" s="1316"/>
      <c r="AR77" s="1316"/>
      <c r="AS77" s="1316"/>
      <c r="AT77" s="1316"/>
      <c r="AU77" s="1316"/>
      <c r="AV77" s="1316"/>
      <c r="AW77" s="1316"/>
      <c r="AX77" s="1316"/>
      <c r="AY77" s="1316"/>
      <c r="AZ77" s="1316"/>
      <c r="BA77" s="1316"/>
      <c r="BB77" s="1314" t="s">
        <v>625</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630</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60" zoomScaleNormal="6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556</v>
      </c>
    </row>
  </sheetData>
  <phoneticPr fontId="2"/>
  <printOptions horizontalCentered="1" verticalCentered="1"/>
  <pageMargins left="0" right="0" top="0.19685039370078741" bottom="0.31496062992125984"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60" zoomScaleNormal="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556</v>
      </c>
    </row>
  </sheetData>
  <phoneticPr fontId="2"/>
  <printOptions horizontalCentered="1" verticalCentered="1"/>
  <pageMargins left="0" right="0" top="0.19685039370078741" bottom="0.31496062992125984" header="0.39370078740157483"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72028</v>
      </c>
      <c r="E3" s="162"/>
      <c r="F3" s="163">
        <v>44504</v>
      </c>
      <c r="G3" s="164"/>
      <c r="H3" s="165"/>
    </row>
    <row r="4" spans="1:8" x14ac:dyDescent="0.15">
      <c r="A4" s="166"/>
      <c r="B4" s="167"/>
      <c r="C4" s="168"/>
      <c r="D4" s="169">
        <v>52633</v>
      </c>
      <c r="E4" s="170"/>
      <c r="F4" s="171">
        <v>25876</v>
      </c>
      <c r="G4" s="172"/>
      <c r="H4" s="173"/>
    </row>
    <row r="5" spans="1:8" x14ac:dyDescent="0.15">
      <c r="A5" s="154" t="s">
        <v>550</v>
      </c>
      <c r="B5" s="159"/>
      <c r="C5" s="160"/>
      <c r="D5" s="161">
        <v>105014</v>
      </c>
      <c r="E5" s="162"/>
      <c r="F5" s="163">
        <v>47820</v>
      </c>
      <c r="G5" s="164"/>
      <c r="H5" s="165"/>
    </row>
    <row r="6" spans="1:8" x14ac:dyDescent="0.15">
      <c r="A6" s="166"/>
      <c r="B6" s="167"/>
      <c r="C6" s="168"/>
      <c r="D6" s="169">
        <v>78587</v>
      </c>
      <c r="E6" s="170"/>
      <c r="F6" s="171">
        <v>25855</v>
      </c>
      <c r="G6" s="172"/>
      <c r="H6" s="173"/>
    </row>
    <row r="7" spans="1:8" x14ac:dyDescent="0.15">
      <c r="A7" s="154" t="s">
        <v>551</v>
      </c>
      <c r="B7" s="159"/>
      <c r="C7" s="160"/>
      <c r="D7" s="161">
        <v>106886</v>
      </c>
      <c r="E7" s="162"/>
      <c r="F7" s="163">
        <v>41934</v>
      </c>
      <c r="G7" s="164"/>
      <c r="H7" s="165"/>
    </row>
    <row r="8" spans="1:8" x14ac:dyDescent="0.15">
      <c r="A8" s="166"/>
      <c r="B8" s="167"/>
      <c r="C8" s="168"/>
      <c r="D8" s="169">
        <v>83070</v>
      </c>
      <c r="E8" s="170"/>
      <c r="F8" s="171">
        <v>23352</v>
      </c>
      <c r="G8" s="172"/>
      <c r="H8" s="173"/>
    </row>
    <row r="9" spans="1:8" x14ac:dyDescent="0.15">
      <c r="A9" s="154" t="s">
        <v>552</v>
      </c>
      <c r="B9" s="159"/>
      <c r="C9" s="160"/>
      <c r="D9" s="161">
        <v>60355</v>
      </c>
      <c r="E9" s="162"/>
      <c r="F9" s="163">
        <v>45588</v>
      </c>
      <c r="G9" s="164"/>
      <c r="H9" s="165"/>
    </row>
    <row r="10" spans="1:8" x14ac:dyDescent="0.15">
      <c r="A10" s="166"/>
      <c r="B10" s="167"/>
      <c r="C10" s="168"/>
      <c r="D10" s="169">
        <v>45192</v>
      </c>
      <c r="E10" s="170"/>
      <c r="F10" s="171">
        <v>24150</v>
      </c>
      <c r="G10" s="172"/>
      <c r="H10" s="173"/>
    </row>
    <row r="11" spans="1:8" x14ac:dyDescent="0.15">
      <c r="A11" s="154" t="s">
        <v>553</v>
      </c>
      <c r="B11" s="159"/>
      <c r="C11" s="160"/>
      <c r="D11" s="161">
        <v>68042</v>
      </c>
      <c r="E11" s="162"/>
      <c r="F11" s="163">
        <v>45483</v>
      </c>
      <c r="G11" s="164"/>
      <c r="H11" s="165"/>
    </row>
    <row r="12" spans="1:8" x14ac:dyDescent="0.15">
      <c r="A12" s="166"/>
      <c r="B12" s="167"/>
      <c r="C12" s="174"/>
      <c r="D12" s="169">
        <v>49398</v>
      </c>
      <c r="E12" s="170"/>
      <c r="F12" s="171">
        <v>24241</v>
      </c>
      <c r="G12" s="172"/>
      <c r="H12" s="173"/>
    </row>
    <row r="13" spans="1:8" x14ac:dyDescent="0.15">
      <c r="A13" s="154"/>
      <c r="B13" s="159"/>
      <c r="C13" s="175"/>
      <c r="D13" s="176">
        <v>82465</v>
      </c>
      <c r="E13" s="177"/>
      <c r="F13" s="178">
        <v>45066</v>
      </c>
      <c r="G13" s="179"/>
      <c r="H13" s="165"/>
    </row>
    <row r="14" spans="1:8" x14ac:dyDescent="0.15">
      <c r="A14" s="166"/>
      <c r="B14" s="167"/>
      <c r="C14" s="168"/>
      <c r="D14" s="169">
        <v>61776</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6.81</v>
      </c>
      <c r="C19" s="180">
        <f>ROUND(VALUE(SUBSTITUTE(実質収支比率等に係る経年分析!G$48,"▲","-")),2)</f>
        <v>6.23</v>
      </c>
      <c r="D19" s="180">
        <f>ROUND(VALUE(SUBSTITUTE(実質収支比率等に係る経年分析!H$48,"▲","-")),2)</f>
        <v>3.28</v>
      </c>
      <c r="E19" s="180">
        <f>ROUND(VALUE(SUBSTITUTE(実質収支比率等に係る経年分析!I$48,"▲","-")),2)</f>
        <v>2.09</v>
      </c>
      <c r="F19" s="180">
        <f>ROUND(VALUE(SUBSTITUTE(実質収支比率等に係る経年分析!J$48,"▲","-")),2)</f>
        <v>3.48</v>
      </c>
    </row>
    <row r="20" spans="1:11" x14ac:dyDescent="0.15">
      <c r="A20" s="180" t="s">
        <v>54</v>
      </c>
      <c r="B20" s="180">
        <f>ROUND(VALUE(SUBSTITUTE(実質収支比率等に係る経年分析!F$47,"▲","-")),2)</f>
        <v>16.34</v>
      </c>
      <c r="C20" s="180">
        <f>ROUND(VALUE(SUBSTITUTE(実質収支比率等に係る経年分析!G$47,"▲","-")),2)</f>
        <v>15.36</v>
      </c>
      <c r="D20" s="180">
        <f>ROUND(VALUE(SUBSTITUTE(実質収支比率等に係る経年分析!H$47,"▲","-")),2)</f>
        <v>13.59</v>
      </c>
      <c r="E20" s="180">
        <f>ROUND(VALUE(SUBSTITUTE(実質収支比率等に係る経年分析!I$47,"▲","-")),2)</f>
        <v>10.81</v>
      </c>
      <c r="F20" s="180">
        <f>ROUND(VALUE(SUBSTITUTE(実質収支比率等に係る経年分析!J$47,"▲","-")),2)</f>
        <v>10.55</v>
      </c>
    </row>
    <row r="21" spans="1:11" x14ac:dyDescent="0.15">
      <c r="A21" s="180" t="s">
        <v>55</v>
      </c>
      <c r="B21" s="180">
        <f>IF(ISNUMBER(VALUE(SUBSTITUTE(実質収支比率等に係る経年分析!F$49,"▲","-"))),ROUND(VALUE(SUBSTITUTE(実質収支比率等に係る経年分析!F$49,"▲","-")),2),NA())</f>
        <v>-1.91</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-4.82</v>
      </c>
      <c r="E21" s="180">
        <f>IF(ISNUMBER(VALUE(SUBSTITUTE(実質収支比率等に係る経年分析!I$49,"▲","-"))),ROUND(VALUE(SUBSTITUTE(実質収支比率等に係る経年分析!I$49,"▲","-")),2),NA())</f>
        <v>-3.9</v>
      </c>
      <c r="F21" s="180">
        <f>IF(ISNUMBER(VALUE(SUBSTITUTE(実質収支比率等に係る経年分析!J$49,"▲","-"))),ROUND(VALUE(SUBSTITUTE(実質収支比率等に係る経年分析!J$49,"▲","-")),2),NA())</f>
        <v>1.44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銅山観光事業特別会計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1.1399999999999999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2.0699999999999998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4809</v>
      </c>
      <c r="E42" s="182"/>
      <c r="F42" s="182"/>
      <c r="G42" s="182">
        <f>'実質公債費比率（分子）の構造'!L$52</f>
        <v>4898</v>
      </c>
      <c r="H42" s="182"/>
      <c r="I42" s="182"/>
      <c r="J42" s="182">
        <f>'実質公債費比率（分子）の構造'!M$52</f>
        <v>5007</v>
      </c>
      <c r="K42" s="182"/>
      <c r="L42" s="182"/>
      <c r="M42" s="182">
        <f>'実質公債費比率（分子）の構造'!N$52</f>
        <v>5198</v>
      </c>
      <c r="N42" s="182"/>
      <c r="O42" s="182"/>
      <c r="P42" s="182">
        <f>'実質公債費比率（分子）の構造'!O$52</f>
        <v>5322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16</v>
      </c>
      <c r="C44" s="182"/>
      <c r="D44" s="182"/>
      <c r="E44" s="182">
        <f>'実質公債費比率（分子）の構造'!L$50</f>
        <v>15</v>
      </c>
      <c r="F44" s="182"/>
      <c r="G44" s="182"/>
      <c r="H44" s="182">
        <f>'実質公債費比率（分子）の構造'!M$50</f>
        <v>14</v>
      </c>
      <c r="I44" s="182"/>
      <c r="J44" s="182"/>
      <c r="K44" s="182">
        <f>'実質公債費比率（分子）の構造'!N$50</f>
        <v>14</v>
      </c>
      <c r="L44" s="182"/>
      <c r="M44" s="182"/>
      <c r="N44" s="182">
        <f>'実質公債費比率（分子）の構造'!O$50</f>
        <v>14</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964</v>
      </c>
      <c r="C46" s="182"/>
      <c r="D46" s="182"/>
      <c r="E46" s="182">
        <f>'実質公債費比率（分子）の構造'!L$48</f>
        <v>1021</v>
      </c>
      <c r="F46" s="182"/>
      <c r="G46" s="182"/>
      <c r="H46" s="182">
        <f>'実質公債費比率（分子）の構造'!M$48</f>
        <v>995</v>
      </c>
      <c r="I46" s="182"/>
      <c r="J46" s="182"/>
      <c r="K46" s="182">
        <f>'実質公債費比率（分子）の構造'!N$48</f>
        <v>987</v>
      </c>
      <c r="L46" s="182"/>
      <c r="M46" s="182"/>
      <c r="N46" s="182">
        <f>'実質公債費比率（分子）の構造'!O$48</f>
        <v>1088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4956</v>
      </c>
      <c r="C49" s="182"/>
      <c r="D49" s="182"/>
      <c r="E49" s="182">
        <f>'実質公債費比率（分子）の構造'!L$45</f>
        <v>5067</v>
      </c>
      <c r="F49" s="182"/>
      <c r="G49" s="182"/>
      <c r="H49" s="182">
        <f>'実質公債費比率（分子）の構造'!M$45</f>
        <v>5262</v>
      </c>
      <c r="I49" s="182"/>
      <c r="J49" s="182"/>
      <c r="K49" s="182">
        <f>'実質公債費比率（分子）の構造'!N$45</f>
        <v>5660</v>
      </c>
      <c r="L49" s="182"/>
      <c r="M49" s="182"/>
      <c r="N49" s="182">
        <f>'実質公債費比率（分子）の構造'!O$45</f>
        <v>5912</v>
      </c>
      <c r="O49" s="182"/>
      <c r="P49" s="182"/>
    </row>
    <row r="50" spans="1:16" x14ac:dyDescent="0.15">
      <c r="A50" s="182" t="s">
        <v>70</v>
      </c>
      <c r="B50" s="182" t="e">
        <f>NA()</f>
        <v>#N/A</v>
      </c>
      <c r="C50" s="182">
        <f>IF(ISNUMBER('実質公債費比率（分子）の構造'!K$53),'実質公債費比率（分子）の構造'!K$53,NA())</f>
        <v>1127</v>
      </c>
      <c r="D50" s="182" t="e">
        <f>NA()</f>
        <v>#N/A</v>
      </c>
      <c r="E50" s="182" t="e">
        <f>NA()</f>
        <v>#N/A</v>
      </c>
      <c r="F50" s="182">
        <f>IF(ISNUMBER('実質公債費比率（分子）の構造'!L$53),'実質公債費比率（分子）の構造'!L$53,NA())</f>
        <v>1205</v>
      </c>
      <c r="G50" s="182" t="e">
        <f>NA()</f>
        <v>#N/A</v>
      </c>
      <c r="H50" s="182" t="e">
        <f>NA()</f>
        <v>#N/A</v>
      </c>
      <c r="I50" s="182">
        <f>IF(ISNUMBER('実質公債費比率（分子）の構造'!M$53),'実質公債費比率（分子）の構造'!M$53,NA())</f>
        <v>1264</v>
      </c>
      <c r="J50" s="182" t="e">
        <f>NA()</f>
        <v>#N/A</v>
      </c>
      <c r="K50" s="182" t="e">
        <f>NA()</f>
        <v>#N/A</v>
      </c>
      <c r="L50" s="182">
        <f>IF(ISNUMBER('実質公債費比率（分子）の構造'!N$53),'実質公債費比率（分子）の構造'!N$53,NA())</f>
        <v>1463</v>
      </c>
      <c r="M50" s="182" t="e">
        <f>NA()</f>
        <v>#N/A</v>
      </c>
      <c r="N50" s="182" t="e">
        <f>NA()</f>
        <v>#N/A</v>
      </c>
      <c r="O50" s="182">
        <f>IF(ISNUMBER('実質公債費比率（分子）の構造'!O$53),'実質公債費比率（分子）の構造'!O$53,NA())</f>
        <v>1692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50801</v>
      </c>
      <c r="E56" s="181"/>
      <c r="F56" s="181"/>
      <c r="G56" s="181">
        <f>'将来負担比率（分子）の構造'!J$52</f>
        <v>52743</v>
      </c>
      <c r="H56" s="181"/>
      <c r="I56" s="181"/>
      <c r="J56" s="181">
        <f>'将来負担比率（分子）の構造'!K$52</f>
        <v>54724</v>
      </c>
      <c r="K56" s="181"/>
      <c r="L56" s="181"/>
      <c r="M56" s="181">
        <f>'将来負担比率（分子）の構造'!L$52</f>
        <v>53911</v>
      </c>
      <c r="N56" s="181"/>
      <c r="O56" s="181"/>
      <c r="P56" s="181">
        <f>'将来負担比率（分子）の構造'!M$52</f>
        <v>52459</v>
      </c>
    </row>
    <row r="57" spans="1:16" x14ac:dyDescent="0.15">
      <c r="A57" s="181" t="s">
        <v>41</v>
      </c>
      <c r="B57" s="181"/>
      <c r="C57" s="181"/>
      <c r="D57" s="181">
        <f>'将来負担比率（分子）の構造'!I$51</f>
        <v>5986</v>
      </c>
      <c r="E57" s="181"/>
      <c r="F57" s="181"/>
      <c r="G57" s="181">
        <f>'将来負担比率（分子）の構造'!J$51</f>
        <v>6519</v>
      </c>
      <c r="H57" s="181"/>
      <c r="I57" s="181"/>
      <c r="J57" s="181">
        <f>'将来負担比率（分子）の構造'!K$51</f>
        <v>6164</v>
      </c>
      <c r="K57" s="181"/>
      <c r="L57" s="181"/>
      <c r="M57" s="181">
        <f>'将来負担比率（分子）の構造'!L$51</f>
        <v>5330</v>
      </c>
      <c r="N57" s="181"/>
      <c r="O57" s="181"/>
      <c r="P57" s="181">
        <f>'将来負担比率（分子）の構造'!M$51</f>
        <v>4936</v>
      </c>
    </row>
    <row r="58" spans="1:16" x14ac:dyDescent="0.15">
      <c r="A58" s="181" t="s">
        <v>40</v>
      </c>
      <c r="B58" s="181"/>
      <c r="C58" s="181"/>
      <c r="D58" s="181">
        <f>'将来負担比率（分子）の構造'!I$50</f>
        <v>7869</v>
      </c>
      <c r="E58" s="181"/>
      <c r="F58" s="181"/>
      <c r="G58" s="181">
        <f>'将来負担比率（分子）の構造'!J$50</f>
        <v>7443</v>
      </c>
      <c r="H58" s="181"/>
      <c r="I58" s="181"/>
      <c r="J58" s="181">
        <f>'将来負担比率（分子）の構造'!K$50</f>
        <v>7692</v>
      </c>
      <c r="K58" s="181"/>
      <c r="L58" s="181"/>
      <c r="M58" s="181">
        <f>'将来負担比率（分子）の構造'!L$50</f>
        <v>6993</v>
      </c>
      <c r="N58" s="181"/>
      <c r="O58" s="181"/>
      <c r="P58" s="181">
        <f>'将来負担比率（分子）の構造'!M$50</f>
        <v>7136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31</v>
      </c>
      <c r="C61" s="181"/>
      <c r="D61" s="181"/>
      <c r="E61" s="181">
        <f>'将来負担比率（分子）の構造'!J$46</f>
        <v>30</v>
      </c>
      <c r="F61" s="181"/>
      <c r="G61" s="181"/>
      <c r="H61" s="181">
        <f>'将来負担比率（分子）の構造'!K$46</f>
        <v>23</v>
      </c>
      <c r="I61" s="181"/>
      <c r="J61" s="181"/>
      <c r="K61" s="181">
        <f>'将来負担比率（分子）の構造'!L$46</f>
        <v>22</v>
      </c>
      <c r="L61" s="181"/>
      <c r="M61" s="181"/>
      <c r="N61" s="181">
        <f>'将来負担比率（分子）の構造'!M$46</f>
        <v>21</v>
      </c>
      <c r="O61" s="181"/>
      <c r="P61" s="181"/>
    </row>
    <row r="62" spans="1:16" x14ac:dyDescent="0.15">
      <c r="A62" s="181" t="s">
        <v>34</v>
      </c>
      <c r="B62" s="181">
        <f>'将来負担比率（分子）の構造'!I$45</f>
        <v>9131</v>
      </c>
      <c r="C62" s="181"/>
      <c r="D62" s="181"/>
      <c r="E62" s="181">
        <f>'将来負担比率（分子）の構造'!J$45</f>
        <v>8850</v>
      </c>
      <c r="F62" s="181"/>
      <c r="G62" s="181"/>
      <c r="H62" s="181">
        <f>'将来負担比率（分子）の構造'!K$45</f>
        <v>8512</v>
      </c>
      <c r="I62" s="181"/>
      <c r="J62" s="181"/>
      <c r="K62" s="181">
        <f>'将来負担比率（分子）の構造'!L$45</f>
        <v>8252</v>
      </c>
      <c r="L62" s="181"/>
      <c r="M62" s="181"/>
      <c r="N62" s="181">
        <f>'将来負担比率（分子）の構造'!M$45</f>
        <v>8254</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11735</v>
      </c>
      <c r="C64" s="181"/>
      <c r="D64" s="181"/>
      <c r="E64" s="181">
        <f>'将来負担比率（分子）の構造'!J$43</f>
        <v>11193</v>
      </c>
      <c r="F64" s="181"/>
      <c r="G64" s="181"/>
      <c r="H64" s="181">
        <f>'将来負担比率（分子）の構造'!K$43</f>
        <v>11197</v>
      </c>
      <c r="I64" s="181"/>
      <c r="J64" s="181"/>
      <c r="K64" s="181">
        <f>'将来負担比率（分子）の構造'!L$43</f>
        <v>10547</v>
      </c>
      <c r="L64" s="181"/>
      <c r="M64" s="181"/>
      <c r="N64" s="181">
        <f>'将来負担比率（分子）の構造'!M$43</f>
        <v>10709</v>
      </c>
      <c r="O64" s="181"/>
      <c r="P64" s="181"/>
    </row>
    <row r="65" spans="1:16" x14ac:dyDescent="0.15">
      <c r="A65" s="181" t="s">
        <v>31</v>
      </c>
      <c r="B65" s="181">
        <f>'将来負担比率（分子）の構造'!I$42</f>
        <v>133</v>
      </c>
      <c r="C65" s="181"/>
      <c r="D65" s="181"/>
      <c r="E65" s="181">
        <f>'将来負担比率（分子）の構造'!J$42</f>
        <v>114</v>
      </c>
      <c r="F65" s="181"/>
      <c r="G65" s="181"/>
      <c r="H65" s="181">
        <f>'将来負担比率（分子）の構造'!K$42</f>
        <v>100</v>
      </c>
      <c r="I65" s="181"/>
      <c r="J65" s="181"/>
      <c r="K65" s="181">
        <f>'将来負担比率（分子）の構造'!L$42</f>
        <v>86</v>
      </c>
      <c r="L65" s="181"/>
      <c r="M65" s="181"/>
      <c r="N65" s="181">
        <f>'将来負担比率（分子）の構造'!M$42</f>
        <v>74</v>
      </c>
      <c r="O65" s="181"/>
      <c r="P65" s="181"/>
    </row>
    <row r="66" spans="1:16" x14ac:dyDescent="0.15">
      <c r="A66" s="181" t="s">
        <v>30</v>
      </c>
      <c r="B66" s="181">
        <f>'将来負担比率（分子）の構造'!I$41</f>
        <v>54888</v>
      </c>
      <c r="C66" s="181"/>
      <c r="D66" s="181"/>
      <c r="E66" s="181">
        <f>'将来負担比率（分子）の構造'!J$41</f>
        <v>58419</v>
      </c>
      <c r="F66" s="181"/>
      <c r="G66" s="181"/>
      <c r="H66" s="181">
        <f>'将来負担比率（分子）の構造'!K$41</f>
        <v>61275</v>
      </c>
      <c r="I66" s="181"/>
      <c r="J66" s="181"/>
      <c r="K66" s="181">
        <f>'将来負担比率（分子）の構造'!L$41</f>
        <v>60437</v>
      </c>
      <c r="L66" s="181"/>
      <c r="M66" s="181"/>
      <c r="N66" s="181">
        <f>'将来負担比率（分子）の構造'!M$41</f>
        <v>58890</v>
      </c>
      <c r="O66" s="181"/>
      <c r="P66" s="181"/>
    </row>
    <row r="67" spans="1:16" x14ac:dyDescent="0.15">
      <c r="A67" s="181" t="s">
        <v>74</v>
      </c>
      <c r="B67" s="181" t="e">
        <f>NA()</f>
        <v>#N/A</v>
      </c>
      <c r="C67" s="181">
        <f>IF(ISNUMBER('将来負担比率（分子）の構造'!I$53), IF('将来負担比率（分子）の構造'!I$53 &lt; 0, 0, '将来負担比率（分子）の構造'!I$53), NA())</f>
        <v>11263</v>
      </c>
      <c r="D67" s="181" t="e">
        <f>NA()</f>
        <v>#N/A</v>
      </c>
      <c r="E67" s="181" t="e">
        <f>NA()</f>
        <v>#N/A</v>
      </c>
      <c r="F67" s="181">
        <f>IF(ISNUMBER('将来負担比率（分子）の構造'!J$53), IF('将来負担比率（分子）の構造'!J$53 &lt; 0, 0, '将来負担比率（分子）の構造'!J$53), NA())</f>
        <v>11903</v>
      </c>
      <c r="G67" s="181" t="e">
        <f>NA()</f>
        <v>#N/A</v>
      </c>
      <c r="H67" s="181" t="e">
        <f>NA()</f>
        <v>#N/A</v>
      </c>
      <c r="I67" s="181">
        <f>IF(ISNUMBER('将来負担比率（分子）の構造'!K$53), IF('将来負担比率（分子）の構造'!K$53 &lt; 0, 0, '将来負担比率（分子）の構造'!K$53), NA())</f>
        <v>12527</v>
      </c>
      <c r="J67" s="181" t="e">
        <f>NA()</f>
        <v>#N/A</v>
      </c>
      <c r="K67" s="181" t="e">
        <f>NA()</f>
        <v>#N/A</v>
      </c>
      <c r="L67" s="181">
        <f>IF(ISNUMBER('将来負担比率（分子）の構造'!L$53), IF('将来負担比率（分子）の構造'!L$53 &lt; 0, 0, '将来負担比率（分子）の構造'!L$53), NA())</f>
        <v>13111</v>
      </c>
      <c r="M67" s="181" t="e">
        <f>NA()</f>
        <v>#N/A</v>
      </c>
      <c r="N67" s="181" t="e">
        <f>NA()</f>
        <v>#N/A</v>
      </c>
      <c r="O67" s="181">
        <f>IF(ISNUMBER('将来負担比率（分子）の構造'!M$53), IF('将来負担比率（分子）の構造'!M$53 &lt; 0, 0, '将来負担比率（分子）の構造'!M$53), NA())</f>
        <v>13417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3316</v>
      </c>
      <c r="C72" s="185">
        <f>基金残高に係る経年分析!G55</f>
        <v>2648</v>
      </c>
      <c r="D72" s="185">
        <f>基金残高に係る経年分析!H55</f>
        <v>2648</v>
      </c>
    </row>
    <row r="73" spans="1:16" x14ac:dyDescent="0.15">
      <c r="A73" s="184" t="s">
        <v>77</v>
      </c>
      <c r="B73" s="185">
        <f>基金残高に係る経年分析!F56</f>
        <v>1170</v>
      </c>
      <c r="C73" s="185">
        <f>基金残高に係る経年分析!G56</f>
        <v>970</v>
      </c>
      <c r="D73" s="185">
        <f>基金残高に係る経年分析!H56</f>
        <v>970</v>
      </c>
    </row>
    <row r="74" spans="1:16" x14ac:dyDescent="0.15">
      <c r="A74" s="184" t="s">
        <v>78</v>
      </c>
      <c r="B74" s="185">
        <f>基金残高に係る経年分析!F57</f>
        <v>5067</v>
      </c>
      <c r="C74" s="185">
        <f>基金残高に係る経年分析!G57</f>
        <v>5071</v>
      </c>
      <c r="D74" s="185">
        <f>基金残高に係る経年分析!H57</f>
        <v>4043</v>
      </c>
    </row>
  </sheetData>
  <sheetProtection algorithmName="SHA-512" hashValue="pk1T6ZnGYYDM+xjBrgLY5xhF0tMEy3mCVTUNCs2oRL0nHrzF6mS0AuTCBW2SXOcfdSG8rVWDjArqlyx1Oc5G0Q==" saltValue="DGQynCWAebTUITsRx1ND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12703422</v>
      </c>
      <c r="S5" s="736"/>
      <c r="T5" s="736"/>
      <c r="U5" s="736"/>
      <c r="V5" s="736"/>
      <c r="W5" s="736"/>
      <c r="X5" s="736"/>
      <c r="Y5" s="779"/>
      <c r="Z5" s="797">
        <v>24.3</v>
      </c>
      <c r="AA5" s="797"/>
      <c r="AB5" s="797"/>
      <c r="AC5" s="797"/>
      <c r="AD5" s="798">
        <v>12284436</v>
      </c>
      <c r="AE5" s="798"/>
      <c r="AF5" s="798"/>
      <c r="AG5" s="798"/>
      <c r="AH5" s="798"/>
      <c r="AI5" s="798"/>
      <c r="AJ5" s="798"/>
      <c r="AK5" s="798"/>
      <c r="AL5" s="780">
        <v>51.4</v>
      </c>
      <c r="AM5" s="751"/>
      <c r="AN5" s="751"/>
      <c r="AO5" s="781"/>
      <c r="AP5" s="746" t="s">
        <v>232</v>
      </c>
      <c r="AQ5" s="747"/>
      <c r="AR5" s="747"/>
      <c r="AS5" s="747"/>
      <c r="AT5" s="747"/>
      <c r="AU5" s="747"/>
      <c r="AV5" s="747"/>
      <c r="AW5" s="747"/>
      <c r="AX5" s="747"/>
      <c r="AY5" s="747"/>
      <c r="AZ5" s="747"/>
      <c r="BA5" s="747"/>
      <c r="BB5" s="747"/>
      <c r="BC5" s="747"/>
      <c r="BD5" s="747"/>
      <c r="BE5" s="747"/>
      <c r="BF5" s="748"/>
      <c r="BG5" s="680">
        <v>12106125</v>
      </c>
      <c r="BH5" s="681"/>
      <c r="BI5" s="681"/>
      <c r="BJ5" s="681"/>
      <c r="BK5" s="681"/>
      <c r="BL5" s="681"/>
      <c r="BM5" s="681"/>
      <c r="BN5" s="682"/>
      <c r="BO5" s="713">
        <v>95.3</v>
      </c>
      <c r="BP5" s="713"/>
      <c r="BQ5" s="713"/>
      <c r="BR5" s="713"/>
      <c r="BS5" s="714">
        <v>123961</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495445</v>
      </c>
      <c r="S6" s="681"/>
      <c r="T6" s="681"/>
      <c r="U6" s="681"/>
      <c r="V6" s="681"/>
      <c r="W6" s="681"/>
      <c r="X6" s="681"/>
      <c r="Y6" s="682"/>
      <c r="Z6" s="713">
        <v>0.9</v>
      </c>
      <c r="AA6" s="713"/>
      <c r="AB6" s="713"/>
      <c r="AC6" s="713"/>
      <c r="AD6" s="714">
        <v>495445</v>
      </c>
      <c r="AE6" s="714"/>
      <c r="AF6" s="714"/>
      <c r="AG6" s="714"/>
      <c r="AH6" s="714"/>
      <c r="AI6" s="714"/>
      <c r="AJ6" s="714"/>
      <c r="AK6" s="714"/>
      <c r="AL6" s="683">
        <v>2.1</v>
      </c>
      <c r="AM6" s="684"/>
      <c r="AN6" s="684"/>
      <c r="AO6" s="715"/>
      <c r="AP6" s="677" t="s">
        <v>237</v>
      </c>
      <c r="AQ6" s="678"/>
      <c r="AR6" s="678"/>
      <c r="AS6" s="678"/>
      <c r="AT6" s="678"/>
      <c r="AU6" s="678"/>
      <c r="AV6" s="678"/>
      <c r="AW6" s="678"/>
      <c r="AX6" s="678"/>
      <c r="AY6" s="678"/>
      <c r="AZ6" s="678"/>
      <c r="BA6" s="678"/>
      <c r="BB6" s="678"/>
      <c r="BC6" s="678"/>
      <c r="BD6" s="678"/>
      <c r="BE6" s="678"/>
      <c r="BF6" s="679"/>
      <c r="BG6" s="680">
        <v>12106125</v>
      </c>
      <c r="BH6" s="681"/>
      <c r="BI6" s="681"/>
      <c r="BJ6" s="681"/>
      <c r="BK6" s="681"/>
      <c r="BL6" s="681"/>
      <c r="BM6" s="681"/>
      <c r="BN6" s="682"/>
      <c r="BO6" s="713">
        <v>95.3</v>
      </c>
      <c r="BP6" s="713"/>
      <c r="BQ6" s="713"/>
      <c r="BR6" s="713"/>
      <c r="BS6" s="714">
        <v>123961</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272192</v>
      </c>
      <c r="CS6" s="681"/>
      <c r="CT6" s="681"/>
      <c r="CU6" s="681"/>
      <c r="CV6" s="681"/>
      <c r="CW6" s="681"/>
      <c r="CX6" s="681"/>
      <c r="CY6" s="682"/>
      <c r="CZ6" s="780">
        <v>0.5</v>
      </c>
      <c r="DA6" s="751"/>
      <c r="DB6" s="751"/>
      <c r="DC6" s="783"/>
      <c r="DD6" s="686" t="s">
        <v>189</v>
      </c>
      <c r="DE6" s="681"/>
      <c r="DF6" s="681"/>
      <c r="DG6" s="681"/>
      <c r="DH6" s="681"/>
      <c r="DI6" s="681"/>
      <c r="DJ6" s="681"/>
      <c r="DK6" s="681"/>
      <c r="DL6" s="681"/>
      <c r="DM6" s="681"/>
      <c r="DN6" s="681"/>
      <c r="DO6" s="681"/>
      <c r="DP6" s="682"/>
      <c r="DQ6" s="686">
        <v>272192</v>
      </c>
      <c r="DR6" s="681"/>
      <c r="DS6" s="681"/>
      <c r="DT6" s="681"/>
      <c r="DU6" s="681"/>
      <c r="DV6" s="681"/>
      <c r="DW6" s="681"/>
      <c r="DX6" s="681"/>
      <c r="DY6" s="681"/>
      <c r="DZ6" s="681"/>
      <c r="EA6" s="681"/>
      <c r="EB6" s="681"/>
      <c r="EC6" s="727"/>
    </row>
    <row r="7" spans="2:143" ht="11.25" customHeight="1" x14ac:dyDescent="0.15">
      <c r="B7" s="677" t="s">
        <v>239</v>
      </c>
      <c r="C7" s="678"/>
      <c r="D7" s="678"/>
      <c r="E7" s="678"/>
      <c r="F7" s="678"/>
      <c r="G7" s="678"/>
      <c r="H7" s="678"/>
      <c r="I7" s="678"/>
      <c r="J7" s="678"/>
      <c r="K7" s="678"/>
      <c r="L7" s="678"/>
      <c r="M7" s="678"/>
      <c r="N7" s="678"/>
      <c r="O7" s="678"/>
      <c r="P7" s="678"/>
      <c r="Q7" s="679"/>
      <c r="R7" s="680">
        <v>7338</v>
      </c>
      <c r="S7" s="681"/>
      <c r="T7" s="681"/>
      <c r="U7" s="681"/>
      <c r="V7" s="681"/>
      <c r="W7" s="681"/>
      <c r="X7" s="681"/>
      <c r="Y7" s="682"/>
      <c r="Z7" s="713">
        <v>0</v>
      </c>
      <c r="AA7" s="713"/>
      <c r="AB7" s="713"/>
      <c r="AC7" s="713"/>
      <c r="AD7" s="714">
        <v>7338</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4285711</v>
      </c>
      <c r="BH7" s="681"/>
      <c r="BI7" s="681"/>
      <c r="BJ7" s="681"/>
      <c r="BK7" s="681"/>
      <c r="BL7" s="681"/>
      <c r="BM7" s="681"/>
      <c r="BN7" s="682"/>
      <c r="BO7" s="713">
        <v>33.700000000000003</v>
      </c>
      <c r="BP7" s="713"/>
      <c r="BQ7" s="713"/>
      <c r="BR7" s="713"/>
      <c r="BS7" s="714">
        <v>123961</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13208285</v>
      </c>
      <c r="CS7" s="681"/>
      <c r="CT7" s="681"/>
      <c r="CU7" s="681"/>
      <c r="CV7" s="681"/>
      <c r="CW7" s="681"/>
      <c r="CX7" s="681"/>
      <c r="CY7" s="682"/>
      <c r="CZ7" s="713">
        <v>25.8</v>
      </c>
      <c r="DA7" s="713"/>
      <c r="DB7" s="713"/>
      <c r="DC7" s="713"/>
      <c r="DD7" s="686">
        <v>449316</v>
      </c>
      <c r="DE7" s="681"/>
      <c r="DF7" s="681"/>
      <c r="DG7" s="681"/>
      <c r="DH7" s="681"/>
      <c r="DI7" s="681"/>
      <c r="DJ7" s="681"/>
      <c r="DK7" s="681"/>
      <c r="DL7" s="681"/>
      <c r="DM7" s="681"/>
      <c r="DN7" s="681"/>
      <c r="DO7" s="681"/>
      <c r="DP7" s="682"/>
      <c r="DQ7" s="686">
        <v>3891054</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34458</v>
      </c>
      <c r="S8" s="681"/>
      <c r="T8" s="681"/>
      <c r="U8" s="681"/>
      <c r="V8" s="681"/>
      <c r="W8" s="681"/>
      <c r="X8" s="681"/>
      <c r="Y8" s="682"/>
      <c r="Z8" s="713">
        <v>0.1</v>
      </c>
      <c r="AA8" s="713"/>
      <c r="AB8" s="713"/>
      <c r="AC8" s="713"/>
      <c r="AD8" s="714">
        <v>34458</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151518</v>
      </c>
      <c r="BH8" s="681"/>
      <c r="BI8" s="681"/>
      <c r="BJ8" s="681"/>
      <c r="BK8" s="681"/>
      <c r="BL8" s="681"/>
      <c r="BM8" s="681"/>
      <c r="BN8" s="682"/>
      <c r="BO8" s="713">
        <v>1.2</v>
      </c>
      <c r="BP8" s="713"/>
      <c r="BQ8" s="713"/>
      <c r="BR8" s="713"/>
      <c r="BS8" s="686" t="s">
        <v>189</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12588159</v>
      </c>
      <c r="CS8" s="681"/>
      <c r="CT8" s="681"/>
      <c r="CU8" s="681"/>
      <c r="CV8" s="681"/>
      <c r="CW8" s="681"/>
      <c r="CX8" s="681"/>
      <c r="CY8" s="682"/>
      <c r="CZ8" s="713">
        <v>24.6</v>
      </c>
      <c r="DA8" s="713"/>
      <c r="DB8" s="713"/>
      <c r="DC8" s="713"/>
      <c r="DD8" s="686">
        <v>204582</v>
      </c>
      <c r="DE8" s="681"/>
      <c r="DF8" s="681"/>
      <c r="DG8" s="681"/>
      <c r="DH8" s="681"/>
      <c r="DI8" s="681"/>
      <c r="DJ8" s="681"/>
      <c r="DK8" s="681"/>
      <c r="DL8" s="681"/>
      <c r="DM8" s="681"/>
      <c r="DN8" s="681"/>
      <c r="DO8" s="681"/>
      <c r="DP8" s="682"/>
      <c r="DQ8" s="686">
        <v>6681822</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39434</v>
      </c>
      <c r="S9" s="681"/>
      <c r="T9" s="681"/>
      <c r="U9" s="681"/>
      <c r="V9" s="681"/>
      <c r="W9" s="681"/>
      <c r="X9" s="681"/>
      <c r="Y9" s="682"/>
      <c r="Z9" s="713">
        <v>0.1</v>
      </c>
      <c r="AA9" s="713"/>
      <c r="AB9" s="713"/>
      <c r="AC9" s="713"/>
      <c r="AD9" s="714">
        <v>39434</v>
      </c>
      <c r="AE9" s="714"/>
      <c r="AF9" s="714"/>
      <c r="AG9" s="714"/>
      <c r="AH9" s="714"/>
      <c r="AI9" s="714"/>
      <c r="AJ9" s="714"/>
      <c r="AK9" s="714"/>
      <c r="AL9" s="683">
        <v>0.2</v>
      </c>
      <c r="AM9" s="684"/>
      <c r="AN9" s="684"/>
      <c r="AO9" s="715"/>
      <c r="AP9" s="677" t="s">
        <v>246</v>
      </c>
      <c r="AQ9" s="678"/>
      <c r="AR9" s="678"/>
      <c r="AS9" s="678"/>
      <c r="AT9" s="678"/>
      <c r="AU9" s="678"/>
      <c r="AV9" s="678"/>
      <c r="AW9" s="678"/>
      <c r="AX9" s="678"/>
      <c r="AY9" s="678"/>
      <c r="AZ9" s="678"/>
      <c r="BA9" s="678"/>
      <c r="BB9" s="678"/>
      <c r="BC9" s="678"/>
      <c r="BD9" s="678"/>
      <c r="BE9" s="678"/>
      <c r="BF9" s="679"/>
      <c r="BG9" s="680">
        <v>3531141</v>
      </c>
      <c r="BH9" s="681"/>
      <c r="BI9" s="681"/>
      <c r="BJ9" s="681"/>
      <c r="BK9" s="681"/>
      <c r="BL9" s="681"/>
      <c r="BM9" s="681"/>
      <c r="BN9" s="682"/>
      <c r="BO9" s="713">
        <v>27.8</v>
      </c>
      <c r="BP9" s="713"/>
      <c r="BQ9" s="713"/>
      <c r="BR9" s="713"/>
      <c r="BS9" s="686" t="s">
        <v>189</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3455610</v>
      </c>
      <c r="CS9" s="681"/>
      <c r="CT9" s="681"/>
      <c r="CU9" s="681"/>
      <c r="CV9" s="681"/>
      <c r="CW9" s="681"/>
      <c r="CX9" s="681"/>
      <c r="CY9" s="682"/>
      <c r="CZ9" s="713">
        <v>6.7</v>
      </c>
      <c r="DA9" s="713"/>
      <c r="DB9" s="713"/>
      <c r="DC9" s="713"/>
      <c r="DD9" s="686">
        <v>128009</v>
      </c>
      <c r="DE9" s="681"/>
      <c r="DF9" s="681"/>
      <c r="DG9" s="681"/>
      <c r="DH9" s="681"/>
      <c r="DI9" s="681"/>
      <c r="DJ9" s="681"/>
      <c r="DK9" s="681"/>
      <c r="DL9" s="681"/>
      <c r="DM9" s="681"/>
      <c r="DN9" s="681"/>
      <c r="DO9" s="681"/>
      <c r="DP9" s="682"/>
      <c r="DQ9" s="686">
        <v>2709590</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140</v>
      </c>
      <c r="S10" s="681"/>
      <c r="T10" s="681"/>
      <c r="U10" s="681"/>
      <c r="V10" s="681"/>
      <c r="W10" s="681"/>
      <c r="X10" s="681"/>
      <c r="Y10" s="682"/>
      <c r="Z10" s="713" t="s">
        <v>189</v>
      </c>
      <c r="AA10" s="713"/>
      <c r="AB10" s="713"/>
      <c r="AC10" s="713"/>
      <c r="AD10" s="714" t="s">
        <v>189</v>
      </c>
      <c r="AE10" s="714"/>
      <c r="AF10" s="714"/>
      <c r="AG10" s="714"/>
      <c r="AH10" s="714"/>
      <c r="AI10" s="714"/>
      <c r="AJ10" s="714"/>
      <c r="AK10" s="714"/>
      <c r="AL10" s="683" t="s">
        <v>189</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283610</v>
      </c>
      <c r="BH10" s="681"/>
      <c r="BI10" s="681"/>
      <c r="BJ10" s="681"/>
      <c r="BK10" s="681"/>
      <c r="BL10" s="681"/>
      <c r="BM10" s="681"/>
      <c r="BN10" s="682"/>
      <c r="BO10" s="713">
        <v>2.2000000000000002</v>
      </c>
      <c r="BP10" s="713"/>
      <c r="BQ10" s="713"/>
      <c r="BR10" s="713"/>
      <c r="BS10" s="686">
        <v>47333</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34075</v>
      </c>
      <c r="CS10" s="681"/>
      <c r="CT10" s="681"/>
      <c r="CU10" s="681"/>
      <c r="CV10" s="681"/>
      <c r="CW10" s="681"/>
      <c r="CX10" s="681"/>
      <c r="CY10" s="682"/>
      <c r="CZ10" s="713">
        <v>0.1</v>
      </c>
      <c r="DA10" s="713"/>
      <c r="DB10" s="713"/>
      <c r="DC10" s="713"/>
      <c r="DD10" s="686" t="s">
        <v>251</v>
      </c>
      <c r="DE10" s="681"/>
      <c r="DF10" s="681"/>
      <c r="DG10" s="681"/>
      <c r="DH10" s="681"/>
      <c r="DI10" s="681"/>
      <c r="DJ10" s="681"/>
      <c r="DK10" s="681"/>
      <c r="DL10" s="681"/>
      <c r="DM10" s="681"/>
      <c r="DN10" s="681"/>
      <c r="DO10" s="681"/>
      <c r="DP10" s="682"/>
      <c r="DQ10" s="686">
        <v>33406</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1884046</v>
      </c>
      <c r="S11" s="681"/>
      <c r="T11" s="681"/>
      <c r="U11" s="681"/>
      <c r="V11" s="681"/>
      <c r="W11" s="681"/>
      <c r="X11" s="681"/>
      <c r="Y11" s="682"/>
      <c r="Z11" s="683">
        <v>3.6</v>
      </c>
      <c r="AA11" s="684"/>
      <c r="AB11" s="684"/>
      <c r="AC11" s="685"/>
      <c r="AD11" s="686">
        <v>1884046</v>
      </c>
      <c r="AE11" s="681"/>
      <c r="AF11" s="681"/>
      <c r="AG11" s="681"/>
      <c r="AH11" s="681"/>
      <c r="AI11" s="681"/>
      <c r="AJ11" s="681"/>
      <c r="AK11" s="682"/>
      <c r="AL11" s="683">
        <v>7.9</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319442</v>
      </c>
      <c r="BH11" s="681"/>
      <c r="BI11" s="681"/>
      <c r="BJ11" s="681"/>
      <c r="BK11" s="681"/>
      <c r="BL11" s="681"/>
      <c r="BM11" s="681"/>
      <c r="BN11" s="682"/>
      <c r="BO11" s="713">
        <v>2.5</v>
      </c>
      <c r="BP11" s="713"/>
      <c r="BQ11" s="713"/>
      <c r="BR11" s="713"/>
      <c r="BS11" s="686">
        <v>76628</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942648</v>
      </c>
      <c r="CS11" s="681"/>
      <c r="CT11" s="681"/>
      <c r="CU11" s="681"/>
      <c r="CV11" s="681"/>
      <c r="CW11" s="681"/>
      <c r="CX11" s="681"/>
      <c r="CY11" s="682"/>
      <c r="CZ11" s="713">
        <v>1.8</v>
      </c>
      <c r="DA11" s="713"/>
      <c r="DB11" s="713"/>
      <c r="DC11" s="713"/>
      <c r="DD11" s="686">
        <v>308507</v>
      </c>
      <c r="DE11" s="681"/>
      <c r="DF11" s="681"/>
      <c r="DG11" s="681"/>
      <c r="DH11" s="681"/>
      <c r="DI11" s="681"/>
      <c r="DJ11" s="681"/>
      <c r="DK11" s="681"/>
      <c r="DL11" s="681"/>
      <c r="DM11" s="681"/>
      <c r="DN11" s="681"/>
      <c r="DO11" s="681"/>
      <c r="DP11" s="682"/>
      <c r="DQ11" s="686">
        <v>456514</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v>65887</v>
      </c>
      <c r="S12" s="681"/>
      <c r="T12" s="681"/>
      <c r="U12" s="681"/>
      <c r="V12" s="681"/>
      <c r="W12" s="681"/>
      <c r="X12" s="681"/>
      <c r="Y12" s="682"/>
      <c r="Z12" s="713">
        <v>0.1</v>
      </c>
      <c r="AA12" s="713"/>
      <c r="AB12" s="713"/>
      <c r="AC12" s="713"/>
      <c r="AD12" s="714">
        <v>64071</v>
      </c>
      <c r="AE12" s="714"/>
      <c r="AF12" s="714"/>
      <c r="AG12" s="714"/>
      <c r="AH12" s="714"/>
      <c r="AI12" s="714"/>
      <c r="AJ12" s="714"/>
      <c r="AK12" s="714"/>
      <c r="AL12" s="683">
        <v>0.3</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6990935</v>
      </c>
      <c r="BH12" s="681"/>
      <c r="BI12" s="681"/>
      <c r="BJ12" s="681"/>
      <c r="BK12" s="681"/>
      <c r="BL12" s="681"/>
      <c r="BM12" s="681"/>
      <c r="BN12" s="682"/>
      <c r="BO12" s="713">
        <v>55</v>
      </c>
      <c r="BP12" s="713"/>
      <c r="BQ12" s="713"/>
      <c r="BR12" s="713"/>
      <c r="BS12" s="686" t="s">
        <v>189</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3665555</v>
      </c>
      <c r="CS12" s="681"/>
      <c r="CT12" s="681"/>
      <c r="CU12" s="681"/>
      <c r="CV12" s="681"/>
      <c r="CW12" s="681"/>
      <c r="CX12" s="681"/>
      <c r="CY12" s="682"/>
      <c r="CZ12" s="713">
        <v>7.2</v>
      </c>
      <c r="DA12" s="713"/>
      <c r="DB12" s="713"/>
      <c r="DC12" s="713"/>
      <c r="DD12" s="686">
        <v>1063535</v>
      </c>
      <c r="DE12" s="681"/>
      <c r="DF12" s="681"/>
      <c r="DG12" s="681"/>
      <c r="DH12" s="681"/>
      <c r="DI12" s="681"/>
      <c r="DJ12" s="681"/>
      <c r="DK12" s="681"/>
      <c r="DL12" s="681"/>
      <c r="DM12" s="681"/>
      <c r="DN12" s="681"/>
      <c r="DO12" s="681"/>
      <c r="DP12" s="682"/>
      <c r="DQ12" s="686">
        <v>1494988</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189</v>
      </c>
      <c r="S13" s="681"/>
      <c r="T13" s="681"/>
      <c r="U13" s="681"/>
      <c r="V13" s="681"/>
      <c r="W13" s="681"/>
      <c r="X13" s="681"/>
      <c r="Y13" s="682"/>
      <c r="Z13" s="713" t="s">
        <v>189</v>
      </c>
      <c r="AA13" s="713"/>
      <c r="AB13" s="713"/>
      <c r="AC13" s="713"/>
      <c r="AD13" s="714" t="s">
        <v>251</v>
      </c>
      <c r="AE13" s="714"/>
      <c r="AF13" s="714"/>
      <c r="AG13" s="714"/>
      <c r="AH13" s="714"/>
      <c r="AI13" s="714"/>
      <c r="AJ13" s="714"/>
      <c r="AK13" s="714"/>
      <c r="AL13" s="683" t="s">
        <v>189</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6320810</v>
      </c>
      <c r="BH13" s="681"/>
      <c r="BI13" s="681"/>
      <c r="BJ13" s="681"/>
      <c r="BK13" s="681"/>
      <c r="BL13" s="681"/>
      <c r="BM13" s="681"/>
      <c r="BN13" s="682"/>
      <c r="BO13" s="713">
        <v>49.8</v>
      </c>
      <c r="BP13" s="713"/>
      <c r="BQ13" s="713"/>
      <c r="BR13" s="713"/>
      <c r="BS13" s="686" t="s">
        <v>251</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3555180</v>
      </c>
      <c r="CS13" s="681"/>
      <c r="CT13" s="681"/>
      <c r="CU13" s="681"/>
      <c r="CV13" s="681"/>
      <c r="CW13" s="681"/>
      <c r="CX13" s="681"/>
      <c r="CY13" s="682"/>
      <c r="CZ13" s="713">
        <v>6.9</v>
      </c>
      <c r="DA13" s="713"/>
      <c r="DB13" s="713"/>
      <c r="DC13" s="713"/>
      <c r="DD13" s="686">
        <v>1574524</v>
      </c>
      <c r="DE13" s="681"/>
      <c r="DF13" s="681"/>
      <c r="DG13" s="681"/>
      <c r="DH13" s="681"/>
      <c r="DI13" s="681"/>
      <c r="DJ13" s="681"/>
      <c r="DK13" s="681"/>
      <c r="DL13" s="681"/>
      <c r="DM13" s="681"/>
      <c r="DN13" s="681"/>
      <c r="DO13" s="681"/>
      <c r="DP13" s="682"/>
      <c r="DQ13" s="686">
        <v>2020358</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v>11</v>
      </c>
      <c r="S14" s="681"/>
      <c r="T14" s="681"/>
      <c r="U14" s="681"/>
      <c r="V14" s="681"/>
      <c r="W14" s="681"/>
      <c r="X14" s="681"/>
      <c r="Y14" s="682"/>
      <c r="Z14" s="713">
        <v>0</v>
      </c>
      <c r="AA14" s="713"/>
      <c r="AB14" s="713"/>
      <c r="AC14" s="713"/>
      <c r="AD14" s="714">
        <v>11</v>
      </c>
      <c r="AE14" s="714"/>
      <c r="AF14" s="714"/>
      <c r="AG14" s="714"/>
      <c r="AH14" s="714"/>
      <c r="AI14" s="714"/>
      <c r="AJ14" s="714"/>
      <c r="AK14" s="714"/>
      <c r="AL14" s="683">
        <v>0</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258966</v>
      </c>
      <c r="BH14" s="681"/>
      <c r="BI14" s="681"/>
      <c r="BJ14" s="681"/>
      <c r="BK14" s="681"/>
      <c r="BL14" s="681"/>
      <c r="BM14" s="681"/>
      <c r="BN14" s="682"/>
      <c r="BO14" s="713">
        <v>2</v>
      </c>
      <c r="BP14" s="713"/>
      <c r="BQ14" s="713"/>
      <c r="BR14" s="713"/>
      <c r="BS14" s="686" t="s">
        <v>189</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1772721</v>
      </c>
      <c r="CS14" s="681"/>
      <c r="CT14" s="681"/>
      <c r="CU14" s="681"/>
      <c r="CV14" s="681"/>
      <c r="CW14" s="681"/>
      <c r="CX14" s="681"/>
      <c r="CY14" s="682"/>
      <c r="CZ14" s="713">
        <v>3.5</v>
      </c>
      <c r="DA14" s="713"/>
      <c r="DB14" s="713"/>
      <c r="DC14" s="713"/>
      <c r="DD14" s="686">
        <v>122968</v>
      </c>
      <c r="DE14" s="681"/>
      <c r="DF14" s="681"/>
      <c r="DG14" s="681"/>
      <c r="DH14" s="681"/>
      <c r="DI14" s="681"/>
      <c r="DJ14" s="681"/>
      <c r="DK14" s="681"/>
      <c r="DL14" s="681"/>
      <c r="DM14" s="681"/>
      <c r="DN14" s="681"/>
      <c r="DO14" s="681"/>
      <c r="DP14" s="682"/>
      <c r="DQ14" s="686">
        <v>1668139</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189</v>
      </c>
      <c r="S15" s="681"/>
      <c r="T15" s="681"/>
      <c r="U15" s="681"/>
      <c r="V15" s="681"/>
      <c r="W15" s="681"/>
      <c r="X15" s="681"/>
      <c r="Y15" s="682"/>
      <c r="Z15" s="713" t="s">
        <v>189</v>
      </c>
      <c r="AA15" s="713"/>
      <c r="AB15" s="713"/>
      <c r="AC15" s="713"/>
      <c r="AD15" s="714" t="s">
        <v>251</v>
      </c>
      <c r="AE15" s="714"/>
      <c r="AF15" s="714"/>
      <c r="AG15" s="714"/>
      <c r="AH15" s="714"/>
      <c r="AI15" s="714"/>
      <c r="AJ15" s="714"/>
      <c r="AK15" s="714"/>
      <c r="AL15" s="683" t="s">
        <v>251</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570198</v>
      </c>
      <c r="BH15" s="681"/>
      <c r="BI15" s="681"/>
      <c r="BJ15" s="681"/>
      <c r="BK15" s="681"/>
      <c r="BL15" s="681"/>
      <c r="BM15" s="681"/>
      <c r="BN15" s="682"/>
      <c r="BO15" s="713">
        <v>4.5</v>
      </c>
      <c r="BP15" s="713"/>
      <c r="BQ15" s="713"/>
      <c r="BR15" s="713"/>
      <c r="BS15" s="686" t="s">
        <v>189</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5344618</v>
      </c>
      <c r="CS15" s="681"/>
      <c r="CT15" s="681"/>
      <c r="CU15" s="681"/>
      <c r="CV15" s="681"/>
      <c r="CW15" s="681"/>
      <c r="CX15" s="681"/>
      <c r="CY15" s="682"/>
      <c r="CZ15" s="713">
        <v>10.4</v>
      </c>
      <c r="DA15" s="713"/>
      <c r="DB15" s="713"/>
      <c r="DC15" s="713"/>
      <c r="DD15" s="686">
        <v>1603342</v>
      </c>
      <c r="DE15" s="681"/>
      <c r="DF15" s="681"/>
      <c r="DG15" s="681"/>
      <c r="DH15" s="681"/>
      <c r="DI15" s="681"/>
      <c r="DJ15" s="681"/>
      <c r="DK15" s="681"/>
      <c r="DL15" s="681"/>
      <c r="DM15" s="681"/>
      <c r="DN15" s="681"/>
      <c r="DO15" s="681"/>
      <c r="DP15" s="682"/>
      <c r="DQ15" s="686">
        <v>3117900</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40011</v>
      </c>
      <c r="S16" s="681"/>
      <c r="T16" s="681"/>
      <c r="U16" s="681"/>
      <c r="V16" s="681"/>
      <c r="W16" s="681"/>
      <c r="X16" s="681"/>
      <c r="Y16" s="682"/>
      <c r="Z16" s="713">
        <v>0.1</v>
      </c>
      <c r="AA16" s="713"/>
      <c r="AB16" s="713"/>
      <c r="AC16" s="713"/>
      <c r="AD16" s="714">
        <v>40011</v>
      </c>
      <c r="AE16" s="714"/>
      <c r="AF16" s="714"/>
      <c r="AG16" s="714"/>
      <c r="AH16" s="714"/>
      <c r="AI16" s="714"/>
      <c r="AJ16" s="714"/>
      <c r="AK16" s="714"/>
      <c r="AL16" s="683">
        <v>0.2</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v>315</v>
      </c>
      <c r="BH16" s="681"/>
      <c r="BI16" s="681"/>
      <c r="BJ16" s="681"/>
      <c r="BK16" s="681"/>
      <c r="BL16" s="681"/>
      <c r="BM16" s="681"/>
      <c r="BN16" s="682"/>
      <c r="BO16" s="713">
        <v>0</v>
      </c>
      <c r="BP16" s="713"/>
      <c r="BQ16" s="713"/>
      <c r="BR16" s="713"/>
      <c r="BS16" s="686" t="s">
        <v>251</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496315</v>
      </c>
      <c r="CS16" s="681"/>
      <c r="CT16" s="681"/>
      <c r="CU16" s="681"/>
      <c r="CV16" s="681"/>
      <c r="CW16" s="681"/>
      <c r="CX16" s="681"/>
      <c r="CY16" s="682"/>
      <c r="CZ16" s="713">
        <v>1</v>
      </c>
      <c r="DA16" s="713"/>
      <c r="DB16" s="713"/>
      <c r="DC16" s="713"/>
      <c r="DD16" s="686" t="s">
        <v>251</v>
      </c>
      <c r="DE16" s="681"/>
      <c r="DF16" s="681"/>
      <c r="DG16" s="681"/>
      <c r="DH16" s="681"/>
      <c r="DI16" s="681"/>
      <c r="DJ16" s="681"/>
      <c r="DK16" s="681"/>
      <c r="DL16" s="681"/>
      <c r="DM16" s="681"/>
      <c r="DN16" s="681"/>
      <c r="DO16" s="681"/>
      <c r="DP16" s="682"/>
      <c r="DQ16" s="686">
        <v>21423</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54801</v>
      </c>
      <c r="S17" s="681"/>
      <c r="T17" s="681"/>
      <c r="U17" s="681"/>
      <c r="V17" s="681"/>
      <c r="W17" s="681"/>
      <c r="X17" s="681"/>
      <c r="Y17" s="682"/>
      <c r="Z17" s="713">
        <v>0.1</v>
      </c>
      <c r="AA17" s="713"/>
      <c r="AB17" s="713"/>
      <c r="AC17" s="713"/>
      <c r="AD17" s="714">
        <v>54801</v>
      </c>
      <c r="AE17" s="714"/>
      <c r="AF17" s="714"/>
      <c r="AG17" s="714"/>
      <c r="AH17" s="714"/>
      <c r="AI17" s="714"/>
      <c r="AJ17" s="714"/>
      <c r="AK17" s="714"/>
      <c r="AL17" s="683">
        <v>0.2</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251</v>
      </c>
      <c r="BH17" s="681"/>
      <c r="BI17" s="681"/>
      <c r="BJ17" s="681"/>
      <c r="BK17" s="681"/>
      <c r="BL17" s="681"/>
      <c r="BM17" s="681"/>
      <c r="BN17" s="682"/>
      <c r="BO17" s="713" t="s">
        <v>189</v>
      </c>
      <c r="BP17" s="713"/>
      <c r="BQ17" s="713"/>
      <c r="BR17" s="713"/>
      <c r="BS17" s="686" t="s">
        <v>189</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5911930</v>
      </c>
      <c r="CS17" s="681"/>
      <c r="CT17" s="681"/>
      <c r="CU17" s="681"/>
      <c r="CV17" s="681"/>
      <c r="CW17" s="681"/>
      <c r="CX17" s="681"/>
      <c r="CY17" s="682"/>
      <c r="CZ17" s="713">
        <v>11.5</v>
      </c>
      <c r="DA17" s="713"/>
      <c r="DB17" s="713"/>
      <c r="DC17" s="713"/>
      <c r="DD17" s="686" t="s">
        <v>251</v>
      </c>
      <c r="DE17" s="681"/>
      <c r="DF17" s="681"/>
      <c r="DG17" s="681"/>
      <c r="DH17" s="681"/>
      <c r="DI17" s="681"/>
      <c r="DJ17" s="681"/>
      <c r="DK17" s="681"/>
      <c r="DL17" s="681"/>
      <c r="DM17" s="681"/>
      <c r="DN17" s="681"/>
      <c r="DO17" s="681"/>
      <c r="DP17" s="682"/>
      <c r="DQ17" s="686">
        <v>5724783</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76654</v>
      </c>
      <c r="S18" s="681"/>
      <c r="T18" s="681"/>
      <c r="U18" s="681"/>
      <c r="V18" s="681"/>
      <c r="W18" s="681"/>
      <c r="X18" s="681"/>
      <c r="Y18" s="682"/>
      <c r="Z18" s="713">
        <v>0.1</v>
      </c>
      <c r="AA18" s="713"/>
      <c r="AB18" s="713"/>
      <c r="AC18" s="713"/>
      <c r="AD18" s="714">
        <v>76654</v>
      </c>
      <c r="AE18" s="714"/>
      <c r="AF18" s="714"/>
      <c r="AG18" s="714"/>
      <c r="AH18" s="714"/>
      <c r="AI18" s="714"/>
      <c r="AJ18" s="714"/>
      <c r="AK18" s="714"/>
      <c r="AL18" s="683">
        <v>0.3</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251</v>
      </c>
      <c r="BH18" s="681"/>
      <c r="BI18" s="681"/>
      <c r="BJ18" s="681"/>
      <c r="BK18" s="681"/>
      <c r="BL18" s="681"/>
      <c r="BM18" s="681"/>
      <c r="BN18" s="682"/>
      <c r="BO18" s="713" t="s">
        <v>251</v>
      </c>
      <c r="BP18" s="713"/>
      <c r="BQ18" s="713"/>
      <c r="BR18" s="713"/>
      <c r="BS18" s="686" t="s">
        <v>189</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189</v>
      </c>
      <c r="CS18" s="681"/>
      <c r="CT18" s="681"/>
      <c r="CU18" s="681"/>
      <c r="CV18" s="681"/>
      <c r="CW18" s="681"/>
      <c r="CX18" s="681"/>
      <c r="CY18" s="682"/>
      <c r="CZ18" s="713" t="s">
        <v>140</v>
      </c>
      <c r="DA18" s="713"/>
      <c r="DB18" s="713"/>
      <c r="DC18" s="713"/>
      <c r="DD18" s="686" t="s">
        <v>251</v>
      </c>
      <c r="DE18" s="681"/>
      <c r="DF18" s="681"/>
      <c r="DG18" s="681"/>
      <c r="DH18" s="681"/>
      <c r="DI18" s="681"/>
      <c r="DJ18" s="681"/>
      <c r="DK18" s="681"/>
      <c r="DL18" s="681"/>
      <c r="DM18" s="681"/>
      <c r="DN18" s="681"/>
      <c r="DO18" s="681"/>
      <c r="DP18" s="682"/>
      <c r="DQ18" s="686" t="s">
        <v>189</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50801</v>
      </c>
      <c r="S19" s="681"/>
      <c r="T19" s="681"/>
      <c r="U19" s="681"/>
      <c r="V19" s="681"/>
      <c r="W19" s="681"/>
      <c r="X19" s="681"/>
      <c r="Y19" s="682"/>
      <c r="Z19" s="713">
        <v>0.1</v>
      </c>
      <c r="AA19" s="713"/>
      <c r="AB19" s="713"/>
      <c r="AC19" s="713"/>
      <c r="AD19" s="714">
        <v>50801</v>
      </c>
      <c r="AE19" s="714"/>
      <c r="AF19" s="714"/>
      <c r="AG19" s="714"/>
      <c r="AH19" s="714"/>
      <c r="AI19" s="714"/>
      <c r="AJ19" s="714"/>
      <c r="AK19" s="714"/>
      <c r="AL19" s="683">
        <v>0.2</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597297</v>
      </c>
      <c r="BH19" s="681"/>
      <c r="BI19" s="681"/>
      <c r="BJ19" s="681"/>
      <c r="BK19" s="681"/>
      <c r="BL19" s="681"/>
      <c r="BM19" s="681"/>
      <c r="BN19" s="682"/>
      <c r="BO19" s="713">
        <v>4.7</v>
      </c>
      <c r="BP19" s="713"/>
      <c r="BQ19" s="713"/>
      <c r="BR19" s="713"/>
      <c r="BS19" s="686" t="s">
        <v>140</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189</v>
      </c>
      <c r="CS19" s="681"/>
      <c r="CT19" s="681"/>
      <c r="CU19" s="681"/>
      <c r="CV19" s="681"/>
      <c r="CW19" s="681"/>
      <c r="CX19" s="681"/>
      <c r="CY19" s="682"/>
      <c r="CZ19" s="713" t="s">
        <v>251</v>
      </c>
      <c r="DA19" s="713"/>
      <c r="DB19" s="713"/>
      <c r="DC19" s="713"/>
      <c r="DD19" s="686" t="s">
        <v>189</v>
      </c>
      <c r="DE19" s="681"/>
      <c r="DF19" s="681"/>
      <c r="DG19" s="681"/>
      <c r="DH19" s="681"/>
      <c r="DI19" s="681"/>
      <c r="DJ19" s="681"/>
      <c r="DK19" s="681"/>
      <c r="DL19" s="681"/>
      <c r="DM19" s="681"/>
      <c r="DN19" s="681"/>
      <c r="DO19" s="681"/>
      <c r="DP19" s="682"/>
      <c r="DQ19" s="686" t="s">
        <v>189</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20756</v>
      </c>
      <c r="S20" s="681"/>
      <c r="T20" s="681"/>
      <c r="U20" s="681"/>
      <c r="V20" s="681"/>
      <c r="W20" s="681"/>
      <c r="X20" s="681"/>
      <c r="Y20" s="682"/>
      <c r="Z20" s="713">
        <v>0</v>
      </c>
      <c r="AA20" s="713"/>
      <c r="AB20" s="713"/>
      <c r="AC20" s="713"/>
      <c r="AD20" s="714">
        <v>20756</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597297</v>
      </c>
      <c r="BH20" s="681"/>
      <c r="BI20" s="681"/>
      <c r="BJ20" s="681"/>
      <c r="BK20" s="681"/>
      <c r="BL20" s="681"/>
      <c r="BM20" s="681"/>
      <c r="BN20" s="682"/>
      <c r="BO20" s="713">
        <v>4.7</v>
      </c>
      <c r="BP20" s="713"/>
      <c r="BQ20" s="713"/>
      <c r="BR20" s="713"/>
      <c r="BS20" s="686" t="s">
        <v>189</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51247288</v>
      </c>
      <c r="CS20" s="681"/>
      <c r="CT20" s="681"/>
      <c r="CU20" s="681"/>
      <c r="CV20" s="681"/>
      <c r="CW20" s="681"/>
      <c r="CX20" s="681"/>
      <c r="CY20" s="682"/>
      <c r="CZ20" s="713">
        <v>100</v>
      </c>
      <c r="DA20" s="713"/>
      <c r="DB20" s="713"/>
      <c r="DC20" s="713"/>
      <c r="DD20" s="686">
        <v>5454783</v>
      </c>
      <c r="DE20" s="681"/>
      <c r="DF20" s="681"/>
      <c r="DG20" s="681"/>
      <c r="DH20" s="681"/>
      <c r="DI20" s="681"/>
      <c r="DJ20" s="681"/>
      <c r="DK20" s="681"/>
      <c r="DL20" s="681"/>
      <c r="DM20" s="681"/>
      <c r="DN20" s="681"/>
      <c r="DO20" s="681"/>
      <c r="DP20" s="682"/>
      <c r="DQ20" s="686">
        <v>28092169</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5097</v>
      </c>
      <c r="S21" s="681"/>
      <c r="T21" s="681"/>
      <c r="U21" s="681"/>
      <c r="V21" s="681"/>
      <c r="W21" s="681"/>
      <c r="X21" s="681"/>
      <c r="Y21" s="682"/>
      <c r="Z21" s="713">
        <v>0</v>
      </c>
      <c r="AA21" s="713"/>
      <c r="AB21" s="713"/>
      <c r="AC21" s="713"/>
      <c r="AD21" s="714">
        <v>5097</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v>178311</v>
      </c>
      <c r="BH21" s="681"/>
      <c r="BI21" s="681"/>
      <c r="BJ21" s="681"/>
      <c r="BK21" s="681"/>
      <c r="BL21" s="681"/>
      <c r="BM21" s="681"/>
      <c r="BN21" s="682"/>
      <c r="BO21" s="713">
        <v>1.4</v>
      </c>
      <c r="BP21" s="713"/>
      <c r="BQ21" s="713"/>
      <c r="BR21" s="713"/>
      <c r="BS21" s="686" t="s">
        <v>140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9961442</v>
      </c>
      <c r="S22" s="681"/>
      <c r="T22" s="681"/>
      <c r="U22" s="681"/>
      <c r="V22" s="681"/>
      <c r="W22" s="681"/>
      <c r="X22" s="681"/>
      <c r="Y22" s="682"/>
      <c r="Z22" s="713">
        <v>19</v>
      </c>
      <c r="AA22" s="713"/>
      <c r="AB22" s="713"/>
      <c r="AC22" s="713"/>
      <c r="AD22" s="714">
        <v>8813644</v>
      </c>
      <c r="AE22" s="714"/>
      <c r="AF22" s="714"/>
      <c r="AG22" s="714"/>
      <c r="AH22" s="714"/>
      <c r="AI22" s="714"/>
      <c r="AJ22" s="714"/>
      <c r="AK22" s="714"/>
      <c r="AL22" s="683">
        <v>36.9</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251</v>
      </c>
      <c r="BH22" s="681"/>
      <c r="BI22" s="681"/>
      <c r="BJ22" s="681"/>
      <c r="BK22" s="681"/>
      <c r="BL22" s="681"/>
      <c r="BM22" s="681"/>
      <c r="BN22" s="682"/>
      <c r="BO22" s="713" t="s">
        <v>140</v>
      </c>
      <c r="BP22" s="713"/>
      <c r="BQ22" s="713"/>
      <c r="BR22" s="713"/>
      <c r="BS22" s="686" t="s">
        <v>251</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8813644</v>
      </c>
      <c r="S23" s="681"/>
      <c r="T23" s="681"/>
      <c r="U23" s="681"/>
      <c r="V23" s="681"/>
      <c r="W23" s="681"/>
      <c r="X23" s="681"/>
      <c r="Y23" s="682"/>
      <c r="Z23" s="713">
        <v>16.8</v>
      </c>
      <c r="AA23" s="713"/>
      <c r="AB23" s="713"/>
      <c r="AC23" s="713"/>
      <c r="AD23" s="714">
        <v>8813644</v>
      </c>
      <c r="AE23" s="714"/>
      <c r="AF23" s="714"/>
      <c r="AG23" s="714"/>
      <c r="AH23" s="714"/>
      <c r="AI23" s="714"/>
      <c r="AJ23" s="714"/>
      <c r="AK23" s="714"/>
      <c r="AL23" s="683">
        <v>36.9</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v>418986</v>
      </c>
      <c r="BH23" s="681"/>
      <c r="BI23" s="681"/>
      <c r="BJ23" s="681"/>
      <c r="BK23" s="681"/>
      <c r="BL23" s="681"/>
      <c r="BM23" s="681"/>
      <c r="BN23" s="682"/>
      <c r="BO23" s="713">
        <v>3.3</v>
      </c>
      <c r="BP23" s="713"/>
      <c r="BQ23" s="713"/>
      <c r="BR23" s="713"/>
      <c r="BS23" s="686" t="s">
        <v>251</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1147552</v>
      </c>
      <c r="S24" s="681"/>
      <c r="T24" s="681"/>
      <c r="U24" s="681"/>
      <c r="V24" s="681"/>
      <c r="W24" s="681"/>
      <c r="X24" s="681"/>
      <c r="Y24" s="682"/>
      <c r="Z24" s="713">
        <v>2.2000000000000002</v>
      </c>
      <c r="AA24" s="713"/>
      <c r="AB24" s="713"/>
      <c r="AC24" s="713"/>
      <c r="AD24" s="714" t="s">
        <v>189</v>
      </c>
      <c r="AE24" s="714"/>
      <c r="AF24" s="714"/>
      <c r="AG24" s="714"/>
      <c r="AH24" s="714"/>
      <c r="AI24" s="714"/>
      <c r="AJ24" s="714"/>
      <c r="AK24" s="714"/>
      <c r="AL24" s="683" t="s">
        <v>189</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251</v>
      </c>
      <c r="BH24" s="681"/>
      <c r="BI24" s="681"/>
      <c r="BJ24" s="681"/>
      <c r="BK24" s="681"/>
      <c r="BL24" s="681"/>
      <c r="BM24" s="681"/>
      <c r="BN24" s="682"/>
      <c r="BO24" s="713" t="s">
        <v>189</v>
      </c>
      <c r="BP24" s="713"/>
      <c r="BQ24" s="713"/>
      <c r="BR24" s="713"/>
      <c r="BS24" s="686" t="s">
        <v>189</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21411283</v>
      </c>
      <c r="CS24" s="736"/>
      <c r="CT24" s="736"/>
      <c r="CU24" s="736"/>
      <c r="CV24" s="736"/>
      <c r="CW24" s="736"/>
      <c r="CX24" s="736"/>
      <c r="CY24" s="779"/>
      <c r="CZ24" s="780">
        <v>41.8</v>
      </c>
      <c r="DA24" s="751"/>
      <c r="DB24" s="751"/>
      <c r="DC24" s="783"/>
      <c r="DD24" s="778">
        <v>15892574</v>
      </c>
      <c r="DE24" s="736"/>
      <c r="DF24" s="736"/>
      <c r="DG24" s="736"/>
      <c r="DH24" s="736"/>
      <c r="DI24" s="736"/>
      <c r="DJ24" s="736"/>
      <c r="DK24" s="779"/>
      <c r="DL24" s="778">
        <v>15836019</v>
      </c>
      <c r="DM24" s="736"/>
      <c r="DN24" s="736"/>
      <c r="DO24" s="736"/>
      <c r="DP24" s="736"/>
      <c r="DQ24" s="736"/>
      <c r="DR24" s="736"/>
      <c r="DS24" s="736"/>
      <c r="DT24" s="736"/>
      <c r="DU24" s="736"/>
      <c r="DV24" s="779"/>
      <c r="DW24" s="780">
        <v>62.7</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v>246</v>
      </c>
      <c r="S25" s="681"/>
      <c r="T25" s="681"/>
      <c r="U25" s="681"/>
      <c r="V25" s="681"/>
      <c r="W25" s="681"/>
      <c r="X25" s="681"/>
      <c r="Y25" s="682"/>
      <c r="Z25" s="713">
        <v>0</v>
      </c>
      <c r="AA25" s="713"/>
      <c r="AB25" s="713"/>
      <c r="AC25" s="713"/>
      <c r="AD25" s="714" t="s">
        <v>251</v>
      </c>
      <c r="AE25" s="714"/>
      <c r="AF25" s="714"/>
      <c r="AG25" s="714"/>
      <c r="AH25" s="714"/>
      <c r="AI25" s="714"/>
      <c r="AJ25" s="714"/>
      <c r="AK25" s="714"/>
      <c r="AL25" s="683" t="s">
        <v>251</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189</v>
      </c>
      <c r="BH25" s="681"/>
      <c r="BI25" s="681"/>
      <c r="BJ25" s="681"/>
      <c r="BK25" s="681"/>
      <c r="BL25" s="681"/>
      <c r="BM25" s="681"/>
      <c r="BN25" s="682"/>
      <c r="BO25" s="713" t="s">
        <v>189</v>
      </c>
      <c r="BP25" s="713"/>
      <c r="BQ25" s="713"/>
      <c r="BR25" s="713"/>
      <c r="BS25" s="686" t="s">
        <v>189</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8151650</v>
      </c>
      <c r="CS25" s="699"/>
      <c r="CT25" s="699"/>
      <c r="CU25" s="699"/>
      <c r="CV25" s="699"/>
      <c r="CW25" s="699"/>
      <c r="CX25" s="699"/>
      <c r="CY25" s="700"/>
      <c r="CZ25" s="683">
        <v>15.9</v>
      </c>
      <c r="DA25" s="701"/>
      <c r="DB25" s="701"/>
      <c r="DC25" s="702"/>
      <c r="DD25" s="686">
        <v>7788060</v>
      </c>
      <c r="DE25" s="699"/>
      <c r="DF25" s="699"/>
      <c r="DG25" s="699"/>
      <c r="DH25" s="699"/>
      <c r="DI25" s="699"/>
      <c r="DJ25" s="699"/>
      <c r="DK25" s="700"/>
      <c r="DL25" s="686">
        <v>7757607</v>
      </c>
      <c r="DM25" s="699"/>
      <c r="DN25" s="699"/>
      <c r="DO25" s="699"/>
      <c r="DP25" s="699"/>
      <c r="DQ25" s="699"/>
      <c r="DR25" s="699"/>
      <c r="DS25" s="699"/>
      <c r="DT25" s="699"/>
      <c r="DU25" s="699"/>
      <c r="DV25" s="700"/>
      <c r="DW25" s="683">
        <v>30.7</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25362949</v>
      </c>
      <c r="S26" s="681"/>
      <c r="T26" s="681"/>
      <c r="U26" s="681"/>
      <c r="V26" s="681"/>
      <c r="W26" s="681"/>
      <c r="X26" s="681"/>
      <c r="Y26" s="682"/>
      <c r="Z26" s="713">
        <v>48.5</v>
      </c>
      <c r="AA26" s="713"/>
      <c r="AB26" s="713"/>
      <c r="AC26" s="713"/>
      <c r="AD26" s="714">
        <v>23794349</v>
      </c>
      <c r="AE26" s="714"/>
      <c r="AF26" s="714"/>
      <c r="AG26" s="714"/>
      <c r="AH26" s="714"/>
      <c r="AI26" s="714"/>
      <c r="AJ26" s="714"/>
      <c r="AK26" s="714"/>
      <c r="AL26" s="683">
        <v>99.6</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189</v>
      </c>
      <c r="BH26" s="681"/>
      <c r="BI26" s="681"/>
      <c r="BJ26" s="681"/>
      <c r="BK26" s="681"/>
      <c r="BL26" s="681"/>
      <c r="BM26" s="681"/>
      <c r="BN26" s="682"/>
      <c r="BO26" s="713" t="s">
        <v>251</v>
      </c>
      <c r="BP26" s="713"/>
      <c r="BQ26" s="713"/>
      <c r="BR26" s="713"/>
      <c r="BS26" s="686" t="s">
        <v>140</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5359640</v>
      </c>
      <c r="CS26" s="681"/>
      <c r="CT26" s="681"/>
      <c r="CU26" s="681"/>
      <c r="CV26" s="681"/>
      <c r="CW26" s="681"/>
      <c r="CX26" s="681"/>
      <c r="CY26" s="682"/>
      <c r="CZ26" s="683">
        <v>10.5</v>
      </c>
      <c r="DA26" s="701"/>
      <c r="DB26" s="701"/>
      <c r="DC26" s="702"/>
      <c r="DD26" s="686">
        <v>5112992</v>
      </c>
      <c r="DE26" s="681"/>
      <c r="DF26" s="681"/>
      <c r="DG26" s="681"/>
      <c r="DH26" s="681"/>
      <c r="DI26" s="681"/>
      <c r="DJ26" s="681"/>
      <c r="DK26" s="682"/>
      <c r="DL26" s="686" t="s">
        <v>251</v>
      </c>
      <c r="DM26" s="681"/>
      <c r="DN26" s="681"/>
      <c r="DO26" s="681"/>
      <c r="DP26" s="681"/>
      <c r="DQ26" s="681"/>
      <c r="DR26" s="681"/>
      <c r="DS26" s="681"/>
      <c r="DT26" s="681"/>
      <c r="DU26" s="681"/>
      <c r="DV26" s="682"/>
      <c r="DW26" s="683" t="s">
        <v>189</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9375</v>
      </c>
      <c r="S27" s="681"/>
      <c r="T27" s="681"/>
      <c r="U27" s="681"/>
      <c r="V27" s="681"/>
      <c r="W27" s="681"/>
      <c r="X27" s="681"/>
      <c r="Y27" s="682"/>
      <c r="Z27" s="713">
        <v>0</v>
      </c>
      <c r="AA27" s="713"/>
      <c r="AB27" s="713"/>
      <c r="AC27" s="713"/>
      <c r="AD27" s="714">
        <v>9375</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12703422</v>
      </c>
      <c r="BH27" s="681"/>
      <c r="BI27" s="681"/>
      <c r="BJ27" s="681"/>
      <c r="BK27" s="681"/>
      <c r="BL27" s="681"/>
      <c r="BM27" s="681"/>
      <c r="BN27" s="682"/>
      <c r="BO27" s="713">
        <v>100</v>
      </c>
      <c r="BP27" s="713"/>
      <c r="BQ27" s="713"/>
      <c r="BR27" s="713"/>
      <c r="BS27" s="686">
        <v>123961</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7347703</v>
      </c>
      <c r="CS27" s="699"/>
      <c r="CT27" s="699"/>
      <c r="CU27" s="699"/>
      <c r="CV27" s="699"/>
      <c r="CW27" s="699"/>
      <c r="CX27" s="699"/>
      <c r="CY27" s="700"/>
      <c r="CZ27" s="683">
        <v>14.3</v>
      </c>
      <c r="DA27" s="701"/>
      <c r="DB27" s="701"/>
      <c r="DC27" s="702"/>
      <c r="DD27" s="686">
        <v>2379731</v>
      </c>
      <c r="DE27" s="699"/>
      <c r="DF27" s="699"/>
      <c r="DG27" s="699"/>
      <c r="DH27" s="699"/>
      <c r="DI27" s="699"/>
      <c r="DJ27" s="699"/>
      <c r="DK27" s="700"/>
      <c r="DL27" s="686">
        <v>2353629</v>
      </c>
      <c r="DM27" s="699"/>
      <c r="DN27" s="699"/>
      <c r="DO27" s="699"/>
      <c r="DP27" s="699"/>
      <c r="DQ27" s="699"/>
      <c r="DR27" s="699"/>
      <c r="DS27" s="699"/>
      <c r="DT27" s="699"/>
      <c r="DU27" s="699"/>
      <c r="DV27" s="700"/>
      <c r="DW27" s="683">
        <v>9.3000000000000007</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103951</v>
      </c>
      <c r="S28" s="681"/>
      <c r="T28" s="681"/>
      <c r="U28" s="681"/>
      <c r="V28" s="681"/>
      <c r="W28" s="681"/>
      <c r="X28" s="681"/>
      <c r="Y28" s="682"/>
      <c r="Z28" s="713">
        <v>0.2</v>
      </c>
      <c r="AA28" s="713"/>
      <c r="AB28" s="713"/>
      <c r="AC28" s="713"/>
      <c r="AD28" s="714" t="s">
        <v>251</v>
      </c>
      <c r="AE28" s="714"/>
      <c r="AF28" s="714"/>
      <c r="AG28" s="714"/>
      <c r="AH28" s="714"/>
      <c r="AI28" s="714"/>
      <c r="AJ28" s="714"/>
      <c r="AK28" s="714"/>
      <c r="AL28" s="683" t="s">
        <v>140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5911930</v>
      </c>
      <c r="CS28" s="681"/>
      <c r="CT28" s="681"/>
      <c r="CU28" s="681"/>
      <c r="CV28" s="681"/>
      <c r="CW28" s="681"/>
      <c r="CX28" s="681"/>
      <c r="CY28" s="682"/>
      <c r="CZ28" s="683">
        <v>11.5</v>
      </c>
      <c r="DA28" s="701"/>
      <c r="DB28" s="701"/>
      <c r="DC28" s="702"/>
      <c r="DD28" s="686">
        <v>5724783</v>
      </c>
      <c r="DE28" s="681"/>
      <c r="DF28" s="681"/>
      <c r="DG28" s="681"/>
      <c r="DH28" s="681"/>
      <c r="DI28" s="681"/>
      <c r="DJ28" s="681"/>
      <c r="DK28" s="682"/>
      <c r="DL28" s="686">
        <v>5724783</v>
      </c>
      <c r="DM28" s="681"/>
      <c r="DN28" s="681"/>
      <c r="DO28" s="681"/>
      <c r="DP28" s="681"/>
      <c r="DQ28" s="681"/>
      <c r="DR28" s="681"/>
      <c r="DS28" s="681"/>
      <c r="DT28" s="681"/>
      <c r="DU28" s="681"/>
      <c r="DV28" s="682"/>
      <c r="DW28" s="683">
        <v>22.6</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426819</v>
      </c>
      <c r="S29" s="681"/>
      <c r="T29" s="681"/>
      <c r="U29" s="681"/>
      <c r="V29" s="681"/>
      <c r="W29" s="681"/>
      <c r="X29" s="681"/>
      <c r="Y29" s="682"/>
      <c r="Z29" s="713">
        <v>0.8</v>
      </c>
      <c r="AA29" s="713"/>
      <c r="AB29" s="713"/>
      <c r="AC29" s="713"/>
      <c r="AD29" s="714">
        <v>23521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310</v>
      </c>
      <c r="CG29" s="720"/>
      <c r="CH29" s="720"/>
      <c r="CI29" s="720"/>
      <c r="CJ29" s="720"/>
      <c r="CK29" s="720"/>
      <c r="CL29" s="720"/>
      <c r="CM29" s="720"/>
      <c r="CN29" s="720"/>
      <c r="CO29" s="720"/>
      <c r="CP29" s="720"/>
      <c r="CQ29" s="721"/>
      <c r="CR29" s="680">
        <v>5911847</v>
      </c>
      <c r="CS29" s="699"/>
      <c r="CT29" s="699"/>
      <c r="CU29" s="699"/>
      <c r="CV29" s="699"/>
      <c r="CW29" s="699"/>
      <c r="CX29" s="699"/>
      <c r="CY29" s="700"/>
      <c r="CZ29" s="683">
        <v>11.5</v>
      </c>
      <c r="DA29" s="701"/>
      <c r="DB29" s="701"/>
      <c r="DC29" s="702"/>
      <c r="DD29" s="686">
        <v>5724700</v>
      </c>
      <c r="DE29" s="699"/>
      <c r="DF29" s="699"/>
      <c r="DG29" s="699"/>
      <c r="DH29" s="699"/>
      <c r="DI29" s="699"/>
      <c r="DJ29" s="699"/>
      <c r="DK29" s="700"/>
      <c r="DL29" s="686">
        <v>5724700</v>
      </c>
      <c r="DM29" s="699"/>
      <c r="DN29" s="699"/>
      <c r="DO29" s="699"/>
      <c r="DP29" s="699"/>
      <c r="DQ29" s="699"/>
      <c r="DR29" s="699"/>
      <c r="DS29" s="699"/>
      <c r="DT29" s="699"/>
      <c r="DU29" s="699"/>
      <c r="DV29" s="700"/>
      <c r="DW29" s="683">
        <v>22.6</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380537</v>
      </c>
      <c r="S30" s="681"/>
      <c r="T30" s="681"/>
      <c r="U30" s="681"/>
      <c r="V30" s="681"/>
      <c r="W30" s="681"/>
      <c r="X30" s="681"/>
      <c r="Y30" s="682"/>
      <c r="Z30" s="713">
        <v>0.7</v>
      </c>
      <c r="AA30" s="713"/>
      <c r="AB30" s="713"/>
      <c r="AC30" s="713"/>
      <c r="AD30" s="714" t="s">
        <v>189</v>
      </c>
      <c r="AE30" s="714"/>
      <c r="AF30" s="714"/>
      <c r="AG30" s="714"/>
      <c r="AH30" s="714"/>
      <c r="AI30" s="714"/>
      <c r="AJ30" s="714"/>
      <c r="AK30" s="714"/>
      <c r="AL30" s="683" t="s">
        <v>251</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312</v>
      </c>
      <c r="BH30" s="754"/>
      <c r="BI30" s="754"/>
      <c r="BJ30" s="754"/>
      <c r="BK30" s="754"/>
      <c r="BL30" s="754"/>
      <c r="BM30" s="754"/>
      <c r="BN30" s="754"/>
      <c r="BO30" s="754"/>
      <c r="BP30" s="754"/>
      <c r="BQ30" s="755"/>
      <c r="BR30" s="741" t="s">
        <v>313</v>
      </c>
      <c r="BS30" s="754"/>
      <c r="BT30" s="754"/>
      <c r="BU30" s="754"/>
      <c r="BV30" s="754"/>
      <c r="BW30" s="754"/>
      <c r="BX30" s="754"/>
      <c r="BY30" s="754"/>
      <c r="BZ30" s="754"/>
      <c r="CA30" s="754"/>
      <c r="CB30" s="755"/>
      <c r="CD30" s="767"/>
      <c r="CE30" s="768"/>
      <c r="CF30" s="719" t="s">
        <v>314</v>
      </c>
      <c r="CG30" s="720"/>
      <c r="CH30" s="720"/>
      <c r="CI30" s="720"/>
      <c r="CJ30" s="720"/>
      <c r="CK30" s="720"/>
      <c r="CL30" s="720"/>
      <c r="CM30" s="720"/>
      <c r="CN30" s="720"/>
      <c r="CO30" s="720"/>
      <c r="CP30" s="720"/>
      <c r="CQ30" s="721"/>
      <c r="CR30" s="680">
        <v>5670939</v>
      </c>
      <c r="CS30" s="681"/>
      <c r="CT30" s="681"/>
      <c r="CU30" s="681"/>
      <c r="CV30" s="681"/>
      <c r="CW30" s="681"/>
      <c r="CX30" s="681"/>
      <c r="CY30" s="682"/>
      <c r="CZ30" s="683">
        <v>11.1</v>
      </c>
      <c r="DA30" s="701"/>
      <c r="DB30" s="701"/>
      <c r="DC30" s="702"/>
      <c r="DD30" s="686">
        <v>5491358</v>
      </c>
      <c r="DE30" s="681"/>
      <c r="DF30" s="681"/>
      <c r="DG30" s="681"/>
      <c r="DH30" s="681"/>
      <c r="DI30" s="681"/>
      <c r="DJ30" s="681"/>
      <c r="DK30" s="682"/>
      <c r="DL30" s="686">
        <v>5491358</v>
      </c>
      <c r="DM30" s="681"/>
      <c r="DN30" s="681"/>
      <c r="DO30" s="681"/>
      <c r="DP30" s="681"/>
      <c r="DQ30" s="681"/>
      <c r="DR30" s="681"/>
      <c r="DS30" s="681"/>
      <c r="DT30" s="681"/>
      <c r="DU30" s="681"/>
      <c r="DV30" s="682"/>
      <c r="DW30" s="683">
        <v>21.7</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14246565</v>
      </c>
      <c r="S31" s="681"/>
      <c r="T31" s="681"/>
      <c r="U31" s="681"/>
      <c r="V31" s="681"/>
      <c r="W31" s="681"/>
      <c r="X31" s="681"/>
      <c r="Y31" s="682"/>
      <c r="Z31" s="713">
        <v>27.2</v>
      </c>
      <c r="AA31" s="713"/>
      <c r="AB31" s="713"/>
      <c r="AC31" s="713"/>
      <c r="AD31" s="714" t="s">
        <v>251</v>
      </c>
      <c r="AE31" s="714"/>
      <c r="AF31" s="714"/>
      <c r="AG31" s="714"/>
      <c r="AH31" s="714"/>
      <c r="AI31" s="714"/>
      <c r="AJ31" s="714"/>
      <c r="AK31" s="714"/>
      <c r="AL31" s="683" t="s">
        <v>251</v>
      </c>
      <c r="AM31" s="684"/>
      <c r="AN31" s="684"/>
      <c r="AO31" s="715"/>
      <c r="AP31" s="756" t="s">
        <v>316</v>
      </c>
      <c r="AQ31" s="757"/>
      <c r="AR31" s="757"/>
      <c r="AS31" s="757"/>
      <c r="AT31" s="762" t="s">
        <v>317</v>
      </c>
      <c r="AU31" s="231"/>
      <c r="AV31" s="231"/>
      <c r="AW31" s="231"/>
      <c r="AX31" s="746" t="s">
        <v>192</v>
      </c>
      <c r="AY31" s="747"/>
      <c r="AZ31" s="747"/>
      <c r="BA31" s="747"/>
      <c r="BB31" s="747"/>
      <c r="BC31" s="747"/>
      <c r="BD31" s="747"/>
      <c r="BE31" s="747"/>
      <c r="BF31" s="748"/>
      <c r="BG31" s="749">
        <v>96.5</v>
      </c>
      <c r="BH31" s="750"/>
      <c r="BI31" s="750"/>
      <c r="BJ31" s="750"/>
      <c r="BK31" s="750"/>
      <c r="BL31" s="750"/>
      <c r="BM31" s="751">
        <v>91.7</v>
      </c>
      <c r="BN31" s="750"/>
      <c r="BO31" s="750"/>
      <c r="BP31" s="750"/>
      <c r="BQ31" s="752"/>
      <c r="BR31" s="749">
        <v>97.7</v>
      </c>
      <c r="BS31" s="750"/>
      <c r="BT31" s="750"/>
      <c r="BU31" s="750"/>
      <c r="BV31" s="750"/>
      <c r="BW31" s="750"/>
      <c r="BX31" s="751">
        <v>93.2</v>
      </c>
      <c r="BY31" s="750"/>
      <c r="BZ31" s="750"/>
      <c r="CA31" s="750"/>
      <c r="CB31" s="752"/>
      <c r="CD31" s="767"/>
      <c r="CE31" s="768"/>
      <c r="CF31" s="719" t="s">
        <v>318</v>
      </c>
      <c r="CG31" s="720"/>
      <c r="CH31" s="720"/>
      <c r="CI31" s="720"/>
      <c r="CJ31" s="720"/>
      <c r="CK31" s="720"/>
      <c r="CL31" s="720"/>
      <c r="CM31" s="720"/>
      <c r="CN31" s="720"/>
      <c r="CO31" s="720"/>
      <c r="CP31" s="720"/>
      <c r="CQ31" s="721"/>
      <c r="CR31" s="680">
        <v>240908</v>
      </c>
      <c r="CS31" s="699"/>
      <c r="CT31" s="699"/>
      <c r="CU31" s="699"/>
      <c r="CV31" s="699"/>
      <c r="CW31" s="699"/>
      <c r="CX31" s="699"/>
      <c r="CY31" s="700"/>
      <c r="CZ31" s="683">
        <v>0.5</v>
      </c>
      <c r="DA31" s="701"/>
      <c r="DB31" s="701"/>
      <c r="DC31" s="702"/>
      <c r="DD31" s="686">
        <v>233342</v>
      </c>
      <c r="DE31" s="699"/>
      <c r="DF31" s="699"/>
      <c r="DG31" s="699"/>
      <c r="DH31" s="699"/>
      <c r="DI31" s="699"/>
      <c r="DJ31" s="699"/>
      <c r="DK31" s="700"/>
      <c r="DL31" s="686">
        <v>233342</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319</v>
      </c>
      <c r="C32" s="772"/>
      <c r="D32" s="772"/>
      <c r="E32" s="772"/>
      <c r="F32" s="772"/>
      <c r="G32" s="772"/>
      <c r="H32" s="772"/>
      <c r="I32" s="772"/>
      <c r="J32" s="772"/>
      <c r="K32" s="772"/>
      <c r="L32" s="772"/>
      <c r="M32" s="772"/>
      <c r="N32" s="772"/>
      <c r="O32" s="772"/>
      <c r="P32" s="772"/>
      <c r="Q32" s="773"/>
      <c r="R32" s="680" t="s">
        <v>189</v>
      </c>
      <c r="S32" s="681"/>
      <c r="T32" s="681"/>
      <c r="U32" s="681"/>
      <c r="V32" s="681"/>
      <c r="W32" s="681"/>
      <c r="X32" s="681"/>
      <c r="Y32" s="682"/>
      <c r="Z32" s="713" t="s">
        <v>189</v>
      </c>
      <c r="AA32" s="713"/>
      <c r="AB32" s="713"/>
      <c r="AC32" s="713"/>
      <c r="AD32" s="714" t="s">
        <v>251</v>
      </c>
      <c r="AE32" s="714"/>
      <c r="AF32" s="714"/>
      <c r="AG32" s="714"/>
      <c r="AH32" s="714"/>
      <c r="AI32" s="714"/>
      <c r="AJ32" s="714"/>
      <c r="AK32" s="714"/>
      <c r="AL32" s="683" t="s">
        <v>189</v>
      </c>
      <c r="AM32" s="684"/>
      <c r="AN32" s="684"/>
      <c r="AO32" s="715"/>
      <c r="AP32" s="758"/>
      <c r="AQ32" s="759"/>
      <c r="AR32" s="759"/>
      <c r="AS32" s="759"/>
      <c r="AT32" s="763"/>
      <c r="AU32" s="230" t="s">
        <v>320</v>
      </c>
      <c r="AV32" s="230"/>
      <c r="AW32" s="230"/>
      <c r="AX32" s="677" t="s">
        <v>321</v>
      </c>
      <c r="AY32" s="678"/>
      <c r="AZ32" s="678"/>
      <c r="BA32" s="678"/>
      <c r="BB32" s="678"/>
      <c r="BC32" s="678"/>
      <c r="BD32" s="678"/>
      <c r="BE32" s="678"/>
      <c r="BF32" s="679"/>
      <c r="BG32" s="753">
        <v>98.5</v>
      </c>
      <c r="BH32" s="699"/>
      <c r="BI32" s="699"/>
      <c r="BJ32" s="699"/>
      <c r="BK32" s="699"/>
      <c r="BL32" s="699"/>
      <c r="BM32" s="684">
        <v>96.4</v>
      </c>
      <c r="BN32" s="745"/>
      <c r="BO32" s="745"/>
      <c r="BP32" s="745"/>
      <c r="BQ32" s="726"/>
      <c r="BR32" s="753">
        <v>98.6</v>
      </c>
      <c r="BS32" s="699"/>
      <c r="BT32" s="699"/>
      <c r="BU32" s="699"/>
      <c r="BV32" s="699"/>
      <c r="BW32" s="699"/>
      <c r="BX32" s="684">
        <v>96.7</v>
      </c>
      <c r="BY32" s="745"/>
      <c r="BZ32" s="745"/>
      <c r="CA32" s="745"/>
      <c r="CB32" s="726"/>
      <c r="CD32" s="769"/>
      <c r="CE32" s="770"/>
      <c r="CF32" s="719" t="s">
        <v>322</v>
      </c>
      <c r="CG32" s="720"/>
      <c r="CH32" s="720"/>
      <c r="CI32" s="720"/>
      <c r="CJ32" s="720"/>
      <c r="CK32" s="720"/>
      <c r="CL32" s="720"/>
      <c r="CM32" s="720"/>
      <c r="CN32" s="720"/>
      <c r="CO32" s="720"/>
      <c r="CP32" s="720"/>
      <c r="CQ32" s="721"/>
      <c r="CR32" s="680">
        <v>83</v>
      </c>
      <c r="CS32" s="681"/>
      <c r="CT32" s="681"/>
      <c r="CU32" s="681"/>
      <c r="CV32" s="681"/>
      <c r="CW32" s="681"/>
      <c r="CX32" s="681"/>
      <c r="CY32" s="682"/>
      <c r="CZ32" s="683">
        <v>0</v>
      </c>
      <c r="DA32" s="701"/>
      <c r="DB32" s="701"/>
      <c r="DC32" s="702"/>
      <c r="DD32" s="686">
        <v>83</v>
      </c>
      <c r="DE32" s="681"/>
      <c r="DF32" s="681"/>
      <c r="DG32" s="681"/>
      <c r="DH32" s="681"/>
      <c r="DI32" s="681"/>
      <c r="DJ32" s="681"/>
      <c r="DK32" s="682"/>
      <c r="DL32" s="686">
        <v>83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3232663</v>
      </c>
      <c r="S33" s="681"/>
      <c r="T33" s="681"/>
      <c r="U33" s="681"/>
      <c r="V33" s="681"/>
      <c r="W33" s="681"/>
      <c r="X33" s="681"/>
      <c r="Y33" s="682"/>
      <c r="Z33" s="713">
        <v>6.2</v>
      </c>
      <c r="AA33" s="713"/>
      <c r="AB33" s="713"/>
      <c r="AC33" s="713"/>
      <c r="AD33" s="714" t="s">
        <v>140</v>
      </c>
      <c r="AE33" s="714"/>
      <c r="AF33" s="714"/>
      <c r="AG33" s="714"/>
      <c r="AH33" s="714"/>
      <c r="AI33" s="714"/>
      <c r="AJ33" s="714"/>
      <c r="AK33" s="714"/>
      <c r="AL33" s="683" t="s">
        <v>189</v>
      </c>
      <c r="AM33" s="684"/>
      <c r="AN33" s="684"/>
      <c r="AO33" s="715"/>
      <c r="AP33" s="760"/>
      <c r="AQ33" s="761"/>
      <c r="AR33" s="761"/>
      <c r="AS33" s="761"/>
      <c r="AT33" s="764"/>
      <c r="AU33" s="232"/>
      <c r="AV33" s="232"/>
      <c r="AW33" s="232"/>
      <c r="AX33" s="661" t="s">
        <v>324</v>
      </c>
      <c r="AY33" s="662"/>
      <c r="AZ33" s="662"/>
      <c r="BA33" s="662"/>
      <c r="BB33" s="662"/>
      <c r="BC33" s="662"/>
      <c r="BD33" s="662"/>
      <c r="BE33" s="662"/>
      <c r="BF33" s="663"/>
      <c r="BG33" s="744">
        <v>94.7</v>
      </c>
      <c r="BH33" s="665"/>
      <c r="BI33" s="665"/>
      <c r="BJ33" s="665"/>
      <c r="BK33" s="665"/>
      <c r="BL33" s="665"/>
      <c r="BM33" s="707">
        <v>88.2</v>
      </c>
      <c r="BN33" s="665"/>
      <c r="BO33" s="665"/>
      <c r="BP33" s="665"/>
      <c r="BQ33" s="709"/>
      <c r="BR33" s="744">
        <v>96.7</v>
      </c>
      <c r="BS33" s="665"/>
      <c r="BT33" s="665"/>
      <c r="BU33" s="665"/>
      <c r="BV33" s="665"/>
      <c r="BW33" s="665"/>
      <c r="BX33" s="707">
        <v>90.4</v>
      </c>
      <c r="BY33" s="665"/>
      <c r="BZ33" s="665"/>
      <c r="CA33" s="665"/>
      <c r="CB33" s="709"/>
      <c r="CD33" s="719" t="s">
        <v>325</v>
      </c>
      <c r="CE33" s="720"/>
      <c r="CF33" s="720"/>
      <c r="CG33" s="720"/>
      <c r="CH33" s="720"/>
      <c r="CI33" s="720"/>
      <c r="CJ33" s="720"/>
      <c r="CK33" s="720"/>
      <c r="CL33" s="720"/>
      <c r="CM33" s="720"/>
      <c r="CN33" s="720"/>
      <c r="CO33" s="720"/>
      <c r="CP33" s="720"/>
      <c r="CQ33" s="721"/>
      <c r="CR33" s="680">
        <v>23884907</v>
      </c>
      <c r="CS33" s="699"/>
      <c r="CT33" s="699"/>
      <c r="CU33" s="699"/>
      <c r="CV33" s="699"/>
      <c r="CW33" s="699"/>
      <c r="CX33" s="699"/>
      <c r="CY33" s="700"/>
      <c r="CZ33" s="683">
        <v>46.6</v>
      </c>
      <c r="DA33" s="701"/>
      <c r="DB33" s="701"/>
      <c r="DC33" s="702"/>
      <c r="DD33" s="686">
        <v>11649895</v>
      </c>
      <c r="DE33" s="699"/>
      <c r="DF33" s="699"/>
      <c r="DG33" s="699"/>
      <c r="DH33" s="699"/>
      <c r="DI33" s="699"/>
      <c r="DJ33" s="699"/>
      <c r="DK33" s="700"/>
      <c r="DL33" s="686">
        <v>8930943</v>
      </c>
      <c r="DM33" s="699"/>
      <c r="DN33" s="699"/>
      <c r="DO33" s="699"/>
      <c r="DP33" s="699"/>
      <c r="DQ33" s="699"/>
      <c r="DR33" s="699"/>
      <c r="DS33" s="699"/>
      <c r="DT33" s="699"/>
      <c r="DU33" s="699"/>
      <c r="DV33" s="700"/>
      <c r="DW33" s="683">
        <v>35.299999999999997</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174248</v>
      </c>
      <c r="S34" s="681"/>
      <c r="T34" s="681"/>
      <c r="U34" s="681"/>
      <c r="V34" s="681"/>
      <c r="W34" s="681"/>
      <c r="X34" s="681"/>
      <c r="Y34" s="682"/>
      <c r="Z34" s="713">
        <v>0.3</v>
      </c>
      <c r="AA34" s="713"/>
      <c r="AB34" s="713"/>
      <c r="AC34" s="713"/>
      <c r="AD34" s="714">
        <v>41391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6567525</v>
      </c>
      <c r="CS34" s="681"/>
      <c r="CT34" s="681"/>
      <c r="CU34" s="681"/>
      <c r="CV34" s="681"/>
      <c r="CW34" s="681"/>
      <c r="CX34" s="681"/>
      <c r="CY34" s="682"/>
      <c r="CZ34" s="683">
        <v>12.8</v>
      </c>
      <c r="DA34" s="701"/>
      <c r="DB34" s="701"/>
      <c r="DC34" s="702"/>
      <c r="DD34" s="686">
        <v>5248520</v>
      </c>
      <c r="DE34" s="681"/>
      <c r="DF34" s="681"/>
      <c r="DG34" s="681"/>
      <c r="DH34" s="681"/>
      <c r="DI34" s="681"/>
      <c r="DJ34" s="681"/>
      <c r="DK34" s="682"/>
      <c r="DL34" s="686">
        <v>4527788</v>
      </c>
      <c r="DM34" s="681"/>
      <c r="DN34" s="681"/>
      <c r="DO34" s="681"/>
      <c r="DP34" s="681"/>
      <c r="DQ34" s="681"/>
      <c r="DR34" s="681"/>
      <c r="DS34" s="681"/>
      <c r="DT34" s="681"/>
      <c r="DU34" s="681"/>
      <c r="DV34" s="682"/>
      <c r="DW34" s="683">
        <v>17.899999999999999</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339538</v>
      </c>
      <c r="S35" s="681"/>
      <c r="T35" s="681"/>
      <c r="U35" s="681"/>
      <c r="V35" s="681"/>
      <c r="W35" s="681"/>
      <c r="X35" s="681"/>
      <c r="Y35" s="682"/>
      <c r="Z35" s="713">
        <v>0.6</v>
      </c>
      <c r="AA35" s="713"/>
      <c r="AB35" s="713"/>
      <c r="AC35" s="713"/>
      <c r="AD35" s="714" t="s">
        <v>251</v>
      </c>
      <c r="AE35" s="714"/>
      <c r="AF35" s="714"/>
      <c r="AG35" s="714"/>
      <c r="AH35" s="714"/>
      <c r="AI35" s="714"/>
      <c r="AJ35" s="714"/>
      <c r="AK35" s="714"/>
      <c r="AL35" s="683" t="s">
        <v>189</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597871</v>
      </c>
      <c r="CS35" s="699"/>
      <c r="CT35" s="699"/>
      <c r="CU35" s="699"/>
      <c r="CV35" s="699"/>
      <c r="CW35" s="699"/>
      <c r="CX35" s="699"/>
      <c r="CY35" s="700"/>
      <c r="CZ35" s="683">
        <v>1.2</v>
      </c>
      <c r="DA35" s="701"/>
      <c r="DB35" s="701"/>
      <c r="DC35" s="702"/>
      <c r="DD35" s="686">
        <v>487590</v>
      </c>
      <c r="DE35" s="699"/>
      <c r="DF35" s="699"/>
      <c r="DG35" s="699"/>
      <c r="DH35" s="699"/>
      <c r="DI35" s="699"/>
      <c r="DJ35" s="699"/>
      <c r="DK35" s="700"/>
      <c r="DL35" s="686">
        <v>487590</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1451522</v>
      </c>
      <c r="S36" s="681"/>
      <c r="T36" s="681"/>
      <c r="U36" s="681"/>
      <c r="V36" s="681"/>
      <c r="W36" s="681"/>
      <c r="X36" s="681"/>
      <c r="Y36" s="682"/>
      <c r="Z36" s="713">
        <v>2.8</v>
      </c>
      <c r="AA36" s="713"/>
      <c r="AB36" s="713"/>
      <c r="AC36" s="713"/>
      <c r="AD36" s="714" t="s">
        <v>189</v>
      </c>
      <c r="AE36" s="714"/>
      <c r="AF36" s="714"/>
      <c r="AG36" s="714"/>
      <c r="AH36" s="714"/>
      <c r="AI36" s="714"/>
      <c r="AJ36" s="714"/>
      <c r="AK36" s="714"/>
      <c r="AL36" s="683" t="s">
        <v>251</v>
      </c>
      <c r="AM36" s="684"/>
      <c r="AN36" s="684"/>
      <c r="AO36" s="715"/>
      <c r="AP36" s="235"/>
      <c r="AQ36" s="732" t="s">
        <v>333</v>
      </c>
      <c r="AR36" s="733"/>
      <c r="AS36" s="733"/>
      <c r="AT36" s="733"/>
      <c r="AU36" s="733"/>
      <c r="AV36" s="733"/>
      <c r="AW36" s="733"/>
      <c r="AX36" s="733"/>
      <c r="AY36" s="734"/>
      <c r="AZ36" s="735">
        <v>4428183</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125412</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11712546</v>
      </c>
      <c r="CS36" s="681"/>
      <c r="CT36" s="681"/>
      <c r="CU36" s="681"/>
      <c r="CV36" s="681"/>
      <c r="CW36" s="681"/>
      <c r="CX36" s="681"/>
      <c r="CY36" s="682"/>
      <c r="CZ36" s="683">
        <v>22.9</v>
      </c>
      <c r="DA36" s="701"/>
      <c r="DB36" s="701"/>
      <c r="DC36" s="702"/>
      <c r="DD36" s="686">
        <v>3003266</v>
      </c>
      <c r="DE36" s="681"/>
      <c r="DF36" s="681"/>
      <c r="DG36" s="681"/>
      <c r="DH36" s="681"/>
      <c r="DI36" s="681"/>
      <c r="DJ36" s="681"/>
      <c r="DK36" s="682"/>
      <c r="DL36" s="686">
        <v>1318031</v>
      </c>
      <c r="DM36" s="681"/>
      <c r="DN36" s="681"/>
      <c r="DO36" s="681"/>
      <c r="DP36" s="681"/>
      <c r="DQ36" s="681"/>
      <c r="DR36" s="681"/>
      <c r="DS36" s="681"/>
      <c r="DT36" s="681"/>
      <c r="DU36" s="681"/>
      <c r="DV36" s="682"/>
      <c r="DW36" s="683">
        <v>5.2</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740357</v>
      </c>
      <c r="S37" s="681"/>
      <c r="T37" s="681"/>
      <c r="U37" s="681"/>
      <c r="V37" s="681"/>
      <c r="W37" s="681"/>
      <c r="X37" s="681"/>
      <c r="Y37" s="682"/>
      <c r="Z37" s="713">
        <v>1.4</v>
      </c>
      <c r="AA37" s="713"/>
      <c r="AB37" s="713"/>
      <c r="AC37" s="713"/>
      <c r="AD37" s="714" t="s">
        <v>189</v>
      </c>
      <c r="AE37" s="714"/>
      <c r="AF37" s="714"/>
      <c r="AG37" s="714"/>
      <c r="AH37" s="714"/>
      <c r="AI37" s="714"/>
      <c r="AJ37" s="714"/>
      <c r="AK37" s="714"/>
      <c r="AL37" s="683" t="s">
        <v>189</v>
      </c>
      <c r="AM37" s="684"/>
      <c r="AN37" s="684"/>
      <c r="AO37" s="715"/>
      <c r="AQ37" s="723" t="s">
        <v>337</v>
      </c>
      <c r="AR37" s="724"/>
      <c r="AS37" s="724"/>
      <c r="AT37" s="724"/>
      <c r="AU37" s="724"/>
      <c r="AV37" s="724"/>
      <c r="AW37" s="724"/>
      <c r="AX37" s="724"/>
      <c r="AY37" s="725"/>
      <c r="AZ37" s="680">
        <v>1080000</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93661</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34330</v>
      </c>
      <c r="CS37" s="699"/>
      <c r="CT37" s="699"/>
      <c r="CU37" s="699"/>
      <c r="CV37" s="699"/>
      <c r="CW37" s="699"/>
      <c r="CX37" s="699"/>
      <c r="CY37" s="700"/>
      <c r="CZ37" s="683">
        <v>0.1</v>
      </c>
      <c r="DA37" s="701"/>
      <c r="DB37" s="701"/>
      <c r="DC37" s="702"/>
      <c r="DD37" s="686">
        <v>34330</v>
      </c>
      <c r="DE37" s="699"/>
      <c r="DF37" s="699"/>
      <c r="DG37" s="699"/>
      <c r="DH37" s="699"/>
      <c r="DI37" s="699"/>
      <c r="DJ37" s="699"/>
      <c r="DK37" s="700"/>
      <c r="DL37" s="686">
        <v>34330</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1724609</v>
      </c>
      <c r="S38" s="681"/>
      <c r="T38" s="681"/>
      <c r="U38" s="681"/>
      <c r="V38" s="681"/>
      <c r="W38" s="681"/>
      <c r="X38" s="681"/>
      <c r="Y38" s="682"/>
      <c r="Z38" s="713">
        <v>3.3</v>
      </c>
      <c r="AA38" s="713"/>
      <c r="AB38" s="713"/>
      <c r="AC38" s="713"/>
      <c r="AD38" s="714">
        <v>10957</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120386</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12285</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3227797</v>
      </c>
      <c r="CS38" s="681"/>
      <c r="CT38" s="681"/>
      <c r="CU38" s="681"/>
      <c r="CV38" s="681"/>
      <c r="CW38" s="681"/>
      <c r="CX38" s="681"/>
      <c r="CY38" s="682"/>
      <c r="CZ38" s="683">
        <v>6.3</v>
      </c>
      <c r="DA38" s="701"/>
      <c r="DB38" s="701"/>
      <c r="DC38" s="702"/>
      <c r="DD38" s="686">
        <v>2626868</v>
      </c>
      <c r="DE38" s="681"/>
      <c r="DF38" s="681"/>
      <c r="DG38" s="681"/>
      <c r="DH38" s="681"/>
      <c r="DI38" s="681"/>
      <c r="DJ38" s="681"/>
      <c r="DK38" s="682"/>
      <c r="DL38" s="686">
        <v>2522670</v>
      </c>
      <c r="DM38" s="681"/>
      <c r="DN38" s="681"/>
      <c r="DO38" s="681"/>
      <c r="DP38" s="681"/>
      <c r="DQ38" s="681"/>
      <c r="DR38" s="681"/>
      <c r="DS38" s="681"/>
      <c r="DT38" s="681"/>
      <c r="DU38" s="681"/>
      <c r="DV38" s="682"/>
      <c r="DW38" s="683">
        <v>10</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4124100</v>
      </c>
      <c r="S39" s="681"/>
      <c r="T39" s="681"/>
      <c r="U39" s="681"/>
      <c r="V39" s="681"/>
      <c r="W39" s="681"/>
      <c r="X39" s="681"/>
      <c r="Y39" s="682"/>
      <c r="Z39" s="713">
        <v>7.9</v>
      </c>
      <c r="AA39" s="713"/>
      <c r="AB39" s="713"/>
      <c r="AC39" s="713"/>
      <c r="AD39" s="714" t="s">
        <v>189</v>
      </c>
      <c r="AE39" s="714"/>
      <c r="AF39" s="714"/>
      <c r="AG39" s="714"/>
      <c r="AH39" s="714"/>
      <c r="AI39" s="714"/>
      <c r="AJ39" s="714"/>
      <c r="AK39" s="714"/>
      <c r="AL39" s="683" t="s">
        <v>189</v>
      </c>
      <c r="AM39" s="684"/>
      <c r="AN39" s="684"/>
      <c r="AO39" s="715"/>
      <c r="AQ39" s="723" t="s">
        <v>345</v>
      </c>
      <c r="AR39" s="724"/>
      <c r="AS39" s="724"/>
      <c r="AT39" s="724"/>
      <c r="AU39" s="724"/>
      <c r="AV39" s="724"/>
      <c r="AW39" s="724"/>
      <c r="AX39" s="724"/>
      <c r="AY39" s="725"/>
      <c r="AZ39" s="680">
        <v>17070</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18864</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421441</v>
      </c>
      <c r="CS39" s="699"/>
      <c r="CT39" s="699"/>
      <c r="CU39" s="699"/>
      <c r="CV39" s="699"/>
      <c r="CW39" s="699"/>
      <c r="CX39" s="699"/>
      <c r="CY39" s="700"/>
      <c r="CZ39" s="683">
        <v>0.8</v>
      </c>
      <c r="DA39" s="701"/>
      <c r="DB39" s="701"/>
      <c r="DC39" s="702"/>
      <c r="DD39" s="686">
        <v>48670</v>
      </c>
      <c r="DE39" s="699"/>
      <c r="DF39" s="699"/>
      <c r="DG39" s="699"/>
      <c r="DH39" s="699"/>
      <c r="DI39" s="699"/>
      <c r="DJ39" s="699"/>
      <c r="DK39" s="700"/>
      <c r="DL39" s="686" t="s">
        <v>251</v>
      </c>
      <c r="DM39" s="699"/>
      <c r="DN39" s="699"/>
      <c r="DO39" s="699"/>
      <c r="DP39" s="699"/>
      <c r="DQ39" s="699"/>
      <c r="DR39" s="699"/>
      <c r="DS39" s="699"/>
      <c r="DT39" s="699"/>
      <c r="DU39" s="699"/>
      <c r="DV39" s="700"/>
      <c r="DW39" s="683" t="s">
        <v>251</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v>23900</v>
      </c>
      <c r="S40" s="681"/>
      <c r="T40" s="681"/>
      <c r="U40" s="681"/>
      <c r="V40" s="681"/>
      <c r="W40" s="681"/>
      <c r="X40" s="681"/>
      <c r="Y40" s="682"/>
      <c r="Z40" s="713">
        <v>0</v>
      </c>
      <c r="AA40" s="713"/>
      <c r="AB40" s="713"/>
      <c r="AC40" s="713"/>
      <c r="AD40" s="714" t="s">
        <v>189</v>
      </c>
      <c r="AE40" s="714"/>
      <c r="AF40" s="714"/>
      <c r="AG40" s="714"/>
      <c r="AH40" s="714"/>
      <c r="AI40" s="714"/>
      <c r="AJ40" s="714"/>
      <c r="AK40" s="714"/>
      <c r="AL40" s="683" t="s">
        <v>251</v>
      </c>
      <c r="AM40" s="684"/>
      <c r="AN40" s="684"/>
      <c r="AO40" s="715"/>
      <c r="AQ40" s="723" t="s">
        <v>349</v>
      </c>
      <c r="AR40" s="724"/>
      <c r="AS40" s="724"/>
      <c r="AT40" s="724"/>
      <c r="AU40" s="724"/>
      <c r="AV40" s="724"/>
      <c r="AW40" s="724"/>
      <c r="AX40" s="724"/>
      <c r="AY40" s="725"/>
      <c r="AZ40" s="680">
        <v>499</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94</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1357727</v>
      </c>
      <c r="CS40" s="681"/>
      <c r="CT40" s="681"/>
      <c r="CU40" s="681"/>
      <c r="CV40" s="681"/>
      <c r="CW40" s="681"/>
      <c r="CX40" s="681"/>
      <c r="CY40" s="682"/>
      <c r="CZ40" s="683">
        <v>2.6</v>
      </c>
      <c r="DA40" s="701"/>
      <c r="DB40" s="701"/>
      <c r="DC40" s="702"/>
      <c r="DD40" s="686">
        <v>234981</v>
      </c>
      <c r="DE40" s="681"/>
      <c r="DF40" s="681"/>
      <c r="DG40" s="681"/>
      <c r="DH40" s="681"/>
      <c r="DI40" s="681"/>
      <c r="DJ40" s="681"/>
      <c r="DK40" s="682"/>
      <c r="DL40" s="686">
        <v>74864</v>
      </c>
      <c r="DM40" s="681"/>
      <c r="DN40" s="681"/>
      <c r="DO40" s="681"/>
      <c r="DP40" s="681"/>
      <c r="DQ40" s="681"/>
      <c r="DR40" s="681"/>
      <c r="DS40" s="681"/>
      <c r="DT40" s="681"/>
      <c r="DU40" s="681"/>
      <c r="DV40" s="682"/>
      <c r="DW40" s="683">
        <v>0.3</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v>169000</v>
      </c>
      <c r="S41" s="681"/>
      <c r="T41" s="681"/>
      <c r="U41" s="681"/>
      <c r="V41" s="681"/>
      <c r="W41" s="681"/>
      <c r="X41" s="681"/>
      <c r="Y41" s="682"/>
      <c r="Z41" s="713">
        <v>0.3</v>
      </c>
      <c r="AA41" s="713"/>
      <c r="AB41" s="713"/>
      <c r="AC41" s="713"/>
      <c r="AD41" s="714" t="s">
        <v>189</v>
      </c>
      <c r="AE41" s="714"/>
      <c r="AF41" s="714"/>
      <c r="AG41" s="714"/>
      <c r="AH41" s="714"/>
      <c r="AI41" s="714"/>
      <c r="AJ41" s="714"/>
      <c r="AK41" s="714"/>
      <c r="AL41" s="683" t="s">
        <v>189</v>
      </c>
      <c r="AM41" s="684"/>
      <c r="AN41" s="684"/>
      <c r="AO41" s="715"/>
      <c r="AQ41" s="723" t="s">
        <v>354</v>
      </c>
      <c r="AR41" s="724"/>
      <c r="AS41" s="724"/>
      <c r="AT41" s="724"/>
      <c r="AU41" s="724"/>
      <c r="AV41" s="724"/>
      <c r="AW41" s="724"/>
      <c r="AX41" s="724"/>
      <c r="AY41" s="725"/>
      <c r="AZ41" s="680">
        <v>689746</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2</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251</v>
      </c>
      <c r="CS41" s="699"/>
      <c r="CT41" s="699"/>
      <c r="CU41" s="699"/>
      <c r="CV41" s="699"/>
      <c r="CW41" s="699"/>
      <c r="CX41" s="699"/>
      <c r="CY41" s="700"/>
      <c r="CZ41" s="683" t="s">
        <v>189</v>
      </c>
      <c r="DA41" s="701"/>
      <c r="DB41" s="701"/>
      <c r="DC41" s="702"/>
      <c r="DD41" s="686" t="s">
        <v>251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v>1202900</v>
      </c>
      <c r="S42" s="681"/>
      <c r="T42" s="681"/>
      <c r="U42" s="681"/>
      <c r="V42" s="681"/>
      <c r="W42" s="681"/>
      <c r="X42" s="681"/>
      <c r="Y42" s="682"/>
      <c r="Z42" s="713">
        <v>2.2999999999999998</v>
      </c>
      <c r="AA42" s="713"/>
      <c r="AB42" s="713"/>
      <c r="AC42" s="713"/>
      <c r="AD42" s="714" t="s">
        <v>140</v>
      </c>
      <c r="AE42" s="714"/>
      <c r="AF42" s="714"/>
      <c r="AG42" s="714"/>
      <c r="AH42" s="714"/>
      <c r="AI42" s="714"/>
      <c r="AJ42" s="714"/>
      <c r="AK42" s="714"/>
      <c r="AL42" s="683" t="s">
        <v>189</v>
      </c>
      <c r="AM42" s="684"/>
      <c r="AN42" s="684"/>
      <c r="AO42" s="715"/>
      <c r="AQ42" s="716" t="s">
        <v>358</v>
      </c>
      <c r="AR42" s="717"/>
      <c r="AS42" s="717"/>
      <c r="AT42" s="717"/>
      <c r="AU42" s="717"/>
      <c r="AV42" s="717"/>
      <c r="AW42" s="717"/>
      <c r="AX42" s="717"/>
      <c r="AY42" s="718"/>
      <c r="AZ42" s="664">
        <v>2520482</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323</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5951098</v>
      </c>
      <c r="CS42" s="681"/>
      <c r="CT42" s="681"/>
      <c r="CU42" s="681"/>
      <c r="CV42" s="681"/>
      <c r="CW42" s="681"/>
      <c r="CX42" s="681"/>
      <c r="CY42" s="682"/>
      <c r="CZ42" s="683">
        <v>11.6</v>
      </c>
      <c r="DA42" s="684"/>
      <c r="DB42" s="684"/>
      <c r="DC42" s="685"/>
      <c r="DD42" s="686">
        <v>549700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52317233</v>
      </c>
      <c r="S43" s="703"/>
      <c r="T43" s="703"/>
      <c r="U43" s="703"/>
      <c r="V43" s="703"/>
      <c r="W43" s="703"/>
      <c r="X43" s="703"/>
      <c r="Y43" s="704"/>
      <c r="Z43" s="705">
        <v>100</v>
      </c>
      <c r="AA43" s="705"/>
      <c r="AB43" s="705"/>
      <c r="AC43" s="705"/>
      <c r="AD43" s="706">
        <v>23879593</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290050</v>
      </c>
      <c r="CS43" s="699"/>
      <c r="CT43" s="699"/>
      <c r="CU43" s="699"/>
      <c r="CV43" s="699"/>
      <c r="CW43" s="699"/>
      <c r="CX43" s="699"/>
      <c r="CY43" s="700"/>
      <c r="CZ43" s="683">
        <v>0.6</v>
      </c>
      <c r="DA43" s="701"/>
      <c r="DB43" s="701"/>
      <c r="DC43" s="702"/>
      <c r="DD43" s="686">
        <v>290050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5454783</v>
      </c>
      <c r="CS44" s="681"/>
      <c r="CT44" s="681"/>
      <c r="CU44" s="681"/>
      <c r="CV44" s="681"/>
      <c r="CW44" s="681"/>
      <c r="CX44" s="681"/>
      <c r="CY44" s="682"/>
      <c r="CZ44" s="683">
        <v>10.6</v>
      </c>
      <c r="DA44" s="684"/>
      <c r="DB44" s="684"/>
      <c r="DC44" s="685"/>
      <c r="DD44" s="686">
        <v>528277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1470003</v>
      </c>
      <c r="CS45" s="699"/>
      <c r="CT45" s="699"/>
      <c r="CU45" s="699"/>
      <c r="CV45" s="699"/>
      <c r="CW45" s="699"/>
      <c r="CX45" s="699"/>
      <c r="CY45" s="700"/>
      <c r="CZ45" s="683">
        <v>2.9</v>
      </c>
      <c r="DA45" s="701"/>
      <c r="DB45" s="701"/>
      <c r="DC45" s="702"/>
      <c r="DD45" s="686">
        <v>25045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3960099</v>
      </c>
      <c r="CS46" s="681"/>
      <c r="CT46" s="681"/>
      <c r="CU46" s="681"/>
      <c r="CV46" s="681"/>
      <c r="CW46" s="681"/>
      <c r="CX46" s="681"/>
      <c r="CY46" s="682"/>
      <c r="CZ46" s="683">
        <v>7.7</v>
      </c>
      <c r="DA46" s="684"/>
      <c r="DB46" s="684"/>
      <c r="DC46" s="685"/>
      <c r="DD46" s="686">
        <v>500051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496315</v>
      </c>
      <c r="CS47" s="699"/>
      <c r="CT47" s="699"/>
      <c r="CU47" s="699"/>
      <c r="CV47" s="699"/>
      <c r="CW47" s="699"/>
      <c r="CX47" s="699"/>
      <c r="CY47" s="700"/>
      <c r="CZ47" s="683">
        <v>1</v>
      </c>
      <c r="DA47" s="701"/>
      <c r="DB47" s="701"/>
      <c r="DC47" s="702"/>
      <c r="DD47" s="686">
        <v>21423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251</v>
      </c>
      <c r="CS48" s="681"/>
      <c r="CT48" s="681"/>
      <c r="CU48" s="681"/>
      <c r="CV48" s="681"/>
      <c r="CW48" s="681"/>
      <c r="CX48" s="681"/>
      <c r="CY48" s="682"/>
      <c r="CZ48" s="683" t="s">
        <v>189</v>
      </c>
      <c r="DA48" s="684"/>
      <c r="DB48" s="684"/>
      <c r="DC48" s="685"/>
      <c r="DD48" s="686" t="s">
        <v>251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51247288</v>
      </c>
      <c r="CS49" s="665"/>
      <c r="CT49" s="665"/>
      <c r="CU49" s="665"/>
      <c r="CV49" s="665"/>
      <c r="CW49" s="665"/>
      <c r="CX49" s="665"/>
      <c r="CY49" s="666"/>
      <c r="CZ49" s="667">
        <v>100</v>
      </c>
      <c r="DA49" s="668"/>
      <c r="DB49" s="668"/>
      <c r="DC49" s="669"/>
      <c r="DD49" s="670">
        <v>28092169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6dyobPkwUBW00vVQqSE+XgtD3rG3WZebDCDh60blOe2ZA28nQoK+BwJ06Te+DT0jTW6VO+YFKclpsrLS9cICQ==" saltValue="J8ImOebfkS1Qua+OgYmx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8" zoomScaleNormal="68"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394</v>
      </c>
      <c r="C7" s="1146"/>
      <c r="D7" s="1146"/>
      <c r="E7" s="1146"/>
      <c r="F7" s="1146"/>
      <c r="G7" s="1146"/>
      <c r="H7" s="1146"/>
      <c r="I7" s="1146"/>
      <c r="J7" s="1146"/>
      <c r="K7" s="1146"/>
      <c r="L7" s="1146"/>
      <c r="M7" s="1146"/>
      <c r="N7" s="1146"/>
      <c r="O7" s="1146"/>
      <c r="P7" s="1147"/>
      <c r="Q7" s="1199">
        <v>52234</v>
      </c>
      <c r="R7" s="1200"/>
      <c r="S7" s="1200"/>
      <c r="T7" s="1200"/>
      <c r="U7" s="1200"/>
      <c r="V7" s="1200">
        <v>51169</v>
      </c>
      <c r="W7" s="1200"/>
      <c r="X7" s="1200"/>
      <c r="Y7" s="1200"/>
      <c r="Z7" s="1200"/>
      <c r="AA7" s="1200">
        <v>1065</v>
      </c>
      <c r="AB7" s="1200"/>
      <c r="AC7" s="1200"/>
      <c r="AD7" s="1200"/>
      <c r="AE7" s="1201"/>
      <c r="AF7" s="1202">
        <v>868</v>
      </c>
      <c r="AG7" s="1203"/>
      <c r="AH7" s="1203"/>
      <c r="AI7" s="1203"/>
      <c r="AJ7" s="1204"/>
      <c r="AK7" s="1186">
        <v>1454</v>
      </c>
      <c r="AL7" s="1187"/>
      <c r="AM7" s="1187"/>
      <c r="AN7" s="1187"/>
      <c r="AO7" s="1187"/>
      <c r="AP7" s="1187">
        <v>58865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33</v>
      </c>
      <c r="CI7" s="1184"/>
      <c r="CJ7" s="1184"/>
      <c r="CK7" s="1184"/>
      <c r="CL7" s="1185"/>
      <c r="CM7" s="1183">
        <v>107</v>
      </c>
      <c r="CN7" s="1184"/>
      <c r="CO7" s="1184"/>
      <c r="CP7" s="1184"/>
      <c r="CQ7" s="1185"/>
      <c r="CR7" s="1183">
        <v>31</v>
      </c>
      <c r="CS7" s="1184"/>
      <c r="CT7" s="1184"/>
      <c r="CU7" s="1184"/>
      <c r="CV7" s="1185"/>
      <c r="CW7" s="1183">
        <v>4</v>
      </c>
      <c r="CX7" s="1184"/>
      <c r="CY7" s="1184"/>
      <c r="CZ7" s="1184"/>
      <c r="DA7" s="1185"/>
      <c r="DB7" s="1183" t="s">
        <v>600</v>
      </c>
      <c r="DC7" s="1184"/>
      <c r="DD7" s="1184"/>
      <c r="DE7" s="1184"/>
      <c r="DF7" s="1185"/>
      <c r="DG7" s="1183" t="s">
        <v>600</v>
      </c>
      <c r="DH7" s="1184"/>
      <c r="DI7" s="1184"/>
      <c r="DJ7" s="1184"/>
      <c r="DK7" s="1185"/>
      <c r="DL7" s="1183" t="s">
        <v>600</v>
      </c>
      <c r="DM7" s="1184"/>
      <c r="DN7" s="1184"/>
      <c r="DO7" s="1184"/>
      <c r="DP7" s="1185"/>
      <c r="DQ7" s="1183" t="s">
        <v>600</v>
      </c>
      <c r="DR7" s="1184"/>
      <c r="DS7" s="1184"/>
      <c r="DT7" s="1184"/>
      <c r="DU7" s="1185"/>
      <c r="DV7" s="1210"/>
      <c r="DW7" s="1211"/>
      <c r="DX7" s="1211"/>
      <c r="DY7" s="1211"/>
      <c r="DZ7" s="1212"/>
      <c r="EA7" s="256"/>
    </row>
    <row r="8" spans="1:131" s="257" customFormat="1" ht="26.25" customHeight="1" x14ac:dyDescent="0.15">
      <c r="A8" s="263">
        <v>2</v>
      </c>
      <c r="B8" s="1132" t="s">
        <v>395</v>
      </c>
      <c r="C8" s="1133"/>
      <c r="D8" s="1133"/>
      <c r="E8" s="1133"/>
      <c r="F8" s="1133"/>
      <c r="G8" s="1133"/>
      <c r="H8" s="1133"/>
      <c r="I8" s="1133"/>
      <c r="J8" s="1133"/>
      <c r="K8" s="1133"/>
      <c r="L8" s="1133"/>
      <c r="M8" s="1133"/>
      <c r="N8" s="1133"/>
      <c r="O8" s="1133"/>
      <c r="P8" s="1134"/>
      <c r="Q8" s="1138">
        <v>140</v>
      </c>
      <c r="R8" s="1139"/>
      <c r="S8" s="1139"/>
      <c r="T8" s="1139"/>
      <c r="U8" s="1139"/>
      <c r="V8" s="1139">
        <v>135</v>
      </c>
      <c r="W8" s="1139"/>
      <c r="X8" s="1139"/>
      <c r="Y8" s="1139"/>
      <c r="Z8" s="1139"/>
      <c r="AA8" s="1139">
        <v>5</v>
      </c>
      <c r="AB8" s="1139"/>
      <c r="AC8" s="1139"/>
      <c r="AD8" s="1139"/>
      <c r="AE8" s="1140"/>
      <c r="AF8" s="1114">
        <v>5</v>
      </c>
      <c r="AG8" s="1115"/>
      <c r="AH8" s="1115"/>
      <c r="AI8" s="1115"/>
      <c r="AJ8" s="1116"/>
      <c r="AK8" s="1181">
        <v>54</v>
      </c>
      <c r="AL8" s="1182"/>
      <c r="AM8" s="1182"/>
      <c r="AN8" s="1182"/>
      <c r="AO8" s="1182"/>
      <c r="AP8" s="1182">
        <v>24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0</v>
      </c>
      <c r="CI8" s="1085"/>
      <c r="CJ8" s="1085"/>
      <c r="CK8" s="1085"/>
      <c r="CL8" s="1086"/>
      <c r="CM8" s="1084">
        <v>48</v>
      </c>
      <c r="CN8" s="1085"/>
      <c r="CO8" s="1085"/>
      <c r="CP8" s="1085"/>
      <c r="CQ8" s="1086"/>
      <c r="CR8" s="1084">
        <v>20</v>
      </c>
      <c r="CS8" s="1085"/>
      <c r="CT8" s="1085"/>
      <c r="CU8" s="1085"/>
      <c r="CV8" s="1086"/>
      <c r="CW8" s="1084">
        <v>8</v>
      </c>
      <c r="CX8" s="1085"/>
      <c r="CY8" s="1085"/>
      <c r="CZ8" s="1085"/>
      <c r="DA8" s="1086"/>
      <c r="DB8" s="1084" t="s">
        <v>600</v>
      </c>
      <c r="DC8" s="1085"/>
      <c r="DD8" s="1085"/>
      <c r="DE8" s="1085"/>
      <c r="DF8" s="1086"/>
      <c r="DG8" s="1084" t="s">
        <v>600</v>
      </c>
      <c r="DH8" s="1085"/>
      <c r="DI8" s="1085"/>
      <c r="DJ8" s="1085"/>
      <c r="DK8" s="1086"/>
      <c r="DL8" s="1084" t="s">
        <v>600</v>
      </c>
      <c r="DM8" s="1085"/>
      <c r="DN8" s="1085"/>
      <c r="DO8" s="1085"/>
      <c r="DP8" s="1086"/>
      <c r="DQ8" s="1084" t="s">
        <v>600</v>
      </c>
      <c r="DR8" s="1085"/>
      <c r="DS8" s="1085"/>
      <c r="DT8" s="1085"/>
      <c r="DU8" s="1086"/>
      <c r="DV8" s="1087"/>
      <c r="DW8" s="1088"/>
      <c r="DX8" s="1088"/>
      <c r="DY8" s="1088"/>
      <c r="DZ8" s="1089"/>
      <c r="EA8" s="256"/>
    </row>
    <row r="9" spans="1:131" s="257" customFormat="1" ht="26.25" customHeight="1" x14ac:dyDescent="0.15">
      <c r="A9" s="263">
        <v>3</v>
      </c>
      <c r="B9" s="1132" t="s">
        <v>396</v>
      </c>
      <c r="C9" s="1133"/>
      <c r="D9" s="1133"/>
      <c r="E9" s="1133"/>
      <c r="F9" s="1133"/>
      <c r="G9" s="1133"/>
      <c r="H9" s="1133"/>
      <c r="I9" s="1133"/>
      <c r="J9" s="1133"/>
      <c r="K9" s="1133"/>
      <c r="L9" s="1133"/>
      <c r="M9" s="1133"/>
      <c r="N9" s="1133"/>
      <c r="O9" s="1133"/>
      <c r="P9" s="1134"/>
      <c r="Q9" s="1138" t="s">
        <v>516</v>
      </c>
      <c r="R9" s="1139"/>
      <c r="S9" s="1139"/>
      <c r="T9" s="1139"/>
      <c r="U9" s="1139"/>
      <c r="V9" s="1139" t="s">
        <v>516</v>
      </c>
      <c r="W9" s="1139"/>
      <c r="X9" s="1139"/>
      <c r="Y9" s="1139"/>
      <c r="Z9" s="1139"/>
      <c r="AA9" s="1139" t="s">
        <v>516</v>
      </c>
      <c r="AB9" s="1139"/>
      <c r="AC9" s="1139"/>
      <c r="AD9" s="1139"/>
      <c r="AE9" s="1140"/>
      <c r="AF9" s="1114" t="s">
        <v>189</v>
      </c>
      <c r="AG9" s="1115"/>
      <c r="AH9" s="1115"/>
      <c r="AI9" s="1115"/>
      <c r="AJ9" s="1116"/>
      <c r="AK9" s="1181" t="s">
        <v>613</v>
      </c>
      <c r="AL9" s="1182"/>
      <c r="AM9" s="1182"/>
      <c r="AN9" s="1182"/>
      <c r="AO9" s="1182"/>
      <c r="AP9" s="1182" t="s">
        <v>516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588</v>
      </c>
      <c r="BS9" s="1109" t="s">
        <v>585</v>
      </c>
      <c r="BT9" s="1110"/>
      <c r="BU9" s="1110"/>
      <c r="BV9" s="1110"/>
      <c r="BW9" s="1110"/>
      <c r="BX9" s="1110"/>
      <c r="BY9" s="1110"/>
      <c r="BZ9" s="1110"/>
      <c r="CA9" s="1110"/>
      <c r="CB9" s="1110"/>
      <c r="CC9" s="1110"/>
      <c r="CD9" s="1110"/>
      <c r="CE9" s="1110"/>
      <c r="CF9" s="1110"/>
      <c r="CG9" s="1111"/>
      <c r="CH9" s="1084" t="s">
        <v>607</v>
      </c>
      <c r="CI9" s="1085"/>
      <c r="CJ9" s="1085"/>
      <c r="CK9" s="1085"/>
      <c r="CL9" s="1086"/>
      <c r="CM9" s="1084">
        <v>80</v>
      </c>
      <c r="CN9" s="1085"/>
      <c r="CO9" s="1085"/>
      <c r="CP9" s="1085"/>
      <c r="CQ9" s="1086"/>
      <c r="CR9" s="1084">
        <v>45</v>
      </c>
      <c r="CS9" s="1085"/>
      <c r="CT9" s="1085"/>
      <c r="CU9" s="1085"/>
      <c r="CV9" s="1086"/>
      <c r="CW9" s="1084" t="s">
        <v>600</v>
      </c>
      <c r="CX9" s="1085"/>
      <c r="CY9" s="1085"/>
      <c r="CZ9" s="1085"/>
      <c r="DA9" s="1086"/>
      <c r="DB9" s="1084" t="s">
        <v>604</v>
      </c>
      <c r="DC9" s="1085"/>
      <c r="DD9" s="1085"/>
      <c r="DE9" s="1085"/>
      <c r="DF9" s="1086"/>
      <c r="DG9" s="1084" t="s">
        <v>600</v>
      </c>
      <c r="DH9" s="1085"/>
      <c r="DI9" s="1085"/>
      <c r="DJ9" s="1085"/>
      <c r="DK9" s="1086"/>
      <c r="DL9" s="1084">
        <v>208</v>
      </c>
      <c r="DM9" s="1085"/>
      <c r="DN9" s="1085"/>
      <c r="DO9" s="1085"/>
      <c r="DP9" s="1086"/>
      <c r="DQ9" s="1084">
        <v>21</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586</v>
      </c>
      <c r="BT10" s="1110"/>
      <c r="BU10" s="1110"/>
      <c r="BV10" s="1110"/>
      <c r="BW10" s="1110"/>
      <c r="BX10" s="1110"/>
      <c r="BY10" s="1110"/>
      <c r="BZ10" s="1110"/>
      <c r="CA10" s="1110"/>
      <c r="CB10" s="1110"/>
      <c r="CC10" s="1110"/>
      <c r="CD10" s="1110"/>
      <c r="CE10" s="1110"/>
      <c r="CF10" s="1110"/>
      <c r="CG10" s="1111"/>
      <c r="CH10" s="1084">
        <v>5</v>
      </c>
      <c r="CI10" s="1085"/>
      <c r="CJ10" s="1085"/>
      <c r="CK10" s="1085"/>
      <c r="CL10" s="1086"/>
      <c r="CM10" s="1084">
        <v>71</v>
      </c>
      <c r="CN10" s="1085"/>
      <c r="CO10" s="1085"/>
      <c r="CP10" s="1085"/>
      <c r="CQ10" s="1086"/>
      <c r="CR10" s="1084">
        <v>30</v>
      </c>
      <c r="CS10" s="1085"/>
      <c r="CT10" s="1085"/>
      <c r="CU10" s="1085"/>
      <c r="CV10" s="1086"/>
      <c r="CW10" s="1084" t="s">
        <v>600</v>
      </c>
      <c r="CX10" s="1085"/>
      <c r="CY10" s="1085"/>
      <c r="CZ10" s="1085"/>
      <c r="DA10" s="1086"/>
      <c r="DB10" s="1084" t="s">
        <v>600</v>
      </c>
      <c r="DC10" s="1085"/>
      <c r="DD10" s="1085"/>
      <c r="DE10" s="1085"/>
      <c r="DF10" s="1086"/>
      <c r="DG10" s="1084" t="s">
        <v>604</v>
      </c>
      <c r="DH10" s="1085"/>
      <c r="DI10" s="1085"/>
      <c r="DJ10" s="1085"/>
      <c r="DK10" s="1086"/>
      <c r="DL10" s="1084" t="s">
        <v>600</v>
      </c>
      <c r="DM10" s="1085"/>
      <c r="DN10" s="1085"/>
      <c r="DO10" s="1085"/>
      <c r="DP10" s="1086"/>
      <c r="DQ10" s="1084" t="s">
        <v>600</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587</v>
      </c>
      <c r="BT11" s="1110"/>
      <c r="BU11" s="1110"/>
      <c r="BV11" s="1110"/>
      <c r="BW11" s="1110"/>
      <c r="BX11" s="1110"/>
      <c r="BY11" s="1110"/>
      <c r="BZ11" s="1110"/>
      <c r="CA11" s="1110"/>
      <c r="CB11" s="1110"/>
      <c r="CC11" s="1110"/>
      <c r="CD11" s="1110"/>
      <c r="CE11" s="1110"/>
      <c r="CF11" s="1110"/>
      <c r="CG11" s="1111"/>
      <c r="CH11" s="1084">
        <v>26</v>
      </c>
      <c r="CI11" s="1085"/>
      <c r="CJ11" s="1085"/>
      <c r="CK11" s="1085"/>
      <c r="CL11" s="1086"/>
      <c r="CM11" s="1084">
        <v>350</v>
      </c>
      <c r="CN11" s="1085"/>
      <c r="CO11" s="1085"/>
      <c r="CP11" s="1085"/>
      <c r="CQ11" s="1086"/>
      <c r="CR11" s="1084">
        <v>26</v>
      </c>
      <c r="CS11" s="1085"/>
      <c r="CT11" s="1085"/>
      <c r="CU11" s="1085"/>
      <c r="CV11" s="1086"/>
      <c r="CW11" s="1084" t="s">
        <v>600</v>
      </c>
      <c r="CX11" s="1085"/>
      <c r="CY11" s="1085"/>
      <c r="CZ11" s="1085"/>
      <c r="DA11" s="1086"/>
      <c r="DB11" s="1084" t="s">
        <v>600</v>
      </c>
      <c r="DC11" s="1085"/>
      <c r="DD11" s="1085"/>
      <c r="DE11" s="1085"/>
      <c r="DF11" s="1086"/>
      <c r="DG11" s="1084" t="s">
        <v>605</v>
      </c>
      <c r="DH11" s="1085"/>
      <c r="DI11" s="1085"/>
      <c r="DJ11" s="1085"/>
      <c r="DK11" s="1086"/>
      <c r="DL11" s="1084" t="s">
        <v>600</v>
      </c>
      <c r="DM11" s="1085"/>
      <c r="DN11" s="1085"/>
      <c r="DO11" s="1085"/>
      <c r="DP11" s="1086"/>
      <c r="DQ11" s="1084" t="s">
        <v>600</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v>52317</v>
      </c>
      <c r="R23" s="1164"/>
      <c r="S23" s="1164"/>
      <c r="T23" s="1164"/>
      <c r="U23" s="1164"/>
      <c r="V23" s="1164">
        <v>51247</v>
      </c>
      <c r="W23" s="1164"/>
      <c r="X23" s="1164"/>
      <c r="Y23" s="1164"/>
      <c r="Z23" s="1164"/>
      <c r="AA23" s="1164">
        <v>1070</v>
      </c>
      <c r="AB23" s="1164"/>
      <c r="AC23" s="1164"/>
      <c r="AD23" s="1164"/>
      <c r="AE23" s="1165"/>
      <c r="AF23" s="1166">
        <v>873</v>
      </c>
      <c r="AG23" s="1164"/>
      <c r="AH23" s="1164"/>
      <c r="AI23" s="1164"/>
      <c r="AJ23" s="1167"/>
      <c r="AK23" s="1168"/>
      <c r="AL23" s="1169"/>
      <c r="AM23" s="1169"/>
      <c r="AN23" s="1169"/>
      <c r="AO23" s="1169"/>
      <c r="AP23" s="1164">
        <v>58890</v>
      </c>
      <c r="AQ23" s="1164"/>
      <c r="AR23" s="1164"/>
      <c r="AS23" s="1164"/>
      <c r="AT23" s="1164"/>
      <c r="AU23" s="1170"/>
      <c r="AV23" s="1170"/>
      <c r="AW23" s="1170"/>
      <c r="AX23" s="1170"/>
      <c r="AY23" s="1171"/>
      <c r="AZ23" s="1160" t="s">
        <v>189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8945</v>
      </c>
      <c r="R28" s="1149"/>
      <c r="S28" s="1149"/>
      <c r="T28" s="1149"/>
      <c r="U28" s="1149"/>
      <c r="V28" s="1149">
        <v>8816</v>
      </c>
      <c r="W28" s="1149"/>
      <c r="X28" s="1149"/>
      <c r="Y28" s="1149"/>
      <c r="Z28" s="1149"/>
      <c r="AA28" s="1149">
        <v>129</v>
      </c>
      <c r="AB28" s="1149"/>
      <c r="AC28" s="1149"/>
      <c r="AD28" s="1149"/>
      <c r="AE28" s="1150"/>
      <c r="AF28" s="1151">
        <v>129</v>
      </c>
      <c r="AG28" s="1149"/>
      <c r="AH28" s="1149"/>
      <c r="AI28" s="1149"/>
      <c r="AJ28" s="1152"/>
      <c r="AK28" s="1153">
        <v>600</v>
      </c>
      <c r="AL28" s="1141"/>
      <c r="AM28" s="1141"/>
      <c r="AN28" s="1141"/>
      <c r="AO28" s="1141"/>
      <c r="AP28" s="1141">
        <v>88</v>
      </c>
      <c r="AQ28" s="1141"/>
      <c r="AR28" s="1141"/>
      <c r="AS28" s="1141"/>
      <c r="AT28" s="1141"/>
      <c r="AU28" s="1141">
        <v>7</v>
      </c>
      <c r="AV28" s="1141"/>
      <c r="AW28" s="1141"/>
      <c r="AX28" s="1141"/>
      <c r="AY28" s="1141"/>
      <c r="AZ28" s="1142" t="s">
        <v>593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7331</v>
      </c>
      <c r="R29" s="1139"/>
      <c r="S29" s="1139"/>
      <c r="T29" s="1139"/>
      <c r="U29" s="1139"/>
      <c r="V29" s="1139">
        <v>7298</v>
      </c>
      <c r="W29" s="1139"/>
      <c r="X29" s="1139"/>
      <c r="Y29" s="1139"/>
      <c r="Z29" s="1139"/>
      <c r="AA29" s="1139">
        <v>33</v>
      </c>
      <c r="AB29" s="1139"/>
      <c r="AC29" s="1139"/>
      <c r="AD29" s="1139"/>
      <c r="AE29" s="1140"/>
      <c r="AF29" s="1114">
        <v>33</v>
      </c>
      <c r="AG29" s="1115"/>
      <c r="AH29" s="1115"/>
      <c r="AI29" s="1115"/>
      <c r="AJ29" s="1116"/>
      <c r="AK29" s="1075">
        <v>1061</v>
      </c>
      <c r="AL29" s="1066"/>
      <c r="AM29" s="1066"/>
      <c r="AN29" s="1066"/>
      <c r="AO29" s="1066"/>
      <c r="AP29" s="1066" t="s">
        <v>593</v>
      </c>
      <c r="AQ29" s="1066"/>
      <c r="AR29" s="1066"/>
      <c r="AS29" s="1066"/>
      <c r="AT29" s="1066"/>
      <c r="AU29" s="1066" t="s">
        <v>593</v>
      </c>
      <c r="AV29" s="1066"/>
      <c r="AW29" s="1066"/>
      <c r="AX29" s="1066"/>
      <c r="AY29" s="1066"/>
      <c r="AZ29" s="1137" t="s">
        <v>593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1150</v>
      </c>
      <c r="R30" s="1139"/>
      <c r="S30" s="1139"/>
      <c r="T30" s="1139"/>
      <c r="U30" s="1139"/>
      <c r="V30" s="1139">
        <v>1147</v>
      </c>
      <c r="W30" s="1139"/>
      <c r="X30" s="1139"/>
      <c r="Y30" s="1139"/>
      <c r="Z30" s="1139"/>
      <c r="AA30" s="1139">
        <v>3</v>
      </c>
      <c r="AB30" s="1139"/>
      <c r="AC30" s="1139"/>
      <c r="AD30" s="1139"/>
      <c r="AE30" s="1140"/>
      <c r="AF30" s="1114">
        <v>3</v>
      </c>
      <c r="AG30" s="1115"/>
      <c r="AH30" s="1115"/>
      <c r="AI30" s="1115"/>
      <c r="AJ30" s="1116"/>
      <c r="AK30" s="1075">
        <v>271</v>
      </c>
      <c r="AL30" s="1066"/>
      <c r="AM30" s="1066"/>
      <c r="AN30" s="1066"/>
      <c r="AO30" s="1066"/>
      <c r="AP30" s="1066" t="s">
        <v>594</v>
      </c>
      <c r="AQ30" s="1066"/>
      <c r="AR30" s="1066"/>
      <c r="AS30" s="1066"/>
      <c r="AT30" s="1066"/>
      <c r="AU30" s="1066" t="s">
        <v>595</v>
      </c>
      <c r="AV30" s="1066"/>
      <c r="AW30" s="1066"/>
      <c r="AX30" s="1066"/>
      <c r="AY30" s="1066"/>
      <c r="AZ30" s="1137" t="s">
        <v>593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1792</v>
      </c>
      <c r="R31" s="1139"/>
      <c r="S31" s="1139"/>
      <c r="T31" s="1139"/>
      <c r="U31" s="1139"/>
      <c r="V31" s="1139">
        <v>1904</v>
      </c>
      <c r="W31" s="1139"/>
      <c r="X31" s="1139"/>
      <c r="Y31" s="1139"/>
      <c r="Z31" s="1139"/>
      <c r="AA31" s="1139" t="s">
        <v>602</v>
      </c>
      <c r="AB31" s="1139"/>
      <c r="AC31" s="1139"/>
      <c r="AD31" s="1139"/>
      <c r="AE31" s="1140"/>
      <c r="AF31" s="1114">
        <v>2203</v>
      </c>
      <c r="AG31" s="1115"/>
      <c r="AH31" s="1115"/>
      <c r="AI31" s="1115"/>
      <c r="AJ31" s="1116"/>
      <c r="AK31" s="1075">
        <v>120</v>
      </c>
      <c r="AL31" s="1066"/>
      <c r="AM31" s="1066"/>
      <c r="AN31" s="1066"/>
      <c r="AO31" s="1066"/>
      <c r="AP31" s="1066">
        <v>7096</v>
      </c>
      <c r="AQ31" s="1066"/>
      <c r="AR31" s="1066"/>
      <c r="AS31" s="1066"/>
      <c r="AT31" s="1066"/>
      <c r="AU31" s="1066">
        <v>873</v>
      </c>
      <c r="AV31" s="1066"/>
      <c r="AW31" s="1066"/>
      <c r="AX31" s="1066"/>
      <c r="AY31" s="1066"/>
      <c r="AZ31" s="1137" t="s">
        <v>596</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v>2602</v>
      </c>
      <c r="R32" s="1139"/>
      <c r="S32" s="1139"/>
      <c r="T32" s="1139"/>
      <c r="U32" s="1139"/>
      <c r="V32" s="1139">
        <v>2350</v>
      </c>
      <c r="W32" s="1139"/>
      <c r="X32" s="1139"/>
      <c r="Y32" s="1139"/>
      <c r="Z32" s="1139"/>
      <c r="AA32" s="1139">
        <v>252</v>
      </c>
      <c r="AB32" s="1139"/>
      <c r="AC32" s="1139"/>
      <c r="AD32" s="1139"/>
      <c r="AE32" s="1140"/>
      <c r="AF32" s="1114">
        <v>43</v>
      </c>
      <c r="AG32" s="1115"/>
      <c r="AH32" s="1115"/>
      <c r="AI32" s="1115"/>
      <c r="AJ32" s="1116"/>
      <c r="AK32" s="1075">
        <v>1080</v>
      </c>
      <c r="AL32" s="1066"/>
      <c r="AM32" s="1066"/>
      <c r="AN32" s="1066"/>
      <c r="AO32" s="1066"/>
      <c r="AP32" s="1066">
        <v>13212</v>
      </c>
      <c r="AQ32" s="1066"/>
      <c r="AR32" s="1066"/>
      <c r="AS32" s="1066"/>
      <c r="AT32" s="1066"/>
      <c r="AU32" s="1066">
        <v>9829</v>
      </c>
      <c r="AV32" s="1066"/>
      <c r="AW32" s="1066"/>
      <c r="AX32" s="1066"/>
      <c r="AY32" s="1066"/>
      <c r="AZ32" s="1137" t="s">
        <v>597</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65</v>
      </c>
      <c r="R33" s="1139"/>
      <c r="S33" s="1139"/>
      <c r="T33" s="1139"/>
      <c r="U33" s="1139"/>
      <c r="V33" s="1139">
        <v>60</v>
      </c>
      <c r="W33" s="1139"/>
      <c r="X33" s="1139"/>
      <c r="Y33" s="1139"/>
      <c r="Z33" s="1139"/>
      <c r="AA33" s="1139">
        <v>5</v>
      </c>
      <c r="AB33" s="1139"/>
      <c r="AC33" s="1139"/>
      <c r="AD33" s="1139"/>
      <c r="AE33" s="1140"/>
      <c r="AF33" s="1114">
        <v>5</v>
      </c>
      <c r="AG33" s="1115"/>
      <c r="AH33" s="1115"/>
      <c r="AI33" s="1115"/>
      <c r="AJ33" s="1116"/>
      <c r="AK33" s="1075">
        <v>17</v>
      </c>
      <c r="AL33" s="1066"/>
      <c r="AM33" s="1066"/>
      <c r="AN33" s="1066"/>
      <c r="AO33" s="1066"/>
      <c r="AP33" s="1066" t="s">
        <v>600</v>
      </c>
      <c r="AQ33" s="1066"/>
      <c r="AR33" s="1066"/>
      <c r="AS33" s="1066"/>
      <c r="AT33" s="1066"/>
      <c r="AU33" s="1066" t="s">
        <v>599</v>
      </c>
      <c r="AV33" s="1066"/>
      <c r="AW33" s="1066"/>
      <c r="AX33" s="1066"/>
      <c r="AY33" s="1066"/>
      <c r="AZ33" s="1137" t="s">
        <v>598</v>
      </c>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418</v>
      </c>
      <c r="C34" s="1133"/>
      <c r="D34" s="1133"/>
      <c r="E34" s="1133"/>
      <c r="F34" s="1133"/>
      <c r="G34" s="1133"/>
      <c r="H34" s="1133"/>
      <c r="I34" s="1133"/>
      <c r="J34" s="1133"/>
      <c r="K34" s="1133"/>
      <c r="L34" s="1133"/>
      <c r="M34" s="1133"/>
      <c r="N34" s="1133"/>
      <c r="O34" s="1133"/>
      <c r="P34" s="1134"/>
      <c r="Q34" s="1138">
        <v>73</v>
      </c>
      <c r="R34" s="1139"/>
      <c r="S34" s="1139"/>
      <c r="T34" s="1139"/>
      <c r="U34" s="1139"/>
      <c r="V34" s="1139">
        <v>61</v>
      </c>
      <c r="W34" s="1139"/>
      <c r="X34" s="1139"/>
      <c r="Y34" s="1139"/>
      <c r="Z34" s="1139"/>
      <c r="AA34" s="1139">
        <v>12</v>
      </c>
      <c r="AB34" s="1139"/>
      <c r="AC34" s="1139"/>
      <c r="AD34" s="1139"/>
      <c r="AE34" s="1140"/>
      <c r="AF34" s="1114">
        <v>12</v>
      </c>
      <c r="AG34" s="1115"/>
      <c r="AH34" s="1115"/>
      <c r="AI34" s="1115"/>
      <c r="AJ34" s="1116"/>
      <c r="AK34" s="1075">
        <v>0</v>
      </c>
      <c r="AL34" s="1066"/>
      <c r="AM34" s="1066"/>
      <c r="AN34" s="1066"/>
      <c r="AO34" s="1066"/>
      <c r="AP34" s="1066" t="s">
        <v>601</v>
      </c>
      <c r="AQ34" s="1066"/>
      <c r="AR34" s="1066"/>
      <c r="AS34" s="1066"/>
      <c r="AT34" s="1066"/>
      <c r="AU34" s="1066" t="s">
        <v>600</v>
      </c>
      <c r="AV34" s="1066"/>
      <c r="AW34" s="1066"/>
      <c r="AX34" s="1066"/>
      <c r="AY34" s="1066"/>
      <c r="AZ34" s="1137" t="s">
        <v>130</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2428</v>
      </c>
      <c r="AG63" s="1054"/>
      <c r="AH63" s="1054"/>
      <c r="AI63" s="1054"/>
      <c r="AJ63" s="1125"/>
      <c r="AK63" s="1126"/>
      <c r="AL63" s="1058"/>
      <c r="AM63" s="1058"/>
      <c r="AN63" s="1058"/>
      <c r="AO63" s="1058"/>
      <c r="AP63" s="1054">
        <v>20396</v>
      </c>
      <c r="AQ63" s="1054"/>
      <c r="AR63" s="1054"/>
      <c r="AS63" s="1054"/>
      <c r="AT63" s="1054"/>
      <c r="AU63" s="1054">
        <v>10709</v>
      </c>
      <c r="AV63" s="1054"/>
      <c r="AW63" s="1054"/>
      <c r="AX63" s="1054"/>
      <c r="AY63" s="1054"/>
      <c r="AZ63" s="1120"/>
      <c r="BA63" s="1120"/>
      <c r="BB63" s="1120"/>
      <c r="BC63" s="1120"/>
      <c r="BD63" s="1120"/>
      <c r="BE63" s="1055"/>
      <c r="BF63" s="1055"/>
      <c r="BG63" s="1055"/>
      <c r="BH63" s="1055"/>
      <c r="BI63" s="1056"/>
      <c r="BJ63" s="1121" t="s">
        <v>189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402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406</v>
      </c>
      <c r="AL66" s="1091"/>
      <c r="AM66" s="1091"/>
      <c r="AN66" s="1091"/>
      <c r="AO66" s="1092"/>
      <c r="AP66" s="1096" t="s">
        <v>407</v>
      </c>
      <c r="AQ66" s="1097"/>
      <c r="AR66" s="1097"/>
      <c r="AS66" s="1097"/>
      <c r="AT66" s="1098"/>
      <c r="AU66" s="1096" t="s">
        <v>426</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7831</v>
      </c>
      <c r="R68" s="1077"/>
      <c r="S68" s="1077"/>
      <c r="T68" s="1077"/>
      <c r="U68" s="1077"/>
      <c r="V68" s="1077">
        <v>7620</v>
      </c>
      <c r="W68" s="1077"/>
      <c r="X68" s="1077"/>
      <c r="Y68" s="1077"/>
      <c r="Z68" s="1077"/>
      <c r="AA68" s="1077">
        <v>210</v>
      </c>
      <c r="AB68" s="1077"/>
      <c r="AC68" s="1077"/>
      <c r="AD68" s="1077"/>
      <c r="AE68" s="1077"/>
      <c r="AF68" s="1077">
        <v>210</v>
      </c>
      <c r="AG68" s="1077"/>
      <c r="AH68" s="1077"/>
      <c r="AI68" s="1077"/>
      <c r="AJ68" s="1077"/>
      <c r="AK68" s="1077">
        <v>29</v>
      </c>
      <c r="AL68" s="1077"/>
      <c r="AM68" s="1077"/>
      <c r="AN68" s="1077"/>
      <c r="AO68" s="1077"/>
      <c r="AP68" s="1077" t="s">
        <v>600</v>
      </c>
      <c r="AQ68" s="1077"/>
      <c r="AR68" s="1077"/>
      <c r="AS68" s="1077"/>
      <c r="AT68" s="1077"/>
      <c r="AU68" s="1077" t="s">
        <v>600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20</v>
      </c>
      <c r="R69" s="1066"/>
      <c r="S69" s="1066"/>
      <c r="T69" s="1066"/>
      <c r="U69" s="1066"/>
      <c r="V69" s="1066">
        <v>14</v>
      </c>
      <c r="W69" s="1066"/>
      <c r="X69" s="1066"/>
      <c r="Y69" s="1066"/>
      <c r="Z69" s="1066"/>
      <c r="AA69" s="1066">
        <v>6</v>
      </c>
      <c r="AB69" s="1066"/>
      <c r="AC69" s="1066"/>
      <c r="AD69" s="1066"/>
      <c r="AE69" s="1066"/>
      <c r="AF69" s="1066">
        <v>6</v>
      </c>
      <c r="AG69" s="1066"/>
      <c r="AH69" s="1066"/>
      <c r="AI69" s="1066"/>
      <c r="AJ69" s="1066"/>
      <c r="AK69" s="1066">
        <v>2</v>
      </c>
      <c r="AL69" s="1066"/>
      <c r="AM69" s="1066"/>
      <c r="AN69" s="1066"/>
      <c r="AO69" s="1066"/>
      <c r="AP69" s="1066" t="s">
        <v>604</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141</v>
      </c>
      <c r="R70" s="1066"/>
      <c r="S70" s="1066"/>
      <c r="T70" s="1066"/>
      <c r="U70" s="1066"/>
      <c r="V70" s="1066">
        <v>132</v>
      </c>
      <c r="W70" s="1066"/>
      <c r="X70" s="1066"/>
      <c r="Y70" s="1066"/>
      <c r="Z70" s="1066"/>
      <c r="AA70" s="1066">
        <v>10</v>
      </c>
      <c r="AB70" s="1066"/>
      <c r="AC70" s="1066"/>
      <c r="AD70" s="1066"/>
      <c r="AE70" s="1066"/>
      <c r="AF70" s="1066">
        <v>10</v>
      </c>
      <c r="AG70" s="1066"/>
      <c r="AH70" s="1066"/>
      <c r="AI70" s="1066"/>
      <c r="AJ70" s="1066"/>
      <c r="AK70" s="1066">
        <v>19</v>
      </c>
      <c r="AL70" s="1066"/>
      <c r="AM70" s="1066"/>
      <c r="AN70" s="1066"/>
      <c r="AO70" s="1066"/>
      <c r="AP70" s="1066" t="s">
        <v>600</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221588</v>
      </c>
      <c r="R71" s="1066"/>
      <c r="S71" s="1066"/>
      <c r="T71" s="1066"/>
      <c r="U71" s="1066"/>
      <c r="V71" s="1066">
        <v>209994</v>
      </c>
      <c r="W71" s="1066"/>
      <c r="X71" s="1066"/>
      <c r="Y71" s="1066"/>
      <c r="Z71" s="1066"/>
      <c r="AA71" s="1066">
        <v>11594</v>
      </c>
      <c r="AB71" s="1066"/>
      <c r="AC71" s="1066"/>
      <c r="AD71" s="1066"/>
      <c r="AE71" s="1066"/>
      <c r="AF71" s="1066">
        <v>11594</v>
      </c>
      <c r="AG71" s="1066"/>
      <c r="AH71" s="1066"/>
      <c r="AI71" s="1066"/>
      <c r="AJ71" s="1066"/>
      <c r="AK71" s="1066" t="s">
        <v>603</v>
      </c>
      <c r="AL71" s="1066"/>
      <c r="AM71" s="1066"/>
      <c r="AN71" s="1066"/>
      <c r="AO71" s="1066"/>
      <c r="AP71" s="1066" t="s">
        <v>600</v>
      </c>
      <c r="AQ71" s="1066"/>
      <c r="AR71" s="1066"/>
      <c r="AS71" s="1066"/>
      <c r="AT71" s="1066"/>
      <c r="AU71" s="1066" t="s">
        <v>605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11820</v>
      </c>
      <c r="AG88" s="1054"/>
      <c r="AH88" s="1054"/>
      <c r="AI88" s="1054"/>
      <c r="AJ88" s="1054"/>
      <c r="AK88" s="1058"/>
      <c r="AL88" s="1058"/>
      <c r="AM88" s="1058"/>
      <c r="AN88" s="1058"/>
      <c r="AO88" s="1058"/>
      <c r="AP88" s="1054" t="s">
        <v>600</v>
      </c>
      <c r="AQ88" s="1054"/>
      <c r="AR88" s="1054"/>
      <c r="AS88" s="1054"/>
      <c r="AT88" s="1054"/>
      <c r="AU88" s="1054" t="s">
        <v>606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152</v>
      </c>
      <c r="CS102" s="1046"/>
      <c r="CT102" s="1046"/>
      <c r="CU102" s="1046"/>
      <c r="CV102" s="1047"/>
      <c r="CW102" s="1045">
        <v>12</v>
      </c>
      <c r="CX102" s="1046"/>
      <c r="CY102" s="1046"/>
      <c r="CZ102" s="1046"/>
      <c r="DA102" s="1047"/>
      <c r="DB102" s="1045" t="s">
        <v>600</v>
      </c>
      <c r="DC102" s="1046"/>
      <c r="DD102" s="1046"/>
      <c r="DE102" s="1046"/>
      <c r="DF102" s="1047"/>
      <c r="DG102" s="1045" t="s">
        <v>600</v>
      </c>
      <c r="DH102" s="1046"/>
      <c r="DI102" s="1046"/>
      <c r="DJ102" s="1046"/>
      <c r="DK102" s="1047"/>
      <c r="DL102" s="1045">
        <v>208</v>
      </c>
      <c r="DM102" s="1046"/>
      <c r="DN102" s="1046"/>
      <c r="DO102" s="1046"/>
      <c r="DP102" s="1047"/>
      <c r="DQ102" s="1045">
        <v>21</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312</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312</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312</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5262010</v>
      </c>
      <c r="AB110" s="982"/>
      <c r="AC110" s="982"/>
      <c r="AD110" s="982"/>
      <c r="AE110" s="983"/>
      <c r="AF110" s="984">
        <v>5659672</v>
      </c>
      <c r="AG110" s="982"/>
      <c r="AH110" s="982"/>
      <c r="AI110" s="982"/>
      <c r="AJ110" s="983"/>
      <c r="AK110" s="984">
        <v>5912346</v>
      </c>
      <c r="AL110" s="982"/>
      <c r="AM110" s="982"/>
      <c r="AN110" s="982"/>
      <c r="AO110" s="983"/>
      <c r="AP110" s="985">
        <v>29.1</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61275435</v>
      </c>
      <c r="BR110" s="929"/>
      <c r="BS110" s="929"/>
      <c r="BT110" s="929"/>
      <c r="BU110" s="929"/>
      <c r="BV110" s="929">
        <v>60437103</v>
      </c>
      <c r="BW110" s="929"/>
      <c r="BX110" s="929"/>
      <c r="BY110" s="929"/>
      <c r="BZ110" s="929"/>
      <c r="CA110" s="929">
        <v>58889800</v>
      </c>
      <c r="CB110" s="929"/>
      <c r="CC110" s="929"/>
      <c r="CD110" s="929"/>
      <c r="CE110" s="929"/>
      <c r="CF110" s="953">
        <v>289.39999999999998</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189</v>
      </c>
      <c r="DH110" s="929"/>
      <c r="DI110" s="929"/>
      <c r="DJ110" s="929"/>
      <c r="DK110" s="929"/>
      <c r="DL110" s="929" t="s">
        <v>189</v>
      </c>
      <c r="DM110" s="929"/>
      <c r="DN110" s="929"/>
      <c r="DO110" s="929"/>
      <c r="DP110" s="929"/>
      <c r="DQ110" s="929" t="s">
        <v>189</v>
      </c>
      <c r="DR110" s="929"/>
      <c r="DS110" s="929"/>
      <c r="DT110" s="929"/>
      <c r="DU110" s="929"/>
      <c r="DV110" s="930" t="s">
        <v>444</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189</v>
      </c>
      <c r="AG111" s="1010"/>
      <c r="AH111" s="1010"/>
      <c r="AI111" s="1010"/>
      <c r="AJ111" s="1011"/>
      <c r="AK111" s="1012" t="s">
        <v>189</v>
      </c>
      <c r="AL111" s="1010"/>
      <c r="AM111" s="1010"/>
      <c r="AN111" s="1010"/>
      <c r="AO111" s="1011"/>
      <c r="AP111" s="1013" t="s">
        <v>189</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100081</v>
      </c>
      <c r="BR111" s="901"/>
      <c r="BS111" s="901"/>
      <c r="BT111" s="901"/>
      <c r="BU111" s="901"/>
      <c r="BV111" s="901">
        <v>86419</v>
      </c>
      <c r="BW111" s="901"/>
      <c r="BX111" s="901"/>
      <c r="BY111" s="901"/>
      <c r="BZ111" s="901"/>
      <c r="CA111" s="901">
        <v>73522</v>
      </c>
      <c r="CB111" s="901"/>
      <c r="CC111" s="901"/>
      <c r="CD111" s="901"/>
      <c r="CE111" s="901"/>
      <c r="CF111" s="962">
        <v>0.4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189</v>
      </c>
      <c r="DH111" s="901"/>
      <c r="DI111" s="901"/>
      <c r="DJ111" s="901"/>
      <c r="DK111" s="901"/>
      <c r="DL111" s="901" t="s">
        <v>189</v>
      </c>
      <c r="DM111" s="901"/>
      <c r="DN111" s="901"/>
      <c r="DO111" s="901"/>
      <c r="DP111" s="901"/>
      <c r="DQ111" s="901" t="s">
        <v>189</v>
      </c>
      <c r="DR111" s="901"/>
      <c r="DS111" s="901"/>
      <c r="DT111" s="901"/>
      <c r="DU111" s="901"/>
      <c r="DV111" s="878" t="s">
        <v>444</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189</v>
      </c>
      <c r="AG112" s="864"/>
      <c r="AH112" s="864"/>
      <c r="AI112" s="864"/>
      <c r="AJ112" s="865"/>
      <c r="AK112" s="866" t="s">
        <v>444</v>
      </c>
      <c r="AL112" s="864"/>
      <c r="AM112" s="864"/>
      <c r="AN112" s="864"/>
      <c r="AO112" s="865"/>
      <c r="AP112" s="911" t="s">
        <v>444</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11196766</v>
      </c>
      <c r="BR112" s="901"/>
      <c r="BS112" s="901"/>
      <c r="BT112" s="901"/>
      <c r="BU112" s="901"/>
      <c r="BV112" s="901">
        <v>10547097</v>
      </c>
      <c r="BW112" s="901"/>
      <c r="BX112" s="901"/>
      <c r="BY112" s="901"/>
      <c r="BZ112" s="901"/>
      <c r="CA112" s="901">
        <v>10709119</v>
      </c>
      <c r="CB112" s="901"/>
      <c r="CC112" s="901"/>
      <c r="CD112" s="901"/>
      <c r="CE112" s="901"/>
      <c r="CF112" s="962">
        <v>52.6</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189</v>
      </c>
      <c r="DH112" s="901"/>
      <c r="DI112" s="901"/>
      <c r="DJ112" s="901"/>
      <c r="DK112" s="901"/>
      <c r="DL112" s="901" t="s">
        <v>189</v>
      </c>
      <c r="DM112" s="901"/>
      <c r="DN112" s="901"/>
      <c r="DO112" s="901"/>
      <c r="DP112" s="901"/>
      <c r="DQ112" s="901" t="s">
        <v>189</v>
      </c>
      <c r="DR112" s="901"/>
      <c r="DS112" s="901"/>
      <c r="DT112" s="901"/>
      <c r="DU112" s="901"/>
      <c r="DV112" s="878" t="s">
        <v>444</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995384</v>
      </c>
      <c r="AB113" s="1010"/>
      <c r="AC113" s="1010"/>
      <c r="AD113" s="1010"/>
      <c r="AE113" s="1011"/>
      <c r="AF113" s="1012">
        <v>987339</v>
      </c>
      <c r="AG113" s="1010"/>
      <c r="AH113" s="1010"/>
      <c r="AI113" s="1010"/>
      <c r="AJ113" s="1011"/>
      <c r="AK113" s="1012">
        <v>1087535</v>
      </c>
      <c r="AL113" s="1010"/>
      <c r="AM113" s="1010"/>
      <c r="AN113" s="1010"/>
      <c r="AO113" s="1011"/>
      <c r="AP113" s="1013">
        <v>5.3</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t="s">
        <v>189</v>
      </c>
      <c r="BR113" s="901"/>
      <c r="BS113" s="901"/>
      <c r="BT113" s="901"/>
      <c r="BU113" s="901"/>
      <c r="BV113" s="901" t="s">
        <v>189</v>
      </c>
      <c r="BW113" s="901"/>
      <c r="BX113" s="901"/>
      <c r="BY113" s="901"/>
      <c r="BZ113" s="901"/>
      <c r="CA113" s="901" t="s">
        <v>189</v>
      </c>
      <c r="CB113" s="901"/>
      <c r="CC113" s="901"/>
      <c r="CD113" s="901"/>
      <c r="CE113" s="901"/>
      <c r="CF113" s="962" t="s">
        <v>189</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189</v>
      </c>
      <c r="DH113" s="864"/>
      <c r="DI113" s="864"/>
      <c r="DJ113" s="864"/>
      <c r="DK113" s="865"/>
      <c r="DL113" s="866" t="s">
        <v>189</v>
      </c>
      <c r="DM113" s="864"/>
      <c r="DN113" s="864"/>
      <c r="DO113" s="864"/>
      <c r="DP113" s="865"/>
      <c r="DQ113" s="866" t="s">
        <v>189</v>
      </c>
      <c r="DR113" s="864"/>
      <c r="DS113" s="864"/>
      <c r="DT113" s="864"/>
      <c r="DU113" s="865"/>
      <c r="DV113" s="911" t="s">
        <v>444</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189</v>
      </c>
      <c r="AB114" s="864"/>
      <c r="AC114" s="864"/>
      <c r="AD114" s="864"/>
      <c r="AE114" s="865"/>
      <c r="AF114" s="866" t="s">
        <v>189</v>
      </c>
      <c r="AG114" s="864"/>
      <c r="AH114" s="864"/>
      <c r="AI114" s="864"/>
      <c r="AJ114" s="865"/>
      <c r="AK114" s="866" t="s">
        <v>189</v>
      </c>
      <c r="AL114" s="864"/>
      <c r="AM114" s="864"/>
      <c r="AN114" s="864"/>
      <c r="AO114" s="865"/>
      <c r="AP114" s="911" t="s">
        <v>189</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8512155</v>
      </c>
      <c r="BR114" s="901"/>
      <c r="BS114" s="901"/>
      <c r="BT114" s="901"/>
      <c r="BU114" s="901"/>
      <c r="BV114" s="901">
        <v>8251643</v>
      </c>
      <c r="BW114" s="901"/>
      <c r="BX114" s="901"/>
      <c r="BY114" s="901"/>
      <c r="BZ114" s="901"/>
      <c r="CA114" s="901">
        <v>8253511</v>
      </c>
      <c r="CB114" s="901"/>
      <c r="CC114" s="901"/>
      <c r="CD114" s="901"/>
      <c r="CE114" s="901"/>
      <c r="CF114" s="962">
        <v>40.6</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189</v>
      </c>
      <c r="DH114" s="864"/>
      <c r="DI114" s="864"/>
      <c r="DJ114" s="864"/>
      <c r="DK114" s="865"/>
      <c r="DL114" s="866" t="s">
        <v>189</v>
      </c>
      <c r="DM114" s="864"/>
      <c r="DN114" s="864"/>
      <c r="DO114" s="864"/>
      <c r="DP114" s="865"/>
      <c r="DQ114" s="866" t="s">
        <v>189</v>
      </c>
      <c r="DR114" s="864"/>
      <c r="DS114" s="864"/>
      <c r="DT114" s="864"/>
      <c r="DU114" s="865"/>
      <c r="DV114" s="911" t="s">
        <v>189</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14448</v>
      </c>
      <c r="AB115" s="1010"/>
      <c r="AC115" s="1010"/>
      <c r="AD115" s="1010"/>
      <c r="AE115" s="1011"/>
      <c r="AF115" s="1012">
        <v>14013</v>
      </c>
      <c r="AG115" s="1010"/>
      <c r="AH115" s="1010"/>
      <c r="AI115" s="1010"/>
      <c r="AJ115" s="1011"/>
      <c r="AK115" s="1012">
        <v>13643</v>
      </c>
      <c r="AL115" s="1010"/>
      <c r="AM115" s="1010"/>
      <c r="AN115" s="1010"/>
      <c r="AO115" s="1011"/>
      <c r="AP115" s="1013">
        <v>0.1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22743</v>
      </c>
      <c r="BR115" s="901"/>
      <c r="BS115" s="901"/>
      <c r="BT115" s="901"/>
      <c r="BU115" s="901"/>
      <c r="BV115" s="901">
        <v>21795</v>
      </c>
      <c r="BW115" s="901"/>
      <c r="BX115" s="901"/>
      <c r="BY115" s="901"/>
      <c r="BZ115" s="901"/>
      <c r="CA115" s="901">
        <v>20848</v>
      </c>
      <c r="CB115" s="901"/>
      <c r="CC115" s="901"/>
      <c r="CD115" s="901"/>
      <c r="CE115" s="901"/>
      <c r="CF115" s="962">
        <v>0.1</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189</v>
      </c>
      <c r="DM115" s="864"/>
      <c r="DN115" s="864"/>
      <c r="DO115" s="864"/>
      <c r="DP115" s="865"/>
      <c r="DQ115" s="866" t="s">
        <v>189</v>
      </c>
      <c r="DR115" s="864"/>
      <c r="DS115" s="864"/>
      <c r="DT115" s="864"/>
      <c r="DU115" s="865"/>
      <c r="DV115" s="911" t="s">
        <v>444</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189</v>
      </c>
      <c r="AB116" s="864"/>
      <c r="AC116" s="864"/>
      <c r="AD116" s="864"/>
      <c r="AE116" s="865"/>
      <c r="AF116" s="866" t="s">
        <v>189</v>
      </c>
      <c r="AG116" s="864"/>
      <c r="AH116" s="864"/>
      <c r="AI116" s="864"/>
      <c r="AJ116" s="865"/>
      <c r="AK116" s="866" t="s">
        <v>444</v>
      </c>
      <c r="AL116" s="864"/>
      <c r="AM116" s="864"/>
      <c r="AN116" s="864"/>
      <c r="AO116" s="865"/>
      <c r="AP116" s="911" t="s">
        <v>189</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189</v>
      </c>
      <c r="BR116" s="901"/>
      <c r="BS116" s="901"/>
      <c r="BT116" s="901"/>
      <c r="BU116" s="901"/>
      <c r="BV116" s="901" t="s">
        <v>189</v>
      </c>
      <c r="BW116" s="901"/>
      <c r="BX116" s="901"/>
      <c r="BY116" s="901"/>
      <c r="BZ116" s="901"/>
      <c r="CA116" s="901" t="s">
        <v>189</v>
      </c>
      <c r="CB116" s="901"/>
      <c r="CC116" s="901"/>
      <c r="CD116" s="901"/>
      <c r="CE116" s="901"/>
      <c r="CF116" s="962" t="s">
        <v>189</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98907</v>
      </c>
      <c r="DH116" s="864"/>
      <c r="DI116" s="864"/>
      <c r="DJ116" s="864"/>
      <c r="DK116" s="865"/>
      <c r="DL116" s="866">
        <v>85535</v>
      </c>
      <c r="DM116" s="864"/>
      <c r="DN116" s="864"/>
      <c r="DO116" s="864"/>
      <c r="DP116" s="865"/>
      <c r="DQ116" s="866">
        <v>72344</v>
      </c>
      <c r="DR116" s="864"/>
      <c r="DS116" s="864"/>
      <c r="DT116" s="864"/>
      <c r="DU116" s="865"/>
      <c r="DV116" s="911">
        <v>0.4</v>
      </c>
      <c r="DW116" s="912"/>
      <c r="DX116" s="912"/>
      <c r="DY116" s="912"/>
      <c r="DZ116" s="913"/>
    </row>
    <row r="117" spans="1:130" s="248" customFormat="1" ht="26.25" customHeight="1" x14ac:dyDescent="0.15">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6271842</v>
      </c>
      <c r="AB117" s="996"/>
      <c r="AC117" s="996"/>
      <c r="AD117" s="996"/>
      <c r="AE117" s="997"/>
      <c r="AF117" s="998">
        <v>6661024</v>
      </c>
      <c r="AG117" s="996"/>
      <c r="AH117" s="996"/>
      <c r="AI117" s="996"/>
      <c r="AJ117" s="997"/>
      <c r="AK117" s="998">
        <v>7013524</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189</v>
      </c>
      <c r="BR117" s="901"/>
      <c r="BS117" s="901"/>
      <c r="BT117" s="901"/>
      <c r="BU117" s="901"/>
      <c r="BV117" s="901" t="s">
        <v>189</v>
      </c>
      <c r="BW117" s="901"/>
      <c r="BX117" s="901"/>
      <c r="BY117" s="901"/>
      <c r="BZ117" s="901"/>
      <c r="CA117" s="901" t="s">
        <v>189</v>
      </c>
      <c r="CB117" s="901"/>
      <c r="CC117" s="901"/>
      <c r="CD117" s="901"/>
      <c r="CE117" s="901"/>
      <c r="CF117" s="962" t="s">
        <v>189</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189</v>
      </c>
      <c r="DM117" s="864"/>
      <c r="DN117" s="864"/>
      <c r="DO117" s="864"/>
      <c r="DP117" s="865"/>
      <c r="DQ117" s="866" t="s">
        <v>189</v>
      </c>
      <c r="DR117" s="864"/>
      <c r="DS117" s="864"/>
      <c r="DT117" s="864"/>
      <c r="DU117" s="865"/>
      <c r="DV117" s="911" t="s">
        <v>189</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312</v>
      </c>
      <c r="AL118" s="989"/>
      <c r="AM118" s="989"/>
      <c r="AN118" s="989"/>
      <c r="AO118" s="990"/>
      <c r="AP118" s="992" t="s">
        <v>438</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189</v>
      </c>
      <c r="BR118" s="932"/>
      <c r="BS118" s="932"/>
      <c r="BT118" s="932"/>
      <c r="BU118" s="932"/>
      <c r="BV118" s="932" t="s">
        <v>189</v>
      </c>
      <c r="BW118" s="932"/>
      <c r="BX118" s="932"/>
      <c r="BY118" s="932"/>
      <c r="BZ118" s="932"/>
      <c r="CA118" s="932" t="s">
        <v>189</v>
      </c>
      <c r="CB118" s="932"/>
      <c r="CC118" s="932"/>
      <c r="CD118" s="932"/>
      <c r="CE118" s="932"/>
      <c r="CF118" s="962" t="s">
        <v>189</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189</v>
      </c>
      <c r="DH118" s="864"/>
      <c r="DI118" s="864"/>
      <c r="DJ118" s="864"/>
      <c r="DK118" s="865"/>
      <c r="DL118" s="866" t="s">
        <v>444</v>
      </c>
      <c r="DM118" s="864"/>
      <c r="DN118" s="864"/>
      <c r="DO118" s="864"/>
      <c r="DP118" s="865"/>
      <c r="DQ118" s="866" t="s">
        <v>189</v>
      </c>
      <c r="DR118" s="864"/>
      <c r="DS118" s="864"/>
      <c r="DT118" s="864"/>
      <c r="DU118" s="865"/>
      <c r="DV118" s="911" t="s">
        <v>189</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189</v>
      </c>
      <c r="AB119" s="982"/>
      <c r="AC119" s="982"/>
      <c r="AD119" s="982"/>
      <c r="AE119" s="983"/>
      <c r="AF119" s="984" t="s">
        <v>189</v>
      </c>
      <c r="AG119" s="982"/>
      <c r="AH119" s="982"/>
      <c r="AI119" s="982"/>
      <c r="AJ119" s="983"/>
      <c r="AK119" s="984" t="s">
        <v>189</v>
      </c>
      <c r="AL119" s="982"/>
      <c r="AM119" s="982"/>
      <c r="AN119" s="982"/>
      <c r="AO119" s="983"/>
      <c r="AP119" s="985" t="s">
        <v>189</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469</v>
      </c>
      <c r="BP119" s="965"/>
      <c r="BQ119" s="969">
        <v>81107180</v>
      </c>
      <c r="BR119" s="932"/>
      <c r="BS119" s="932"/>
      <c r="BT119" s="932"/>
      <c r="BU119" s="932"/>
      <c r="BV119" s="932">
        <v>79344057</v>
      </c>
      <c r="BW119" s="932"/>
      <c r="BX119" s="932"/>
      <c r="BY119" s="932"/>
      <c r="BZ119" s="932"/>
      <c r="CA119" s="932">
        <v>77946800</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1174</v>
      </c>
      <c r="DH119" s="847"/>
      <c r="DI119" s="847"/>
      <c r="DJ119" s="847"/>
      <c r="DK119" s="848"/>
      <c r="DL119" s="849">
        <v>884</v>
      </c>
      <c r="DM119" s="847"/>
      <c r="DN119" s="847"/>
      <c r="DO119" s="847"/>
      <c r="DP119" s="848"/>
      <c r="DQ119" s="849">
        <v>1178</v>
      </c>
      <c r="DR119" s="847"/>
      <c r="DS119" s="847"/>
      <c r="DT119" s="847"/>
      <c r="DU119" s="848"/>
      <c r="DV119" s="935">
        <v>0</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189</v>
      </c>
      <c r="AG120" s="864"/>
      <c r="AH120" s="864"/>
      <c r="AI120" s="864"/>
      <c r="AJ120" s="865"/>
      <c r="AK120" s="866" t="s">
        <v>189</v>
      </c>
      <c r="AL120" s="864"/>
      <c r="AM120" s="864"/>
      <c r="AN120" s="864"/>
      <c r="AO120" s="865"/>
      <c r="AP120" s="911" t="s">
        <v>189</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7692199</v>
      </c>
      <c r="BR120" s="929"/>
      <c r="BS120" s="929"/>
      <c r="BT120" s="929"/>
      <c r="BU120" s="929"/>
      <c r="BV120" s="929">
        <v>6992649</v>
      </c>
      <c r="BW120" s="929"/>
      <c r="BX120" s="929"/>
      <c r="BY120" s="929"/>
      <c r="BZ120" s="929"/>
      <c r="CA120" s="929">
        <v>7135729</v>
      </c>
      <c r="CB120" s="929"/>
      <c r="CC120" s="929"/>
      <c r="CD120" s="929"/>
      <c r="CE120" s="929"/>
      <c r="CF120" s="953">
        <v>35.1</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t="s">
        <v>189</v>
      </c>
      <c r="DH120" s="929"/>
      <c r="DI120" s="929"/>
      <c r="DJ120" s="929"/>
      <c r="DK120" s="929"/>
      <c r="DL120" s="929" t="s">
        <v>444</v>
      </c>
      <c r="DM120" s="929"/>
      <c r="DN120" s="929"/>
      <c r="DO120" s="929"/>
      <c r="DP120" s="929"/>
      <c r="DQ120" s="929">
        <v>9829386</v>
      </c>
      <c r="DR120" s="929"/>
      <c r="DS120" s="929"/>
      <c r="DT120" s="929"/>
      <c r="DU120" s="929"/>
      <c r="DV120" s="930">
        <v>48.3</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189</v>
      </c>
      <c r="AB121" s="864"/>
      <c r="AC121" s="864"/>
      <c r="AD121" s="864"/>
      <c r="AE121" s="865"/>
      <c r="AF121" s="866" t="s">
        <v>444</v>
      </c>
      <c r="AG121" s="864"/>
      <c r="AH121" s="864"/>
      <c r="AI121" s="864"/>
      <c r="AJ121" s="865"/>
      <c r="AK121" s="866" t="s">
        <v>189</v>
      </c>
      <c r="AL121" s="864"/>
      <c r="AM121" s="864"/>
      <c r="AN121" s="864"/>
      <c r="AO121" s="865"/>
      <c r="AP121" s="911" t="s">
        <v>189</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6163883</v>
      </c>
      <c r="BR121" s="901"/>
      <c r="BS121" s="901"/>
      <c r="BT121" s="901"/>
      <c r="BU121" s="901"/>
      <c r="BV121" s="901">
        <v>5329946</v>
      </c>
      <c r="BW121" s="901"/>
      <c r="BX121" s="901"/>
      <c r="BY121" s="901"/>
      <c r="BZ121" s="901"/>
      <c r="CA121" s="901">
        <v>4935551</v>
      </c>
      <c r="CB121" s="901"/>
      <c r="CC121" s="901"/>
      <c r="CD121" s="901"/>
      <c r="CE121" s="901"/>
      <c r="CF121" s="962">
        <v>24.3</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847972</v>
      </c>
      <c r="DH121" s="901"/>
      <c r="DI121" s="901"/>
      <c r="DJ121" s="901"/>
      <c r="DK121" s="901"/>
      <c r="DL121" s="901">
        <v>832543</v>
      </c>
      <c r="DM121" s="901"/>
      <c r="DN121" s="901"/>
      <c r="DO121" s="901"/>
      <c r="DP121" s="901"/>
      <c r="DQ121" s="901">
        <v>872834</v>
      </c>
      <c r="DR121" s="901"/>
      <c r="DS121" s="901"/>
      <c r="DT121" s="901"/>
      <c r="DU121" s="901"/>
      <c r="DV121" s="878">
        <v>4.3</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444</v>
      </c>
      <c r="AG122" s="864"/>
      <c r="AH122" s="864"/>
      <c r="AI122" s="864"/>
      <c r="AJ122" s="865"/>
      <c r="AK122" s="866" t="s">
        <v>444</v>
      </c>
      <c r="AL122" s="864"/>
      <c r="AM122" s="864"/>
      <c r="AN122" s="864"/>
      <c r="AO122" s="865"/>
      <c r="AP122" s="911" t="s">
        <v>189</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54723876</v>
      </c>
      <c r="BR122" s="932"/>
      <c r="BS122" s="932"/>
      <c r="BT122" s="932"/>
      <c r="BU122" s="932"/>
      <c r="BV122" s="932">
        <v>53910518</v>
      </c>
      <c r="BW122" s="932"/>
      <c r="BX122" s="932"/>
      <c r="BY122" s="932"/>
      <c r="BZ122" s="932"/>
      <c r="CA122" s="932">
        <v>52458862</v>
      </c>
      <c r="CB122" s="932"/>
      <c r="CC122" s="932"/>
      <c r="CD122" s="932"/>
      <c r="CE122" s="932"/>
      <c r="CF122" s="933">
        <v>257.8</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t="s">
        <v>189</v>
      </c>
      <c r="DH122" s="901"/>
      <c r="DI122" s="901"/>
      <c r="DJ122" s="901"/>
      <c r="DK122" s="901"/>
      <c r="DL122" s="901">
        <v>6013</v>
      </c>
      <c r="DM122" s="901"/>
      <c r="DN122" s="901"/>
      <c r="DO122" s="901"/>
      <c r="DP122" s="901"/>
      <c r="DQ122" s="901">
        <v>6899</v>
      </c>
      <c r="DR122" s="901"/>
      <c r="DS122" s="901"/>
      <c r="DT122" s="901"/>
      <c r="DU122" s="901"/>
      <c r="DV122" s="878">
        <v>0</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189</v>
      </c>
      <c r="AB123" s="864"/>
      <c r="AC123" s="864"/>
      <c r="AD123" s="864"/>
      <c r="AE123" s="865"/>
      <c r="AF123" s="866" t="s">
        <v>189</v>
      </c>
      <c r="AG123" s="864"/>
      <c r="AH123" s="864"/>
      <c r="AI123" s="864"/>
      <c r="AJ123" s="865"/>
      <c r="AK123" s="866" t="s">
        <v>189</v>
      </c>
      <c r="AL123" s="864"/>
      <c r="AM123" s="864"/>
      <c r="AN123" s="864"/>
      <c r="AO123" s="865"/>
      <c r="AP123" s="911" t="s">
        <v>189</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478</v>
      </c>
      <c r="BP123" s="965"/>
      <c r="BQ123" s="919">
        <v>68579958</v>
      </c>
      <c r="BR123" s="920"/>
      <c r="BS123" s="920"/>
      <c r="BT123" s="920"/>
      <c r="BU123" s="920"/>
      <c r="BV123" s="920">
        <v>66233113</v>
      </c>
      <c r="BW123" s="920"/>
      <c r="BX123" s="920"/>
      <c r="BY123" s="920"/>
      <c r="BZ123" s="920"/>
      <c r="CA123" s="920">
        <v>64530142</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189</v>
      </c>
      <c r="DH123" s="864"/>
      <c r="DI123" s="864"/>
      <c r="DJ123" s="864"/>
      <c r="DK123" s="865"/>
      <c r="DL123" s="866" t="s">
        <v>189</v>
      </c>
      <c r="DM123" s="864"/>
      <c r="DN123" s="864"/>
      <c r="DO123" s="864"/>
      <c r="DP123" s="865"/>
      <c r="DQ123" s="866" t="s">
        <v>444</v>
      </c>
      <c r="DR123" s="864"/>
      <c r="DS123" s="864"/>
      <c r="DT123" s="864"/>
      <c r="DU123" s="865"/>
      <c r="DV123" s="911" t="s">
        <v>189</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189</v>
      </c>
      <c r="AB124" s="864"/>
      <c r="AC124" s="864"/>
      <c r="AD124" s="864"/>
      <c r="AE124" s="865"/>
      <c r="AF124" s="866" t="s">
        <v>189</v>
      </c>
      <c r="AG124" s="864"/>
      <c r="AH124" s="864"/>
      <c r="AI124" s="864"/>
      <c r="AJ124" s="865"/>
      <c r="AK124" s="866" t="s">
        <v>189</v>
      </c>
      <c r="AL124" s="864"/>
      <c r="AM124" s="864"/>
      <c r="AN124" s="864"/>
      <c r="AO124" s="865"/>
      <c r="AP124" s="911" t="s">
        <v>189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62.8</v>
      </c>
      <c r="BR124" s="918"/>
      <c r="BS124" s="918"/>
      <c r="BT124" s="918"/>
      <c r="BU124" s="918"/>
      <c r="BV124" s="918">
        <v>66</v>
      </c>
      <c r="BW124" s="918"/>
      <c r="BX124" s="918"/>
      <c r="BY124" s="918"/>
      <c r="BZ124" s="918"/>
      <c r="CA124" s="918">
        <v>65.900000000000006</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10342921</v>
      </c>
      <c r="DH124" s="847"/>
      <c r="DI124" s="847"/>
      <c r="DJ124" s="847"/>
      <c r="DK124" s="848"/>
      <c r="DL124" s="849">
        <v>9735541</v>
      </c>
      <c r="DM124" s="847"/>
      <c r="DN124" s="847"/>
      <c r="DO124" s="847"/>
      <c r="DP124" s="848"/>
      <c r="DQ124" s="849" t="s">
        <v>189</v>
      </c>
      <c r="DR124" s="847"/>
      <c r="DS124" s="847"/>
      <c r="DT124" s="847"/>
      <c r="DU124" s="848"/>
      <c r="DV124" s="935" t="s">
        <v>444</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189</v>
      </c>
      <c r="AB125" s="864"/>
      <c r="AC125" s="864"/>
      <c r="AD125" s="864"/>
      <c r="AE125" s="865"/>
      <c r="AF125" s="866" t="s">
        <v>189</v>
      </c>
      <c r="AG125" s="864"/>
      <c r="AH125" s="864"/>
      <c r="AI125" s="864"/>
      <c r="AJ125" s="865"/>
      <c r="AK125" s="866" t="s">
        <v>444</v>
      </c>
      <c r="AL125" s="864"/>
      <c r="AM125" s="864"/>
      <c r="AN125" s="864"/>
      <c r="AO125" s="865"/>
      <c r="AP125" s="911" t="s">
        <v>189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189</v>
      </c>
      <c r="DH125" s="929"/>
      <c r="DI125" s="929"/>
      <c r="DJ125" s="929"/>
      <c r="DK125" s="929"/>
      <c r="DL125" s="929" t="s">
        <v>189</v>
      </c>
      <c r="DM125" s="929"/>
      <c r="DN125" s="929"/>
      <c r="DO125" s="929"/>
      <c r="DP125" s="929"/>
      <c r="DQ125" s="929" t="s">
        <v>189</v>
      </c>
      <c r="DR125" s="929"/>
      <c r="DS125" s="929"/>
      <c r="DT125" s="929"/>
      <c r="DU125" s="929"/>
      <c r="DV125" s="930" t="s">
        <v>444</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13553</v>
      </c>
      <c r="AB126" s="864"/>
      <c r="AC126" s="864"/>
      <c r="AD126" s="864"/>
      <c r="AE126" s="865"/>
      <c r="AF126" s="866">
        <v>13372</v>
      </c>
      <c r="AG126" s="864"/>
      <c r="AH126" s="864"/>
      <c r="AI126" s="864"/>
      <c r="AJ126" s="865"/>
      <c r="AK126" s="866">
        <v>13191</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189</v>
      </c>
      <c r="DH126" s="901"/>
      <c r="DI126" s="901"/>
      <c r="DJ126" s="901"/>
      <c r="DK126" s="901"/>
      <c r="DL126" s="901" t="s">
        <v>444</v>
      </c>
      <c r="DM126" s="901"/>
      <c r="DN126" s="901"/>
      <c r="DO126" s="901"/>
      <c r="DP126" s="901"/>
      <c r="DQ126" s="901" t="s">
        <v>189</v>
      </c>
      <c r="DR126" s="901"/>
      <c r="DS126" s="901"/>
      <c r="DT126" s="901"/>
      <c r="DU126" s="901"/>
      <c r="DV126" s="878" t="s">
        <v>189</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895</v>
      </c>
      <c r="AB127" s="864"/>
      <c r="AC127" s="864"/>
      <c r="AD127" s="864"/>
      <c r="AE127" s="865"/>
      <c r="AF127" s="866">
        <v>641</v>
      </c>
      <c r="AG127" s="864"/>
      <c r="AH127" s="864"/>
      <c r="AI127" s="864"/>
      <c r="AJ127" s="865"/>
      <c r="AK127" s="866">
        <v>452</v>
      </c>
      <c r="AL127" s="864"/>
      <c r="AM127" s="864"/>
      <c r="AN127" s="864"/>
      <c r="AO127" s="865"/>
      <c r="AP127" s="911">
        <v>0</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189</v>
      </c>
      <c r="DM127" s="901"/>
      <c r="DN127" s="901"/>
      <c r="DO127" s="901"/>
      <c r="DP127" s="901"/>
      <c r="DQ127" s="901" t="s">
        <v>189</v>
      </c>
      <c r="DR127" s="901"/>
      <c r="DS127" s="901"/>
      <c r="DT127" s="901"/>
      <c r="DU127" s="901"/>
      <c r="DV127" s="878" t="s">
        <v>444</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554156</v>
      </c>
      <c r="AB128" s="885"/>
      <c r="AC128" s="885"/>
      <c r="AD128" s="885"/>
      <c r="AE128" s="886"/>
      <c r="AF128" s="887">
        <v>545012</v>
      </c>
      <c r="AG128" s="885"/>
      <c r="AH128" s="885"/>
      <c r="AI128" s="885"/>
      <c r="AJ128" s="886"/>
      <c r="AK128" s="887">
        <v>569189</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189</v>
      </c>
      <c r="BG128" s="871"/>
      <c r="BH128" s="871"/>
      <c r="BI128" s="871"/>
      <c r="BJ128" s="871"/>
      <c r="BK128" s="871"/>
      <c r="BL128" s="894"/>
      <c r="BM128" s="870">
        <v>12.08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v>22743</v>
      </c>
      <c r="DH128" s="875"/>
      <c r="DI128" s="875"/>
      <c r="DJ128" s="875"/>
      <c r="DK128" s="875"/>
      <c r="DL128" s="875">
        <v>21795</v>
      </c>
      <c r="DM128" s="875"/>
      <c r="DN128" s="875"/>
      <c r="DO128" s="875"/>
      <c r="DP128" s="875"/>
      <c r="DQ128" s="875">
        <v>20848</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24396729</v>
      </c>
      <c r="AB129" s="864"/>
      <c r="AC129" s="864"/>
      <c r="AD129" s="864"/>
      <c r="AE129" s="865"/>
      <c r="AF129" s="866">
        <v>24499932</v>
      </c>
      <c r="AG129" s="864"/>
      <c r="AH129" s="864"/>
      <c r="AI129" s="864"/>
      <c r="AJ129" s="865"/>
      <c r="AK129" s="866">
        <v>25103880</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189</v>
      </c>
      <c r="BG129" s="854"/>
      <c r="BH129" s="854"/>
      <c r="BI129" s="854"/>
      <c r="BJ129" s="854"/>
      <c r="BK129" s="854"/>
      <c r="BL129" s="855"/>
      <c r="BM129" s="853">
        <v>17.079999999999998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4453064</v>
      </c>
      <c r="AB130" s="864"/>
      <c r="AC130" s="864"/>
      <c r="AD130" s="864"/>
      <c r="AE130" s="865"/>
      <c r="AF130" s="866">
        <v>4652950</v>
      </c>
      <c r="AG130" s="864"/>
      <c r="AH130" s="864"/>
      <c r="AI130" s="864"/>
      <c r="AJ130" s="865"/>
      <c r="AK130" s="866">
        <v>4753102</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7.3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19943665</v>
      </c>
      <c r="AB131" s="847"/>
      <c r="AC131" s="847"/>
      <c r="AD131" s="847"/>
      <c r="AE131" s="848"/>
      <c r="AF131" s="849">
        <v>19846982</v>
      </c>
      <c r="AG131" s="847"/>
      <c r="AH131" s="847"/>
      <c r="AI131" s="847"/>
      <c r="AJ131" s="848"/>
      <c r="AK131" s="849">
        <v>20350778</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65.900000000000006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6.3409709300000001</v>
      </c>
      <c r="AB132" s="827"/>
      <c r="AC132" s="827"/>
      <c r="AD132" s="827"/>
      <c r="AE132" s="828"/>
      <c r="AF132" s="829">
        <v>7.3717102179999996</v>
      </c>
      <c r="AG132" s="827"/>
      <c r="AH132" s="827"/>
      <c r="AI132" s="827"/>
      <c r="AJ132" s="828"/>
      <c r="AK132" s="829">
        <v>8.3104095579999999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5.9</v>
      </c>
      <c r="AB133" s="806"/>
      <c r="AC133" s="806"/>
      <c r="AD133" s="806"/>
      <c r="AE133" s="807"/>
      <c r="AF133" s="805">
        <v>6.5</v>
      </c>
      <c r="AG133" s="806"/>
      <c r="AH133" s="806"/>
      <c r="AI133" s="806"/>
      <c r="AJ133" s="807"/>
      <c r="AK133" s="805">
        <v>7.3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mTCbB+k80lWrTGr0R/DyEhsNmwEnI4HJ4R0UeP4G/+C1TepnRomONGcF49jGHDi3EO8aMfycvxPUAzvUWcu7Q==" saltValue="yGjmLAh/yGRov+bUOeeG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F7Xo93lfUR2lWujOQXETKHZbpo1TxbYfTxKtYpO0X82zbS4QprA/Va+oXsHbjB8ofzjEUXUWedCQj16brcHgA==" saltValue="xbFR8YmoTO3RvjuJnet5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f1u25U6xRTnpyl0glGYOMvXaKhqHdati77mMEKaMaE5FAIwuiDOSP7YicpNb9aqcvT5kACcgfxNMcopcKEtVQ==" saltValue="pJLy7jsIEON5x+lWjNEBp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8151650</v>
      </c>
      <c r="AP9" s="314">
        <v>101682</v>
      </c>
      <c r="AQ9" s="315">
        <v>63314</v>
      </c>
      <c r="AR9" s="316">
        <v>60.6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12535</v>
      </c>
      <c r="AP10" s="317">
        <v>156</v>
      </c>
      <c r="AQ10" s="318">
        <v>6537</v>
      </c>
      <c r="AR10" s="319">
        <v>-97.6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t="s">
        <v>516</v>
      </c>
      <c r="AP11" s="317" t="s">
        <v>516</v>
      </c>
      <c r="AQ11" s="318">
        <v>1199</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291440</v>
      </c>
      <c r="AP13" s="317">
        <v>3635</v>
      </c>
      <c r="AQ13" s="318">
        <v>2551</v>
      </c>
      <c r="AR13" s="319">
        <v>42.5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290050</v>
      </c>
      <c r="AP14" s="317">
        <v>3618</v>
      </c>
      <c r="AQ14" s="318">
        <v>1371</v>
      </c>
      <c r="AR14" s="319">
        <v>163.9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-612729</v>
      </c>
      <c r="AP15" s="317">
        <v>-7643</v>
      </c>
      <c r="AQ15" s="318">
        <v>-3830</v>
      </c>
      <c r="AR15" s="319">
        <v>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8132946</v>
      </c>
      <c r="AP16" s="317">
        <v>101449</v>
      </c>
      <c r="AQ16" s="318">
        <v>71148</v>
      </c>
      <c r="AR16" s="319">
        <v>42.6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11.14</v>
      </c>
      <c r="AP21" s="331">
        <v>6.38</v>
      </c>
      <c r="AQ21" s="332">
        <v>4.76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98.1</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5912346</v>
      </c>
      <c r="AP32" s="345">
        <v>73749</v>
      </c>
      <c r="AQ32" s="346">
        <v>34974</v>
      </c>
      <c r="AR32" s="347">
        <v>110.9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1087535</v>
      </c>
      <c r="AP35" s="345">
        <v>13566</v>
      </c>
      <c r="AQ35" s="346">
        <v>9202</v>
      </c>
      <c r="AR35" s="347">
        <v>47.4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t="s">
        <v>516</v>
      </c>
      <c r="AP36" s="345" t="s">
        <v>516</v>
      </c>
      <c r="AQ36" s="346">
        <v>1932</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13643</v>
      </c>
      <c r="AP37" s="345">
        <v>170</v>
      </c>
      <c r="AQ37" s="346">
        <v>1045</v>
      </c>
      <c r="AR37" s="347">
        <v>-83.7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-569189</v>
      </c>
      <c r="AP39" s="345">
        <v>-7100</v>
      </c>
      <c r="AQ39" s="346">
        <v>-6121</v>
      </c>
      <c r="AR39" s="347">
        <v>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-4753102</v>
      </c>
      <c r="AP40" s="345">
        <v>-59289</v>
      </c>
      <c r="AQ40" s="346">
        <v>-29274</v>
      </c>
      <c r="AR40" s="347">
        <v>102.5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1691233</v>
      </c>
      <c r="AP41" s="345">
        <v>21096</v>
      </c>
      <c r="AQ41" s="346">
        <v>11772</v>
      </c>
      <c r="AR41" s="347">
        <v>79.2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6117259</v>
      </c>
      <c r="AN51" s="367">
        <v>72028</v>
      </c>
      <c r="AO51" s="368">
        <v>-9.3000000000000007</v>
      </c>
      <c r="AP51" s="369">
        <v>44504</v>
      </c>
      <c r="AQ51" s="370">
        <v>-17.899999999999999</v>
      </c>
      <c r="AR51" s="371">
        <v>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4470030</v>
      </c>
      <c r="AN52" s="375">
        <v>52633</v>
      </c>
      <c r="AO52" s="376">
        <v>-3.7</v>
      </c>
      <c r="AP52" s="377">
        <v>25876</v>
      </c>
      <c r="AQ52" s="378">
        <v>-12.9</v>
      </c>
      <c r="AR52" s="379">
        <v>9.1999999999999993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8796052</v>
      </c>
      <c r="AN53" s="367">
        <v>105014</v>
      </c>
      <c r="AO53" s="368">
        <v>45.8</v>
      </c>
      <c r="AP53" s="369">
        <v>47820</v>
      </c>
      <c r="AQ53" s="370">
        <v>7.5</v>
      </c>
      <c r="AR53" s="371">
        <v>38.299999999999997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6582532</v>
      </c>
      <c r="AN54" s="375">
        <v>78587</v>
      </c>
      <c r="AO54" s="376">
        <v>49.3</v>
      </c>
      <c r="AP54" s="377">
        <v>25855</v>
      </c>
      <c r="AQ54" s="378">
        <v>-0.1</v>
      </c>
      <c r="AR54" s="379">
        <v>49.4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8832860</v>
      </c>
      <c r="AN55" s="367">
        <v>106886</v>
      </c>
      <c r="AO55" s="368">
        <v>1.8</v>
      </c>
      <c r="AP55" s="369">
        <v>41934</v>
      </c>
      <c r="AQ55" s="370">
        <v>-12.3</v>
      </c>
      <c r="AR55" s="371">
        <v>14.1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6864777</v>
      </c>
      <c r="AN56" s="375">
        <v>83070</v>
      </c>
      <c r="AO56" s="376">
        <v>5.7</v>
      </c>
      <c r="AP56" s="377">
        <v>23352</v>
      </c>
      <c r="AQ56" s="378">
        <v>-9.6999999999999993</v>
      </c>
      <c r="AR56" s="379">
        <v>15.4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4913727</v>
      </c>
      <c r="AN57" s="367">
        <v>60355</v>
      </c>
      <c r="AO57" s="368">
        <v>-43.5</v>
      </c>
      <c r="AP57" s="369">
        <v>45588</v>
      </c>
      <c r="AQ57" s="370">
        <v>8.6999999999999993</v>
      </c>
      <c r="AR57" s="371">
        <v>-52.2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3679248</v>
      </c>
      <c r="AN58" s="375">
        <v>45192</v>
      </c>
      <c r="AO58" s="376">
        <v>-45.6</v>
      </c>
      <c r="AP58" s="377">
        <v>24150</v>
      </c>
      <c r="AQ58" s="378">
        <v>3.4</v>
      </c>
      <c r="AR58" s="379">
        <v>-49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5454783</v>
      </c>
      <c r="AN59" s="367">
        <v>68042</v>
      </c>
      <c r="AO59" s="368">
        <v>12.7</v>
      </c>
      <c r="AP59" s="369">
        <v>45483</v>
      </c>
      <c r="AQ59" s="370">
        <v>-0.2</v>
      </c>
      <c r="AR59" s="371">
        <v>12.9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3960099</v>
      </c>
      <c r="AN60" s="375">
        <v>49398</v>
      </c>
      <c r="AO60" s="376">
        <v>9.3000000000000007</v>
      </c>
      <c r="AP60" s="377">
        <v>24241</v>
      </c>
      <c r="AQ60" s="378">
        <v>0.4</v>
      </c>
      <c r="AR60" s="379">
        <v>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6822936</v>
      </c>
      <c r="AN61" s="382">
        <v>82465</v>
      </c>
      <c r="AO61" s="383">
        <v>1.5</v>
      </c>
      <c r="AP61" s="384">
        <v>45066</v>
      </c>
      <c r="AQ61" s="385">
        <v>-2.8</v>
      </c>
      <c r="AR61" s="371">
        <v>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5111337</v>
      </c>
      <c r="AN62" s="375">
        <v>61776</v>
      </c>
      <c r="AO62" s="376">
        <v>3</v>
      </c>
      <c r="AP62" s="377">
        <v>24695</v>
      </c>
      <c r="AQ62" s="378">
        <v>-3.8</v>
      </c>
      <c r="AR62" s="379">
        <v>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bHDM2lHEhHssFhnFqiQ4gALKEPIAXnL8RWKGjnOxLW6NJ/1g6+NHpFzKqfCqk3oVa436AoRwGHfmmXFdJ/OjA==" saltValue="C5MZDX/pMPpyvetZZbpsA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AUX2Svuv+/I2ajSzsQnZRN5J3tfm2Fn7L4gkMb0B/OyHRUDtHLOpcn5s4NFyAhKuV+1FalxlU8g04WcAXodL+w==" saltValue="T985ZeXLmOO5jqjsJOVtT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FZm3RcirhaGSMsEWiFMPQ2FU4tlU2asez81GkYuM4YDOJp1M3JKksUaixoI3ZsolkHGo7SXhOwbWsf+lExHA==" saltValue="zSf00J1M2iBWGy6Pyz7nfw==" spinCount="100000" sheet="1" objects="1" scenarios="1"/>
  <dataConsolidate link="1"/>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16.34</v>
      </c>
      <c r="G47" s="12">
        <v>15.36</v>
      </c>
      <c r="H47" s="12">
        <v>13.59</v>
      </c>
      <c r="I47" s="12">
        <v>10.81</v>
      </c>
      <c r="J47" s="13">
        <v>10.55</v>
      </c>
    </row>
    <row r="48" spans="2:10" ht="57.75" customHeight="1" x14ac:dyDescent="0.15">
      <c r="B48" s="14"/>
      <c r="C48" s="1240" t="s">
        <v>4</v>
      </c>
      <c r="D48" s="1240"/>
      <c r="E48" s="1241"/>
      <c r="F48" s="15">
        <v>6.81</v>
      </c>
      <c r="G48" s="16">
        <v>6.23</v>
      </c>
      <c r="H48" s="16">
        <v>3.28</v>
      </c>
      <c r="I48" s="16">
        <v>2.09</v>
      </c>
      <c r="J48" s="17">
        <v>3.48</v>
      </c>
    </row>
    <row r="49" spans="2:10" ht="57.75" customHeight="1" thickBot="1" x14ac:dyDescent="0.2">
      <c r="B49" s="18"/>
      <c r="C49" s="1242" t="s">
        <v>5</v>
      </c>
      <c r="D49" s="1242"/>
      <c r="E49" s="1243"/>
      <c r="F49" s="19" t="s">
        <v>563</v>
      </c>
      <c r="G49" s="20" t="s">
        <v>564</v>
      </c>
      <c r="H49" s="20" t="s">
        <v>565</v>
      </c>
      <c r="I49" s="20" t="s">
        <v>566</v>
      </c>
      <c r="J49" s="21">
        <v>1.44</v>
      </c>
    </row>
    <row r="50" spans="2:10" ht="13.5" customHeight="1" x14ac:dyDescent="0.15"/>
  </sheetData>
  <sheetProtection algorithmName="SHA-512" hashValue="E9o0SRVVCq/v8rUABansA0/sfM4N6w29z9g8djhrSPMaxf6PDasymjl+hisw0AF1HXNeBYBvc86qD6e/JRbvWg==" saltValue="8ebUFpapSC1YLiOsttY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2022-09-22T00:12:39Z</cp:lastPrinted>
  <dcterms:created xsi:type="dcterms:W3CDTF">2022-02-02T04:02:59Z</dcterms:created>
  <dcterms:modified xsi:type="dcterms:W3CDTF">2022-10-12T04:33:08Z</dcterms:modified>
  <cp:category/>
</cp:coreProperties>
</file>