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政課\R3年度財政課文書\03　決算\07　財政状況資料集\3.9.17_令和元年度財政状況資料集の作成について（2回目）\04_報告データ（結合後）\"/>
    </mc:Choice>
  </mc:AlternateContent>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BE36" i="10"/>
  <c r="AM36" i="10"/>
  <c r="C36"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E34" i="10" s="1"/>
  <c r="BE35" i="10" l="1"/>
  <c r="BW34" i="10" s="1"/>
  <c r="BW35" i="10" s="1"/>
  <c r="BW36" i="10" s="1"/>
  <c r="BW37" i="10" s="1"/>
  <c r="BW38" i="10" s="1"/>
  <c r="BW39" i="10" s="1"/>
  <c r="CO34" i="10" l="1"/>
  <c r="CO35" i="10" s="1"/>
  <c r="CO36" i="10" s="1"/>
</calcChain>
</file>

<file path=xl/sharedStrings.xml><?xml version="1.0" encoding="utf-8"?>
<sst xmlns="http://schemas.openxmlformats.org/spreadsheetml/2006/main" count="1107" uniqueCount="627">
  <si>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</si>
  <si>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</si>
  <si>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</si>
  <si>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</si>
  <si>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</si>
  <si>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</si>
  <si>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</si>
  <si>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</si>
  <si>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</si>
  <si>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</si>
  <si>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</si>
  <si>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</si>
  <si>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</si>
  <si>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</si>
  <si>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</si>
  <si>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</si>
  <si>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</si>
  <si>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</si>
  <si>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</si>
  <si>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</si>
  <si>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</si>
  <si>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</si>
  <si>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</si>
  <si>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</si>
  <si>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</si>
  <si>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</si>
  <si>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</si>
  <si>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</si>
  <si>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</si>
  <si>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</si>
  <si>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</si>
  <si>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</si>
  <si>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</si>
  <si>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</si>
  <si>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</si>
  <si>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</si>
  <si>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</si>
  <si>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</si>
  <si>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</si>
  <si>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</si>
  <si>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</si>
  <si>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</si>
  <si>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</si>
  <si>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</si>
  <si>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</si>
  <si>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</si>
  <si>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</si>
  <si>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</si>
  <si>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</si>
  <si>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</si>
  <si>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</si>
  <si>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</si>
  <si>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</si>
  <si>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</si>
  <si>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</si>
  <si>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</si>
  <si>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</si>
  <si>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</si>
  <si>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</si>
  <si>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</si>
  <si>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</si>
  <si>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</si>
  <si>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</si>
  <si>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</si>
  <si>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</si>
  <si>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</si>
  <si>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</si>
  <si>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</si>
  <si>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</si>
  <si>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</si>
  <si>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</si>
  <si>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</si>
  <si>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</si>
  <si>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</si>
  <si>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</si>
  <si>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</si>
  <si>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</si>
  <si>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</si>
  <si>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</si>
  <si>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</si>
  <si>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</si>
  <si>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</si>
  <si>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</si>
  <si>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</si>
  <si>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</si>
  <si>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</si>
  <si>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</si>
  <si>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</si>
  <si>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</si>
  <si>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</si>
  <si>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</si>
  <si>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</si>
  <si>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</si>
  <si>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</si>
  <si>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</si>
  <si>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</si>
  <si>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</si>
  <si>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</si>
  <si>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</si>
  <si>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</si>
  <si>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</si>
  <si>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</si>
  <si>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</si>
  <si>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</si>
  <si>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</si>
  <si>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</si>
  <si>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</si>
  <si>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</si>
  <si>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</si>
  <si>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</si>
  <si>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</si>
  <si>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</si>
  <si>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</si>
  <si>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</si>
  <si>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</si>
  <si>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</si>
  <si>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</si>
  <si>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</si>
  <si>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</si>
  <si>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</si>
  <si>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</si>
  <si>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</si>
  <si>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</si>
  <si>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</si>
  <si>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</si>
  <si>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</si>
  <si>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</si>
  <si>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</si>
  <si>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</si>
  <si>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</si>
  <si>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</si>
  <si>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</si>
  <si>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</si>
  <si>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</si>
  <si>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</si>
  <si>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</si>
  <si>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</si>
  <si>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</si>
  <si>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</si>
  <si>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</si>
  <si>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</si>
  <si>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</si>
  <si>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</si>
  <si>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</si>
  <si>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</si>
  <si>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</si>
  <si>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</si>
  <si>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</si>
  <si>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</si>
  <si>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</si>
  <si>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</si>
  <si>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</si>
  <si>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</si>
  <si>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</si>
  <si>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</si>
  <si>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</si>
  <si>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</si>
  <si>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</si>
  <si>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</si>
  <si>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</si>
  <si>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</si>
  <si>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</si>
  <si>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</si>
  <si>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</si>
  <si>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</si>
  <si>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</si>
  <si>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</si>
  <si>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</si>
  <si>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</si>
  <si>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</si>
  <si>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</si>
  <si>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</si>
  <si>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</si>
  <si>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</si>
  <si>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</si>
  <si>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</si>
  <si>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</si>
  <si>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</si>
  <si>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</si>
  <si>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</si>
  <si>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</si>
  <si>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</si>
  <si>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</si>
  <si>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</si>
  <si>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</si>
  <si>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</si>
  <si>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</si>
  <si>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</si>
  <si>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</si>
  <si>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</si>
  <si>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</si>
  <si>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</si>
  <si>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</si>
  <si>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</si>
  <si>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</si>
  <si>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</si>
  <si>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</si>
  <si>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</si>
  <si>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</si>
  <si>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</si>
  <si>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</si>
  <si>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</si>
  <si>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</si>
  <si>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</si>
  <si>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</si>
  <si>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</si>
  <si>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</si>
  <si>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</si>
  <si>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</si>
  <si>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</si>
  <si>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</si>
  <si>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</si>
  <si>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</si>
  <si>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</si>
  <si>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</si>
  <si>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栃木県下野市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</si>
  <si>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</si>
  <si>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</si>
  <si>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</si>
  <si>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</si>
  <si>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</si>
  <si>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</si>
  <si>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</si>
  <si>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</si>
  <si>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</si>
  <si>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</si>
  <si>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</si>
  <si>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</si>
  <si>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</si>
  <si>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</si>
  <si>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</si>
  <si>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</si>
  <si>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</si>
  <si>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</si>
  <si>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</si>
  <si>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</si>
  <si>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</si>
  <si>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</si>
  <si>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</si>
  <si>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</si>
  <si>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</si>
  <si>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</si>
  <si>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</si>
  <si>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</si>
  <si>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</si>
  <si>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</si>
  <si>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</si>
  <si>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</si>
  <si>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</si>
  <si>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</si>
  <si>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</si>
  <si>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</si>
  <si>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</si>
  <si>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</si>
  <si>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</si>
  <si>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</si>
  <si>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</si>
  <si>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</si>
  <si>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</si>
  <si>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</si>
  <si>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</si>
  <si>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</si>
  <si>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</si>
  <si>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</si>
  <si>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</si>
  <si>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</si>
  <si>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</si>
  <si>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</si>
  <si>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</si>
  <si>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</si>
  <si>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</si>
  <si>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</si>
  <si>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</si>
  <si>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</si>
  <si>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</si>
  <si>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</si>
  <si>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</si>
  <si>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</si>
  <si>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</si>
  <si>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</si>
  <si>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</si>
  <si>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</si>
  <si>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</si>
  <si>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</si>
  <si>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</si>
  <si>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</si>
  <si>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</si>
  <si>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</si>
  <si>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</si>
  <si>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</si>
  <si>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</si>
  <si>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</si>
  <si>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</si>
  <si>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</si>
  <si>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</si>
  <si>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</si>
  <si>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</si>
  <si>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</si>
  <si>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</si>
  <si>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</si>
  <si>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</si>
  <si>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</si>
  <si>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</si>
  <si>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</si>
  <si>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</si>
  <si>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</si>
  <si>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</si>
  <si>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</si>
  <si>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</si>
  <si>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</si>
  <si>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</si>
  <si>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</si>
  <si>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</si>
  <si>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</si>
  <si>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</si>
  <si>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</si>
  <si>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</si>
  <si>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</si>
  <si>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</si>
  <si>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</si>
  <si>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</si>
  <si>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</si>
  <si>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</si>
  <si>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</si>
  <si>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</si>
  <si>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</si>
  <si>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</si>
  <si>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</si>
  <si>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</si>
  <si>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</si>
  <si>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</si>
  <si>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</si>
  <si>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</si>
  <si>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</si>
  <si>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</si>
  <si>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</si>
  <si>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</si>
  <si>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</si>
  <si>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</si>
  <si>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</si>
  <si>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</si>
  <si>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</si>
  <si>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</si>
  <si>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</si>
  <si>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</si>
  <si>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</si>
  <si>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</si>
  <si>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</si>
  <si>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</si>
  <si>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</si>
  <si>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</si>
  <si>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</si>
  <si>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</si>
  <si>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</si>
  <si>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</si>
  <si>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</si>
  <si>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</si>
  <si>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</si>
  <si>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</si>
  <si>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</si>
  <si>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</si>
  <si>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</si>
  <si>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</si>
  <si>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</si>
  <si>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</si>
  <si>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</si>
  <si>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</si>
  <si>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</si>
  <si>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</si>
  <si>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</si>
  <si>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栃木県下野市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</si>
  <si>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</si>
  <si>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</si>
  <si>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</si>
  <si>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</si>
  <si>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</si>
  <si>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</si>
  <si>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</si>
  <si>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</si>
  <si>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</si>
  <si>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</si>
  <si>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</si>
  <si>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</si>
  <si>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</si>
  <si>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</si>
  <si>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</si>
  <si>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</si>
  <si>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</si>
  <si>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</si>
  <si>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</si>
  <si>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</si>
  <si>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</si>
  <si>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</si>
  <si>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</si>
  <si>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</si>
  <si>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</si>
  <si>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</si>
  <si>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</si>
  <si>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</si>
  <si>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</si>
  <si>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</si>
  <si>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</si>
  <si>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</si>
  <si>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</si>
  <si>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</si>
  <si>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</si>
  <si>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</si>
  <si>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</si>
  <si>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</si>
  <si>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下水道事業会計</t>
    <phoneticPr fontId="5"/>
  </si>
  <si>
    <t>法適用企業</t>
    <phoneticPr fontId="5"/>
  </si>
  <si>
    <t>小山栃木都市計画事業石橋駅周辺土地区画整理事業特別会計</t>
    <phoneticPr fontId="5"/>
  </si>
  <si>
    <t>法非適用企業</t>
    <phoneticPr fontId="5"/>
  </si>
  <si>
    <t>小山栃木都市計画事業仁良川地区土地区画整理事業特別会計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</si>
  <si>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</si>
  <si>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</si>
  <si>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</si>
  <si>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</si>
  <si>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</si>
  <si>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</si>
  <si>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</si>
  <si>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</si>
  <si>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</si>
  <si>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</si>
  <si>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</si>
  <si>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</si>
  <si>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</si>
  <si>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</si>
  <si>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</si>
  <si>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</si>
  <si>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</si>
  <si>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</si>
  <si>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</si>
  <si>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</si>
  <si>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</si>
  <si>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</si>
  <si>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</si>
  <si>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</si>
  <si>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</si>
  <si>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</si>
  <si>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</si>
  <si>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</si>
  <si>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</si>
  <si>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</si>
  <si>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</si>
  <si>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</si>
  <si>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</si>
  <si>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</si>
  <si>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</si>
  <si>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</si>
  <si>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</si>
  <si>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</si>
  <si>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</si>
  <si>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</si>
  <si>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</si>
  <si>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</si>
  <si>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</si>
  <si>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</si>
  <si>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</si>
  <si>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</si>
  <si>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</si>
  <si>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</si>
  <si>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</si>
  <si>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</si>
  <si>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</si>
  <si>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</si>
  <si>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</si>
  <si>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</si>
  <si>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</si>
  <si>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</si>
  <si>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</si>
  <si>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</si>
  <si>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</si>
  <si>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</si>
  <si>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</si>
  <si>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</si>
  <si>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</si>
  <si>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</si>
  <si>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</si>
  <si>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小山栃木都市計画事業仁良川地区土地区画整理事業特別会計</t>
    <phoneticPr fontId="5"/>
  </si>
  <si>
    <t>-</t>
    <phoneticPr fontId="5"/>
  </si>
  <si>
    <t>-</t>
    <phoneticPr fontId="5"/>
  </si>
  <si>
    <t>(Ｆ)</t>
    <phoneticPr fontId="5"/>
  </si>
  <si>
    <t>小山栃木都市計画事業石橋駅周辺土地区画整理事業特別会計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</si>
  <si>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</si>
  <si>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</si>
  <si>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</si>
  <si>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</si>
  <si>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</si>
  <si>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</si>
  <si>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</si>
  <si>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</si>
  <si>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</si>
  <si>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</si>
  <si>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</si>
  <si>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</si>
  <si>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</si>
  <si>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</si>
  <si>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</si>
  <si>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</si>
  <si>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</si>
  <si>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</si>
  <si>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</si>
  <si>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</si>
  <si>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</si>
  <si>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</si>
  <si>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</si>
  <si>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</si>
  <si>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</si>
  <si>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</si>
  <si>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</si>
  <si>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</si>
  <si>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</si>
  <si>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</si>
  <si>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</si>
  <si>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</si>
  <si>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</si>
  <si>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</si>
  <si>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</si>
  <si>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</si>
  <si>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</si>
  <si>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</si>
  <si>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</si>
  <si>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</si>
  <si>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</si>
  <si>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</si>
  <si>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</si>
  <si>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</si>
  <si>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</si>
  <si>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</si>
  <si>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</si>
  <si>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</si>
  <si>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</si>
  <si>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</si>
  <si>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</si>
  <si>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</si>
  <si>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</si>
  <si>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</si>
  <si>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</si>
  <si>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</si>
  <si>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</si>
  <si>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</si>
  <si>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</si>
  <si>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</si>
  <si>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</si>
  <si>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</si>
  <si>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</si>
  <si>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</si>
  <si>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</si>
  <si>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</si>
  <si>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</si>
  <si>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</si>
  <si>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</si>
  <si>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</si>
  <si>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</si>
  <si>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</si>
  <si>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</si>
  <si>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</si>
  <si>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</si>
  <si>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</si>
  <si>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</si>
  <si>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</si>
  <si>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</si>
  <si>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</si>
  <si>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</si>
  <si>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</si>
  <si>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</si>
  <si>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</si>
  <si>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</si>
  <si>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</si>
  <si>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</si>
  <si>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</si>
  <si>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</si>
  <si>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3.62</t>
  </si>
  <si>
    <t>一般会計</t>
  </si>
  <si>
    <t>水道事業会計</t>
  </si>
  <si>
    <t>小山栃木都市計画事業仁良川地区土地区画整理事業特別会計</t>
  </si>
  <si>
    <t>下水道事業会計</t>
  </si>
  <si>
    <t>国民健康保険事業</t>
  </si>
  <si>
    <t>介護保険事業</t>
  </si>
  <si>
    <t>小山栃木都市計画事業石橋駅周辺土地区画整理事業特別会計</t>
  </si>
  <si>
    <t>後期高齢者医療事業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</si>
  <si>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</si>
  <si>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</si>
  <si>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</si>
  <si>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</si>
  <si>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</si>
  <si>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</si>
  <si>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</si>
  <si>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</si>
  <si>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小山広域保健衛生組合</t>
    <rPh sb="0" eb="2">
      <t>オヤマ</t>
    </rPh>
    <rPh sb="2" eb="4">
      <t>コウイキ</t>
    </rPh>
    <rPh sb="4" eb="6">
      <t>ホケン</t>
    </rPh>
    <rPh sb="6" eb="8">
      <t>エイセイ</t>
    </rPh>
    <rPh sb="8" eb="10">
      <t>クミアイ</t>
    </rPh>
    <phoneticPr fontId="2"/>
  </si>
  <si>
    <t>石橋地区消防組合</t>
    <rPh sb="0" eb="2">
      <t>イシバシ</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</si>
  <si>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</si>
  <si>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</si>
  <si>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</si>
  <si>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栃木県後期高齢者医療広域連合特別会計</t>
    <rPh sb="0" eb="3">
      <t>トチギケン</t>
    </rPh>
    <rPh sb="3" eb="5">
      <t>コウキ</t>
    </rPh>
    <rPh sb="5" eb="7">
      <t>コウレイ</t>
    </rPh>
    <rPh sb="7" eb="8">
      <t>シャ</t>
    </rPh>
    <rPh sb="8" eb="10">
      <t>イリョウ</t>
    </rPh>
    <rPh sb="10" eb="12">
      <t>コウイキ</t>
    </rPh>
    <rPh sb="12" eb="14">
      <t>レンゴウ</t>
    </rPh>
    <rPh sb="14" eb="16">
      <t>トクベツ</t>
    </rPh>
    <rPh sb="16" eb="18">
      <t>カイケイ</t>
    </rPh>
    <phoneticPr fontId="2"/>
  </si>
  <si>
    <t>下野市農業公社</t>
    <rPh sb="0" eb="2">
      <t>シモツケ</t>
    </rPh>
    <rPh sb="2" eb="3">
      <t>シ</t>
    </rPh>
    <rPh sb="3" eb="5">
      <t>ノウギョウ</t>
    </rPh>
    <rPh sb="5" eb="7">
      <t>コウシャ</t>
    </rPh>
    <phoneticPr fontId="2"/>
  </si>
  <si>
    <t>グリムの里いしばし</t>
    <rPh sb="4" eb="5">
      <t>サト</t>
    </rPh>
    <phoneticPr fontId="2"/>
  </si>
  <si>
    <t>道の駅しもつけ</t>
    <rPh sb="0" eb="1">
      <t>ミチ</t>
    </rPh>
    <rPh sb="2" eb="3">
      <t>エキ</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</si>
  <si>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</si>
  <si>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</si>
  <si>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</si>
  <si>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</si>
  <si>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</si>
  <si>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</si>
  <si>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地域振興基金</t>
    <rPh sb="0" eb="6">
      <t>チイキシンコウキキン</t>
    </rPh>
    <phoneticPr fontId="5"/>
  </si>
  <si>
    <t>庁舎等整備基金</t>
    <rPh sb="0" eb="2">
      <t>チョウシャ</t>
    </rPh>
    <rPh sb="2" eb="3">
      <t>トウ</t>
    </rPh>
    <rPh sb="3" eb="5">
      <t>セイビ</t>
    </rPh>
    <rPh sb="5" eb="7">
      <t>キキン</t>
    </rPh>
    <phoneticPr fontId="5"/>
  </si>
  <si>
    <t>地域づくり事業推進基金</t>
    <rPh sb="0" eb="2">
      <t>チイキ</t>
    </rPh>
    <rPh sb="5" eb="7">
      <t>ジギョウ</t>
    </rPh>
    <rPh sb="7" eb="9">
      <t>スイシン</t>
    </rPh>
    <rPh sb="9" eb="11">
      <t>キキン</t>
    </rPh>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</si>
  <si>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</si>
  <si>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</si>
  <si>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</si>
  <si>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</si>
  <si>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償還可能基金への計画的な積立とともに、繰上償還の実施など地方債残高の抑制に努めてきた結果、算定されていない。また、有形固定資産減価償却率については、類似団体平均と同水準になっている。今後も地方債発行を抑えながら、公共施設等総合管理計画に基づき、平準化を図った公共施設等の長寿命化、更新等を行なっていく。</t>
    <rPh sb="82" eb="84">
      <t>ルイジ</t>
    </rPh>
    <rPh sb="84" eb="86">
      <t>ダンタイ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</si>
  <si>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</si>
  <si>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</si>
  <si>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</si>
  <si>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</si>
  <si>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</si>
  <si>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</si>
  <si>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</si>
  <si>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</si>
  <si>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算定されていない。実質公債費比率は、年々減少しており類似団体の平均を下回っている状況にある。これは、地方債残高の抑制や財政措置が優位な地方債活用に努めた結果である。今後も複合施設整備事業など大型事業が予定されているため、財政運営については、長期財政健全化計画等に基づき適正に対処していく必要がある。</t>
    <rPh sb="81" eb="82">
      <t>ツト</t>
    </rPh>
    <rPh sb="93" eb="95">
      <t>フクゴウ</t>
    </rPh>
    <rPh sb="95" eb="97">
      <t>シセツ</t>
    </rPh>
    <rPh sb="97" eb="99">
      <t>セイビ</t>
    </rPh>
    <rPh sb="99" eb="101">
      <t>ジギョウ</t>
    </rPh>
    <rPh sb="108" eb="110">
      <t>ヨテイ</t>
    </rPh>
    <rPh sb="151" eb="153">
      <t>ヒツヨウ</t>
    </rPh>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</si>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</sst>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05F2-45B6-A50C-90136A7A49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138239</c:v>
                </c:pt>
                <c:pt idx="1">
                  <c:v>72575</c:v>
                </c:pt>
                <c:pt idx="2">
                  <c:v>68081</c:v>
                </c:pt>
                <c:pt idx="3">
                  <c:v>93674</c:v>
                </c:pt>
                <c:pt idx="4">
                  <c:v>88958</c:v>
                </c:pt>
              </c:numCache>
            </c:numRef>
          </c:val>
          <c:smooth val="0"/>
          <c:extLst xmlns:c16r2="http://schemas.microsoft.com/office/drawing/2015/06/chart">
            <c:ext xmlns:c16="http://schemas.microsoft.com/office/drawing/2014/chart" uri="{C3380CC4-5D6E-409C-BE32-E72D297353CC}">
              <c16:uniqueId val="{00000001-05F2-45B6-A50C-90136A7A49E4}"/>
            </c:ext>
          </c:extLst>
        </c:ser>
        <c:dLbls>
          <c:showLegendKey val="0"/>
          <c:showVal val="0"/>
          <c:showCatName val="0"/>
          <c:showSerName val="0"/>
          <c:showPercent val="0"/>
          <c:showBubbleSize val="0"/>
        </c:dLbls>
        <c:marker val="1"/>
        <c:smooth val="0"/>
        <c:axId val="571173848"/>
        <c:axId val="571173456"/>
      </c:lineChart>
      <c:catAx>
        <c:axId val="5711738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1173456"/>
        <c:crosses val="autoZero"/>
        <c:auto val="1"/>
        <c:lblAlgn val="ctr"/>
        <c:lblOffset val="100"/>
        <c:tickLblSkip val="1"/>
        <c:tickMarkSkip val="1"/>
        <c:noMultiLvlLbl val="0"/>
      </c:catAx>
      <c:valAx>
        <c:axId val="5711734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711738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11.53</c:v>
                </c:pt>
                <c:pt idx="1">
                  <c:v>8.19</c:v>
                </c:pt>
                <c:pt idx="2">
                  <c:v>8.52</c:v>
                </c:pt>
                <c:pt idx="3">
                  <c:v>10.73</c:v>
                </c:pt>
                <c:pt idx="4">
                  <c:v>10.63</c:v>
                </c:pt>
              </c:numCache>
            </c:numRef>
          </c:val>
          <c:extLst xmlns:c16r2="http://schemas.microsoft.com/office/drawing/2015/06/chart">
            <c:ext xmlns:c16="http://schemas.microsoft.com/office/drawing/2014/chart" uri="{C3380CC4-5D6E-409C-BE32-E72D297353CC}">
              <c16:uniqueId val="{00000000-9516-4A0C-9C6A-444D1282EB2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13.13</c:v>
                </c:pt>
                <c:pt idx="1">
                  <c:v>13.96</c:v>
                </c:pt>
                <c:pt idx="2">
                  <c:v>13.83</c:v>
                </c:pt>
                <c:pt idx="3">
                  <c:v>11.45</c:v>
                </c:pt>
                <c:pt idx="4">
                  <c:v>7.86</c:v>
                </c:pt>
              </c:numCache>
            </c:numRef>
          </c:val>
          <c:extLst xmlns:c16r2="http://schemas.microsoft.com/office/drawing/2015/06/chart">
            <c:ext xmlns:c16="http://schemas.microsoft.com/office/drawing/2014/chart" uri="{C3380CC4-5D6E-409C-BE32-E72D297353CC}">
              <c16:uniqueId val="{00000001-9516-4A0C-9C6A-444D1282EB2A}"/>
            </c:ext>
          </c:extLst>
        </c:ser>
        <c:dLbls>
          <c:showLegendKey val="0"/>
          <c:showVal val="0"/>
          <c:showCatName val="0"/>
          <c:showSerName val="0"/>
          <c:showPercent val="0"/>
          <c:showBubbleSize val="0"/>
        </c:dLbls>
        <c:gapWidth val="250"/>
        <c:overlap val="100"/>
        <c:axId val="571167184"/>
        <c:axId val="571167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1.05</c:v>
                </c:pt>
                <c:pt idx="1">
                  <c:v>3.47</c:v>
                </c:pt>
                <c:pt idx="2">
                  <c:v>1.74</c:v>
                </c:pt>
                <c:pt idx="3">
                  <c:v>0.18</c:v>
                </c:pt>
                <c:pt idx="4">
                  <c:v>-3.62</c:v>
                </c:pt>
              </c:numCache>
            </c:numRef>
          </c:val>
          <c:smooth val="0"/>
          <c:extLst xmlns:c16r2="http://schemas.microsoft.com/office/drawing/2015/06/chart">
            <c:ext xmlns:c16="http://schemas.microsoft.com/office/drawing/2014/chart" uri="{C3380CC4-5D6E-409C-BE32-E72D297353CC}">
              <c16:uniqueId val="{00000002-9516-4A0C-9C6A-444D1282EB2A}"/>
            </c:ext>
          </c:extLst>
        </c:ser>
        <c:dLbls>
          <c:showLegendKey val="0"/>
          <c:showVal val="0"/>
          <c:showCatName val="0"/>
          <c:showSerName val="0"/>
          <c:showPercent val="0"/>
          <c:showBubbleSize val="0"/>
        </c:dLbls>
        <c:marker val="1"/>
        <c:smooth val="0"/>
        <c:axId val="571167184"/>
        <c:axId val="571167576"/>
      </c:lineChart>
      <c:catAx>
        <c:axId val="57116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1167576"/>
        <c:crosses val="autoZero"/>
        <c:auto val="1"/>
        <c:lblAlgn val="ctr"/>
        <c:lblOffset val="100"/>
        <c:tickLblSkip val="1"/>
        <c:tickMarkSkip val="1"/>
        <c:noMultiLvlLbl val="0"/>
      </c:catAx>
      <c:valAx>
        <c:axId val="571167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116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0.68</c:v>
                </c:pt>
                <c:pt idx="2">
                  <c:v>#N/A</c:v>
                </c:pt>
                <c:pt idx="3">
                  <c:v>0.76</c:v>
                </c:pt>
                <c:pt idx="4">
                  <c:v>#N/A</c:v>
                </c:pt>
                <c:pt idx="5">
                  <c:v>0.75</c:v>
                </c:pt>
                <c:pt idx="6">
                  <c:v>#N/A</c:v>
                </c:pt>
                <c:pt idx="7">
                  <c:v>0.98</c:v>
                </c:pt>
                <c:pt idx="8">
                  <c:v>0</c:v>
                </c:pt>
                <c:pt idx="9">
                  <c:v>0</c:v>
                </c:pt>
              </c:numCache>
            </c:numRef>
          </c:val>
          <c:extLst xmlns:c16r2="http://schemas.microsoft.com/office/drawing/2015/06/chart">
            <c:ext xmlns:c16="http://schemas.microsoft.com/office/drawing/2014/chart" uri="{C3380CC4-5D6E-409C-BE32-E72D297353CC}">
              <c16:uniqueId val="{00000000-6864-40FB-ABA5-D29A9028F9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864-40FB-ABA5-D29A9028F93F}"/>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0.03</c:v>
                </c:pt>
                <c:pt idx="4">
                  <c:v>#N/A</c:v>
                </c:pt>
                <c:pt idx="5">
                  <c:v>0.02</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6864-40FB-ABA5-D29A9028F93F}"/>
            </c:ext>
          </c:extLst>
        </c:ser>
        <c:ser>
          <c:idx val="3"/>
          <c:order val="3"/>
          <c:tx>
            <c:strRef>
              <c:f>データシート!$A$30</c:f>
              <c:strCache>
                <c:ptCount val="1"/>
                <c:pt idx="0">
                  <c:v>小山栃木都市計画事業石橋駅周辺土地区画整理事業特別会計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0.05</c:v>
                </c:pt>
                <c:pt idx="2">
                  <c:v>#N/A</c:v>
                </c:pt>
                <c:pt idx="3">
                  <c:v>7.0000000000000007E-2</c:v>
                </c:pt>
                <c:pt idx="4">
                  <c:v>#N/A</c:v>
                </c:pt>
                <c:pt idx="5">
                  <c:v>0.06</c:v>
                </c:pt>
                <c:pt idx="6">
                  <c:v>#N/A</c:v>
                </c:pt>
                <c:pt idx="7">
                  <c:v>0.06</c:v>
                </c:pt>
                <c:pt idx="8">
                  <c:v>#N/A</c:v>
                </c:pt>
                <c:pt idx="9">
                  <c:v>7.0000000000000007E-2</c:v>
                </c:pt>
              </c:numCache>
            </c:numRef>
          </c:val>
          <c:extLst xmlns:c16r2="http://schemas.microsoft.com/office/drawing/2015/06/chart">
            <c:ext xmlns:c16="http://schemas.microsoft.com/office/drawing/2014/chart" uri="{C3380CC4-5D6E-409C-BE32-E72D297353CC}">
              <c16:uniqueId val="{00000003-6864-40FB-ABA5-D29A9028F93F}"/>
            </c:ext>
          </c:extLst>
        </c:ser>
        <c:ser>
          <c:idx val="4"/>
          <c:order val="4"/>
          <c:tx>
            <c:strRef>
              <c:f>データシート!$A$31</c:f>
              <c:strCache>
                <c:ptCount val="1"/>
                <c:pt idx="0">
                  <c:v>介護保険事業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1.04</c:v>
                </c:pt>
                <c:pt idx="2">
                  <c:v>#N/A</c:v>
                </c:pt>
                <c:pt idx="3">
                  <c:v>1.39</c:v>
                </c:pt>
                <c:pt idx="4">
                  <c:v>#N/A</c:v>
                </c:pt>
                <c:pt idx="5">
                  <c:v>2.19</c:v>
                </c:pt>
                <c:pt idx="6">
                  <c:v>#N/A</c:v>
                </c:pt>
                <c:pt idx="7">
                  <c:v>1.1200000000000001</c:v>
                </c:pt>
                <c:pt idx="8">
                  <c:v>#N/A</c:v>
                </c:pt>
                <c:pt idx="9">
                  <c:v>1.06</c:v>
                </c:pt>
              </c:numCache>
            </c:numRef>
          </c:val>
          <c:extLst xmlns:c16r2="http://schemas.microsoft.com/office/drawing/2015/06/chart">
            <c:ext xmlns:c16="http://schemas.microsoft.com/office/drawing/2014/chart" uri="{C3380CC4-5D6E-409C-BE32-E72D297353CC}">
              <c16:uniqueId val="{00000004-6864-40FB-ABA5-D29A9028F93F}"/>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3.29</c:v>
                </c:pt>
                <c:pt idx="2">
                  <c:v>#N/A</c:v>
                </c:pt>
                <c:pt idx="3">
                  <c:v>2.72</c:v>
                </c:pt>
                <c:pt idx="4">
                  <c:v>#N/A</c:v>
                </c:pt>
                <c:pt idx="5">
                  <c:v>3.05</c:v>
                </c:pt>
                <c:pt idx="6">
                  <c:v>#N/A</c:v>
                </c:pt>
                <c:pt idx="7">
                  <c:v>2.14</c:v>
                </c:pt>
                <c:pt idx="8">
                  <c:v>#N/A</c:v>
                </c:pt>
                <c:pt idx="9">
                  <c:v>1.7</c:v>
                </c:pt>
              </c:numCache>
            </c:numRef>
          </c:val>
          <c:extLst xmlns:c16r2="http://schemas.microsoft.com/office/drawing/2015/06/chart">
            <c:ext xmlns:c16="http://schemas.microsoft.com/office/drawing/2014/chart" uri="{C3380CC4-5D6E-409C-BE32-E72D297353CC}">
              <c16:uniqueId val="{00000005-6864-40FB-ABA5-D29A9028F93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1.92</c:v>
                </c:pt>
              </c:numCache>
            </c:numRef>
          </c:val>
          <c:extLst xmlns:c16r2="http://schemas.microsoft.com/office/drawing/2015/06/chart">
            <c:ext xmlns:c16="http://schemas.microsoft.com/office/drawing/2014/chart" uri="{C3380CC4-5D6E-409C-BE32-E72D297353CC}">
              <c16:uniqueId val="{00000006-6864-40FB-ABA5-D29A9028F93F}"/>
            </c:ext>
          </c:extLst>
        </c:ser>
        <c:ser>
          <c:idx val="7"/>
          <c:order val="7"/>
          <c:tx>
            <c:strRef>
              <c:f>データシート!$A$34</c:f>
              <c:strCache>
                <c:ptCount val="1"/>
                <c:pt idx="0">
                  <c:v>小山栃木都市計画事業仁良川地区土地区画整理事業特別会計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1.94</c:v>
                </c:pt>
                <c:pt idx="2">
                  <c:v>#N/A</c:v>
                </c:pt>
                <c:pt idx="3">
                  <c:v>1.53</c:v>
                </c:pt>
                <c:pt idx="4">
                  <c:v>#N/A</c:v>
                </c:pt>
                <c:pt idx="5">
                  <c:v>1.89</c:v>
                </c:pt>
                <c:pt idx="6">
                  <c:v>#N/A</c:v>
                </c:pt>
                <c:pt idx="7">
                  <c:v>2.09</c:v>
                </c:pt>
                <c:pt idx="8">
                  <c:v>#N/A</c:v>
                </c:pt>
                <c:pt idx="9">
                  <c:v>2.62</c:v>
                </c:pt>
              </c:numCache>
            </c:numRef>
          </c:val>
          <c:extLst xmlns:c16r2="http://schemas.microsoft.com/office/drawing/2015/06/chart">
            <c:ext xmlns:c16="http://schemas.microsoft.com/office/drawing/2014/chart" uri="{C3380CC4-5D6E-409C-BE32-E72D297353CC}">
              <c16:uniqueId val="{00000007-6864-40FB-ABA5-D29A9028F93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5.94</c:v>
                </c:pt>
                <c:pt idx="2">
                  <c:v>#N/A</c:v>
                </c:pt>
                <c:pt idx="3">
                  <c:v>6.02</c:v>
                </c:pt>
                <c:pt idx="4">
                  <c:v>#N/A</c:v>
                </c:pt>
                <c:pt idx="5">
                  <c:v>6.65</c:v>
                </c:pt>
                <c:pt idx="6">
                  <c:v>#N/A</c:v>
                </c:pt>
                <c:pt idx="7">
                  <c:v>4.95</c:v>
                </c:pt>
                <c:pt idx="8">
                  <c:v>#N/A</c:v>
                </c:pt>
                <c:pt idx="9">
                  <c:v>5.48</c:v>
                </c:pt>
              </c:numCache>
            </c:numRef>
          </c:val>
          <c:extLst xmlns:c16r2="http://schemas.microsoft.com/office/drawing/2015/06/chart">
            <c:ext xmlns:c16="http://schemas.microsoft.com/office/drawing/2014/chart" uri="{C3380CC4-5D6E-409C-BE32-E72D297353CC}">
              <c16:uniqueId val="{00000008-6864-40FB-ABA5-D29A9028F93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11.55</c:v>
                </c:pt>
                <c:pt idx="2">
                  <c:v>#N/A</c:v>
                </c:pt>
                <c:pt idx="3">
                  <c:v>8.18</c:v>
                </c:pt>
                <c:pt idx="4">
                  <c:v>#N/A</c:v>
                </c:pt>
                <c:pt idx="5">
                  <c:v>8.52</c:v>
                </c:pt>
                <c:pt idx="6">
                  <c:v>#N/A</c:v>
                </c:pt>
                <c:pt idx="7">
                  <c:v>10.72</c:v>
                </c:pt>
                <c:pt idx="8">
                  <c:v>#N/A</c:v>
                </c:pt>
                <c:pt idx="9">
                  <c:v>10.62</c:v>
                </c:pt>
              </c:numCache>
            </c:numRef>
          </c:val>
          <c:extLst xmlns:c16r2="http://schemas.microsoft.com/office/drawing/2015/06/chart">
            <c:ext xmlns:c16="http://schemas.microsoft.com/office/drawing/2014/chart" uri="{C3380CC4-5D6E-409C-BE32-E72D297353CC}">
              <c16:uniqueId val="{00000009-6864-40FB-ABA5-D29A9028F93F}"/>
            </c:ext>
          </c:extLst>
        </c:ser>
        <c:dLbls>
          <c:showLegendKey val="0"/>
          <c:showVal val="0"/>
          <c:showCatName val="0"/>
          <c:showSerName val="0"/>
          <c:showPercent val="0"/>
          <c:showBubbleSize val="0"/>
        </c:dLbls>
        <c:gapWidth val="150"/>
        <c:overlap val="100"/>
        <c:axId val="853153608"/>
        <c:axId val="853151256"/>
      </c:barChart>
      <c:catAx>
        <c:axId val="853153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3151256"/>
        <c:crosses val="autoZero"/>
        <c:auto val="1"/>
        <c:lblAlgn val="ctr"/>
        <c:lblOffset val="100"/>
        <c:tickLblSkip val="1"/>
        <c:tickMarkSkip val="1"/>
        <c:noMultiLvlLbl val="0"/>
      </c:catAx>
      <c:valAx>
        <c:axId val="853151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31536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2664</c:v>
                </c:pt>
                <c:pt idx="5">
                  <c:v>2642</c:v>
                </c:pt>
                <c:pt idx="8">
                  <c:v>2931</c:v>
                </c:pt>
                <c:pt idx="11">
                  <c:v>3192</c:v>
                </c:pt>
                <c:pt idx="14">
                  <c:v>3085</c:v>
                </c:pt>
              </c:numCache>
            </c:numRef>
          </c:val>
          <c:extLst xmlns:c16r2="http://schemas.microsoft.com/office/drawing/2015/06/chart">
            <c:ext xmlns:c16="http://schemas.microsoft.com/office/drawing/2014/chart" uri="{C3380CC4-5D6E-409C-BE32-E72D297353CC}">
              <c16:uniqueId val="{00000000-F542-4B51-BD83-6271C1EF7E0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542-4B51-BD83-6271C1EF7E0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94</c:v>
                </c:pt>
                <c:pt idx="3">
                  <c:v>94</c:v>
                </c:pt>
                <c:pt idx="6">
                  <c:v>89</c:v>
                </c:pt>
                <c:pt idx="9">
                  <c:v>84</c:v>
                </c:pt>
                <c:pt idx="12">
                  <c:v>23</c:v>
                </c:pt>
              </c:numCache>
            </c:numRef>
          </c:val>
          <c:extLst xmlns:c16r2="http://schemas.microsoft.com/office/drawing/2015/06/chart">
            <c:ext xmlns:c16="http://schemas.microsoft.com/office/drawing/2014/chart" uri="{C3380CC4-5D6E-409C-BE32-E72D297353CC}">
              <c16:uniqueId val="{00000002-F542-4B51-BD83-6271C1EF7E0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84</c:v>
                </c:pt>
                <c:pt idx="3">
                  <c:v>144</c:v>
                </c:pt>
                <c:pt idx="6">
                  <c:v>140</c:v>
                </c:pt>
                <c:pt idx="9">
                  <c:v>117</c:v>
                </c:pt>
                <c:pt idx="12">
                  <c:v>183</c:v>
                </c:pt>
              </c:numCache>
            </c:numRef>
          </c:val>
          <c:extLst xmlns:c16r2="http://schemas.microsoft.com/office/drawing/2015/06/chart">
            <c:ext xmlns:c16="http://schemas.microsoft.com/office/drawing/2014/chart" uri="{C3380CC4-5D6E-409C-BE32-E72D297353CC}">
              <c16:uniqueId val="{00000003-F542-4B51-BD83-6271C1EF7E0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647</c:v>
                </c:pt>
                <c:pt idx="3">
                  <c:v>637</c:v>
                </c:pt>
                <c:pt idx="6">
                  <c:v>640</c:v>
                </c:pt>
                <c:pt idx="9">
                  <c:v>649</c:v>
                </c:pt>
                <c:pt idx="12">
                  <c:v>285</c:v>
                </c:pt>
              </c:numCache>
            </c:numRef>
          </c:val>
          <c:extLst xmlns:c16r2="http://schemas.microsoft.com/office/drawing/2015/06/chart">
            <c:ext xmlns:c16="http://schemas.microsoft.com/office/drawing/2014/chart" uri="{C3380CC4-5D6E-409C-BE32-E72D297353CC}">
              <c16:uniqueId val="{00000004-F542-4B51-BD83-6271C1EF7E0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542-4B51-BD83-6271C1EF7E0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542-4B51-BD83-6271C1EF7E0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2372</c:v>
                </c:pt>
                <c:pt idx="3">
                  <c:v>2328</c:v>
                </c:pt>
                <c:pt idx="6">
                  <c:v>2370</c:v>
                </c:pt>
                <c:pt idx="9">
                  <c:v>2570</c:v>
                </c:pt>
                <c:pt idx="12">
                  <c:v>2702</c:v>
                </c:pt>
              </c:numCache>
            </c:numRef>
          </c:val>
          <c:extLst xmlns:c16r2="http://schemas.microsoft.com/office/drawing/2015/06/chart">
            <c:ext xmlns:c16="http://schemas.microsoft.com/office/drawing/2014/chart" uri="{C3380CC4-5D6E-409C-BE32-E72D297353CC}">
              <c16:uniqueId val="{00000007-F542-4B51-BD83-6271C1EF7E08}"/>
            </c:ext>
          </c:extLst>
        </c:ser>
        <c:dLbls>
          <c:showLegendKey val="0"/>
          <c:showVal val="0"/>
          <c:showCatName val="0"/>
          <c:showSerName val="0"/>
          <c:showPercent val="0"/>
          <c:showBubbleSize val="0"/>
        </c:dLbls>
        <c:gapWidth val="100"/>
        <c:overlap val="100"/>
        <c:axId val="853154784"/>
        <c:axId val="853150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533</c:v>
                </c:pt>
                <c:pt idx="2">
                  <c:v>#N/A</c:v>
                </c:pt>
                <c:pt idx="3">
                  <c:v>#N/A</c:v>
                </c:pt>
                <c:pt idx="4">
                  <c:v>561</c:v>
                </c:pt>
                <c:pt idx="5">
                  <c:v>#N/A</c:v>
                </c:pt>
                <c:pt idx="6">
                  <c:v>#N/A</c:v>
                </c:pt>
                <c:pt idx="7">
                  <c:v>308</c:v>
                </c:pt>
                <c:pt idx="8">
                  <c:v>#N/A</c:v>
                </c:pt>
                <c:pt idx="9">
                  <c:v>#N/A</c:v>
                </c:pt>
                <c:pt idx="10">
                  <c:v>228</c:v>
                </c:pt>
                <c:pt idx="11">
                  <c:v>#N/A</c:v>
                </c:pt>
                <c:pt idx="12">
                  <c:v>#N/A</c:v>
                </c:pt>
                <c:pt idx="13">
                  <c:v>108</c:v>
                </c:pt>
                <c:pt idx="14">
                  <c:v>#N/A</c:v>
                </c:pt>
              </c:numCache>
            </c:numRef>
          </c:val>
          <c:smooth val="0"/>
          <c:extLst xmlns:c16r2="http://schemas.microsoft.com/office/drawing/2015/06/chart">
            <c:ext xmlns:c16="http://schemas.microsoft.com/office/drawing/2014/chart" uri="{C3380CC4-5D6E-409C-BE32-E72D297353CC}">
              <c16:uniqueId val="{00000008-F542-4B51-BD83-6271C1EF7E08}"/>
            </c:ext>
          </c:extLst>
        </c:ser>
        <c:dLbls>
          <c:showLegendKey val="0"/>
          <c:showVal val="0"/>
          <c:showCatName val="0"/>
          <c:showSerName val="0"/>
          <c:showPercent val="0"/>
          <c:showBubbleSize val="0"/>
        </c:dLbls>
        <c:marker val="1"/>
        <c:smooth val="0"/>
        <c:axId val="853154784"/>
        <c:axId val="853150864"/>
      </c:lineChart>
      <c:catAx>
        <c:axId val="853154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53150864"/>
        <c:crosses val="autoZero"/>
        <c:auto val="1"/>
        <c:lblAlgn val="ctr"/>
        <c:lblOffset val="100"/>
        <c:tickLblSkip val="1"/>
        <c:tickMarkSkip val="1"/>
        <c:noMultiLvlLbl val="0"/>
      </c:catAx>
      <c:valAx>
        <c:axId val="853150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3154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28563</c:v>
                </c:pt>
                <c:pt idx="5">
                  <c:v>28987</c:v>
                </c:pt>
                <c:pt idx="8">
                  <c:v>28806</c:v>
                </c:pt>
                <c:pt idx="11">
                  <c:v>28759</c:v>
                </c:pt>
                <c:pt idx="14">
                  <c:v>29068</c:v>
                </c:pt>
              </c:numCache>
            </c:numRef>
          </c:val>
          <c:extLst xmlns:c16r2="http://schemas.microsoft.com/office/drawing/2015/06/chart">
            <c:ext xmlns:c16="http://schemas.microsoft.com/office/drawing/2014/chart" uri="{C3380CC4-5D6E-409C-BE32-E72D297353CC}">
              <c16:uniqueId val="{00000000-E585-47EE-AB42-9738B6CB0F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2128</c:v>
                </c:pt>
                <c:pt idx="5">
                  <c:v>2525</c:v>
                </c:pt>
                <c:pt idx="8">
                  <c:v>2534</c:v>
                </c:pt>
                <c:pt idx="11">
                  <c:v>2724</c:v>
                </c:pt>
                <c:pt idx="14">
                  <c:v>1541</c:v>
                </c:pt>
              </c:numCache>
            </c:numRef>
          </c:val>
          <c:extLst xmlns:c16r2="http://schemas.microsoft.com/office/drawing/2015/06/chart">
            <c:ext xmlns:c16="http://schemas.microsoft.com/office/drawing/2014/chart" uri="{C3380CC4-5D6E-409C-BE32-E72D297353CC}">
              <c16:uniqueId val="{00000001-E585-47EE-AB42-9738B6CB0F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10588</c:v>
                </c:pt>
                <c:pt idx="5">
                  <c:v>10914</c:v>
                </c:pt>
                <c:pt idx="8">
                  <c:v>11527</c:v>
                </c:pt>
                <c:pt idx="11">
                  <c:v>12045</c:v>
                </c:pt>
                <c:pt idx="14">
                  <c:v>11162</c:v>
                </c:pt>
              </c:numCache>
            </c:numRef>
          </c:val>
          <c:extLst xmlns:c16r2="http://schemas.microsoft.com/office/drawing/2015/06/chart">
            <c:ext xmlns:c16="http://schemas.microsoft.com/office/drawing/2014/chart" uri="{C3380CC4-5D6E-409C-BE32-E72D297353CC}">
              <c16:uniqueId val="{00000002-E585-47EE-AB42-9738B6CB0F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585-47EE-AB42-9738B6CB0F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585-47EE-AB42-9738B6CB0F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E585-47EE-AB42-9738B6CB0F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939</c:v>
                </c:pt>
                <c:pt idx="3">
                  <c:v>1159</c:v>
                </c:pt>
                <c:pt idx="6">
                  <c:v>1169</c:v>
                </c:pt>
                <c:pt idx="9">
                  <c:v>1075</c:v>
                </c:pt>
                <c:pt idx="12">
                  <c:v>1083</c:v>
                </c:pt>
              </c:numCache>
            </c:numRef>
          </c:val>
          <c:extLst xmlns:c16r2="http://schemas.microsoft.com/office/drawing/2015/06/chart">
            <c:ext xmlns:c16="http://schemas.microsoft.com/office/drawing/2014/chart" uri="{C3380CC4-5D6E-409C-BE32-E72D297353CC}">
              <c16:uniqueId val="{00000006-E585-47EE-AB42-9738B6CB0F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1131</c:v>
                </c:pt>
                <c:pt idx="3">
                  <c:v>1036</c:v>
                </c:pt>
                <c:pt idx="6">
                  <c:v>989</c:v>
                </c:pt>
                <c:pt idx="9">
                  <c:v>1209</c:v>
                </c:pt>
                <c:pt idx="12">
                  <c:v>1342</c:v>
                </c:pt>
              </c:numCache>
            </c:numRef>
          </c:val>
          <c:extLst xmlns:c16r2="http://schemas.microsoft.com/office/drawing/2015/06/chart">
            <c:ext xmlns:c16="http://schemas.microsoft.com/office/drawing/2014/chart" uri="{C3380CC4-5D6E-409C-BE32-E72D297353CC}">
              <c16:uniqueId val="{00000007-E585-47EE-AB42-9738B6CB0F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6778</c:v>
                </c:pt>
                <c:pt idx="3">
                  <c:v>6538</c:v>
                </c:pt>
                <c:pt idx="6">
                  <c:v>6232</c:v>
                </c:pt>
                <c:pt idx="9">
                  <c:v>6403</c:v>
                </c:pt>
                <c:pt idx="12">
                  <c:v>5253</c:v>
                </c:pt>
              </c:numCache>
            </c:numRef>
          </c:val>
          <c:extLst xmlns:c16r2="http://schemas.microsoft.com/office/drawing/2015/06/chart">
            <c:ext xmlns:c16="http://schemas.microsoft.com/office/drawing/2014/chart" uri="{C3380CC4-5D6E-409C-BE32-E72D297353CC}">
              <c16:uniqueId val="{00000008-E585-47EE-AB42-9738B6CB0F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296</c:v>
                </c:pt>
                <c:pt idx="3">
                  <c:v>203</c:v>
                </c:pt>
                <c:pt idx="6">
                  <c:v>114</c:v>
                </c:pt>
                <c:pt idx="9">
                  <c:v>31</c:v>
                </c:pt>
                <c:pt idx="12">
                  <c:v>8</c:v>
                </c:pt>
              </c:numCache>
            </c:numRef>
          </c:val>
          <c:extLst xmlns:c16r2="http://schemas.microsoft.com/office/drawing/2015/06/chart">
            <c:ext xmlns:c16="http://schemas.microsoft.com/office/drawing/2014/chart" uri="{C3380CC4-5D6E-409C-BE32-E72D297353CC}">
              <c16:uniqueId val="{00000009-E585-47EE-AB42-9738B6CB0F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24104</c:v>
                </c:pt>
                <c:pt idx="3">
                  <c:v>24563</c:v>
                </c:pt>
                <c:pt idx="6">
                  <c:v>24820</c:v>
                </c:pt>
                <c:pt idx="9">
                  <c:v>25999</c:v>
                </c:pt>
                <c:pt idx="12">
                  <c:v>27593</c:v>
                </c:pt>
              </c:numCache>
            </c:numRef>
          </c:val>
          <c:extLst xmlns:c16r2="http://schemas.microsoft.com/office/drawing/2015/06/chart">
            <c:ext xmlns:c16="http://schemas.microsoft.com/office/drawing/2014/chart" uri="{C3380CC4-5D6E-409C-BE32-E72D297353CC}">
              <c16:uniqueId val="{0000000A-E585-47EE-AB42-9738B6CB0F0D}"/>
            </c:ext>
          </c:extLst>
        </c:ser>
        <c:dLbls>
          <c:showLegendKey val="0"/>
          <c:showVal val="0"/>
          <c:showCatName val="0"/>
          <c:showSerName val="0"/>
          <c:showPercent val="0"/>
          <c:showBubbleSize val="0"/>
        </c:dLbls>
        <c:gapWidth val="100"/>
        <c:overlap val="100"/>
        <c:axId val="853149296"/>
        <c:axId val="8531516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E585-47EE-AB42-9738B6CB0F0D}"/>
            </c:ext>
          </c:extLst>
        </c:ser>
        <c:dLbls>
          <c:showLegendKey val="0"/>
          <c:showVal val="0"/>
          <c:showCatName val="0"/>
          <c:showSerName val="0"/>
          <c:showPercent val="0"/>
          <c:showBubbleSize val="0"/>
        </c:dLbls>
        <c:marker val="1"/>
        <c:smooth val="0"/>
        <c:axId val="853149296"/>
        <c:axId val="853151648"/>
      </c:lineChart>
      <c:catAx>
        <c:axId val="85314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53151648"/>
        <c:crosses val="autoZero"/>
        <c:auto val="1"/>
        <c:lblAlgn val="ctr"/>
        <c:lblOffset val="100"/>
        <c:tickLblSkip val="1"/>
        <c:tickMarkSkip val="1"/>
        <c:noMultiLvlLbl val="0"/>
      </c:catAx>
      <c:valAx>
        <c:axId val="853151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5314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2002</c:v>
                </c:pt>
                <c:pt idx="1">
                  <c:v>1684</c:v>
                </c:pt>
                <c:pt idx="2">
                  <c:v>1160</c:v>
                </c:pt>
              </c:numCache>
            </c:numRef>
          </c:val>
          <c:extLst xmlns:c16r2="http://schemas.microsoft.com/office/drawing/2015/06/chart">
            <c:ext xmlns:c16="http://schemas.microsoft.com/office/drawing/2014/chart" uri="{C3380CC4-5D6E-409C-BE32-E72D297353CC}">
              <c16:uniqueId val="{00000000-AD88-47A6-8AE1-F8041795D4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3079</c:v>
                </c:pt>
                <c:pt idx="1">
                  <c:v>2899</c:v>
                </c:pt>
                <c:pt idx="2">
                  <c:v>2804</c:v>
                </c:pt>
              </c:numCache>
            </c:numRef>
          </c:val>
          <c:extLst xmlns:c16r2="http://schemas.microsoft.com/office/drawing/2015/06/chart">
            <c:ext xmlns:c16="http://schemas.microsoft.com/office/drawing/2014/chart" uri="{C3380CC4-5D6E-409C-BE32-E72D297353CC}">
              <c16:uniqueId val="{00000001-AD88-47A6-8AE1-F8041795D4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6388</c:v>
                </c:pt>
                <c:pt idx="1">
                  <c:v>7147</c:v>
                </c:pt>
                <c:pt idx="2">
                  <c:v>6601</c:v>
                </c:pt>
              </c:numCache>
            </c:numRef>
          </c:val>
          <c:extLst xmlns:c16r2="http://schemas.microsoft.com/office/drawing/2015/06/chart">
            <c:ext xmlns:c16="http://schemas.microsoft.com/office/drawing/2014/chart" uri="{C3380CC4-5D6E-409C-BE32-E72D297353CC}">
              <c16:uniqueId val="{00000002-AD88-47A6-8AE1-F8041795D4FA}"/>
            </c:ext>
          </c:extLst>
        </c:ser>
        <c:dLbls>
          <c:showLegendKey val="0"/>
          <c:showVal val="0"/>
          <c:showCatName val="0"/>
          <c:showSerName val="0"/>
          <c:showPercent val="0"/>
          <c:showBubbleSize val="0"/>
        </c:dLbls>
        <c:gapWidth val="120"/>
        <c:overlap val="100"/>
        <c:axId val="853153216"/>
        <c:axId val="853154000"/>
      </c:barChart>
      <c:catAx>
        <c:axId val="85315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53154000"/>
        <c:crosses val="autoZero"/>
        <c:auto val="1"/>
        <c:lblAlgn val="ctr"/>
        <c:lblOffset val="100"/>
        <c:tickLblSkip val="1"/>
        <c:tickMarkSkip val="1"/>
        <c:noMultiLvlLbl val="0"/>
      </c:catAx>
      <c:valAx>
        <c:axId val="8531540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5315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50-419A-8E53-D64250C040F6}"/>
                </c:ext>
                <c:ext xmlns:c15="http://schemas.microsoft.com/office/drawing/2012/chart" uri="{CE6537A1-D6FC-4f65-9D91-7224C49458BB}">
                  <c15:dlblFieldTable>
                    <c15:dlblFTEntry>
                      <c15:txfldGUID>{8FEBD09E-677B-45C3-A846-CC69637D2B1D}</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50-419A-8E53-D64250C040F6}"/>
                </c:ext>
                <c:ext xmlns:c15="http://schemas.microsoft.com/office/drawing/2012/chart" uri="{CE6537A1-D6FC-4f65-9D91-7224C49458BB}">
                  <c15:dlblFieldTable>
                    <c15:dlblFTEntry>
                      <c15:txfldGUID>{E99AE8CD-A0CF-4D18-98C8-0CDF0170ED8F}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50-419A-8E53-D64250C040F6}"/>
                </c:ext>
                <c:ext xmlns:c15="http://schemas.microsoft.com/office/drawing/2012/chart" uri="{CE6537A1-D6FC-4f65-9D91-7224C49458BB}">
                  <c15:dlblFieldTable>
                    <c15:dlblFTEntry>
                      <c15:txfldGUID>{18CE9AF7-8605-423D-A78D-D72AA8F7A603}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50-419A-8E53-D64250C040F6}"/>
                </c:ext>
                <c:ext xmlns:c15="http://schemas.microsoft.com/office/drawing/2012/chart" uri="{CE6537A1-D6FC-4f65-9D91-7224C49458BB}">
                  <c15:dlblFieldTable>
                    <c15:dlblFTEntry>
                      <c15:txfldGUID>{9306D1EB-9541-4220-9E1A-B52AE8E7BF92}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50-419A-8E53-D64250C040F6}"/>
                </c:ext>
                <c:ext xmlns:c15="http://schemas.microsoft.com/office/drawing/2012/chart" uri="{CE6537A1-D6FC-4f65-9D91-7224C49458BB}">
                  <c15:dlblFieldTable>
                    <c15:dlblFTEntry>
                      <c15:txfldGUID>{0E8418C1-9587-4050-9265-BE91AAC5EA3A}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50-419A-8E53-D64250C040F6}"/>
                </c:ext>
                <c:ext xmlns:c15="http://schemas.microsoft.com/office/drawing/2012/chart" uri="{CE6537A1-D6FC-4f65-9D91-7224C49458BB}">
                  <c15:dlblFieldTable>
                    <c15:dlblFTEntry>
                      <c15:txfldGUID>{077C8C2D-47CB-4960-8FB2-3D4E4C0A3271}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50-419A-8E53-D64250C040F6}"/>
                </c:ext>
                <c:ext xmlns:c15="http://schemas.microsoft.com/office/drawing/2012/chart" uri="{CE6537A1-D6FC-4f65-9D91-7224C49458BB}">
                  <c15:dlblFieldTable>
                    <c15:dlblFTEntry>
                      <c15:txfldGUID>{D8BD2A16-E384-4B59-BB6C-F08411BB1812}</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50-419A-8E53-D64250C040F6}"/>
                </c:ext>
                <c:ext xmlns:c15="http://schemas.microsoft.com/office/drawing/2012/chart" uri="{CE6537A1-D6FC-4f65-9D91-7224C49458BB}">
                  <c15:dlblFieldTable>
                    <c15:dlblFTEntry>
                      <c15:txfldGUID>{4FFFA7FE-64DA-484C-BF99-D84BCC36207A}</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50-419A-8E53-D64250C040F6}"/>
                </c:ext>
                <c:ext xmlns:c15="http://schemas.microsoft.com/office/drawing/2012/chart" uri="{CE6537A1-D6FC-4f65-9D91-7224C49458BB}">
                  <c15:dlblFieldTable>
                    <c15:dlblFTEntry>
                      <c15:txfldGUID>{BF3039C6-780D-42EC-9787-152439BD191E}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58.7</c:v>
                </c:pt>
                <c:pt idx="16">
                  <c:v>59.3</c:v>
                </c:pt>
                <c:pt idx="24">
                  <c:v>60.4</c:v>
                </c:pt>
                <c:pt idx="32">
                  <c:v>59.6</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3650-419A-8E53-D64250C040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50-419A-8E53-D64250C040F6}"/>
                </c:ext>
                <c:ext xmlns:c15="http://schemas.microsoft.com/office/drawing/2012/chart" uri="{CE6537A1-D6FC-4f65-9D91-7224C49458BB}">
                  <c15:dlblFieldTable>
                    <c15:dlblFTEntry>
                      <c15:txfldGUID>{627DB372-1D2E-4D93-BB59-62D9E54D33A4}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50-419A-8E53-D64250C040F6}"/>
                </c:ext>
                <c:ext xmlns:c15="http://schemas.microsoft.com/office/drawing/2012/chart" uri="{CE6537A1-D6FC-4f65-9D91-7224C49458BB}">
                  <c15:dlblFieldTable>
                    <c15:dlblFTEntry>
                      <c15:txfldGUID>{A46EB212-7ECF-4A4E-8B76-6730C2D0342F}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50-419A-8E53-D64250C040F6}"/>
                </c:ext>
                <c:ext xmlns:c15="http://schemas.microsoft.com/office/drawing/2012/chart" uri="{CE6537A1-D6FC-4f65-9D91-7224C49458BB}">
                  <c15:dlblFieldTable>
                    <c15:dlblFTEntry>
                      <c15:txfldGUID>{660C0BEA-16CD-4018-960A-934A30623CEB}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50-419A-8E53-D64250C040F6}"/>
                </c:ext>
                <c:ext xmlns:c15="http://schemas.microsoft.com/office/drawing/2012/chart" uri="{CE6537A1-D6FC-4f65-9D91-7224C49458BB}">
                  <c15:dlblFieldTable>
                    <c15:dlblFTEntry>
                      <c15:txfldGUID>{6663BDE5-C4F1-49E2-9FBA-A62812B6956F}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50-419A-8E53-D64250C040F6}"/>
                </c:ext>
                <c:ext xmlns:c15="http://schemas.microsoft.com/office/drawing/2012/chart" uri="{CE6537A1-D6FC-4f65-9D91-7224C49458BB}">
                  <c15:dlblFieldTable>
                    <c15:dlblFTEntry>
                      <c15:txfldGUID>{28A5CC7A-853D-4260-AA42-BE5DF6561340}</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50-419A-8E53-D64250C040F6}"/>
                </c:ext>
                <c:ext xmlns:c15="http://schemas.microsoft.com/office/drawing/2012/chart" uri="{CE6537A1-D6FC-4f65-9D91-7224C49458BB}">
                  <c15:layout/>
                  <c15:dlblFieldTable>
                    <c15:dlblFTEntry>
                      <c15:txfldGUID>{4C66F024-EE39-40F7-AFF8-21FE99CBE10B}</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50-419A-8E53-D64250C040F6}"/>
                </c:ext>
                <c:ext xmlns:c15="http://schemas.microsoft.com/office/drawing/2012/chart" uri="{CE6537A1-D6FC-4f65-9D91-7224C49458BB}">
                  <c15:layout/>
                  <c15:dlblFieldTable>
                    <c15:dlblFTEntry>
                      <c15:txfldGUID>{0E7D4437-BFCE-4380-BDA6-58C535B20E79}</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50-419A-8E53-D64250C040F6}"/>
                </c:ext>
                <c:ext xmlns:c15="http://schemas.microsoft.com/office/drawing/2012/chart" uri="{CE6537A1-D6FC-4f65-9D91-7224C49458BB}">
                  <c15:layout/>
                  <c15:dlblFieldTable>
                    <c15:dlblFTEntry>
                      <c15:txfldGUID>{2D0D2000-86BE-4F4A-930E-12B21249751C}</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50-419A-8E53-D64250C040F6}"/>
                </c:ext>
                <c:ext xmlns:c15="http://schemas.microsoft.com/office/drawing/2012/chart" uri="{CE6537A1-D6FC-4f65-9D91-7224C49458BB}">
                  <c15:layout/>
                  <c15:dlblFieldTable>
                    <c15:dlblFTEntry>
                      <c15:txfldGUID>{9013B709-38A8-48D5-8857-F0AC618BF7A5}</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3650-419A-8E53-D64250C040F6}"/>
            </c:ext>
          </c:extLst>
        </c:ser>
        <c:dLbls>
          <c:showLegendKey val="0"/>
          <c:showVal val="1"/>
          <c:showCatName val="0"/>
          <c:showSerName val="0"/>
          <c:showPercent val="0"/>
          <c:showBubbleSize val="0"/>
        </c:dLbls>
        <c:axId val="853152824"/>
        <c:axId val="853152040"/>
      </c:scatterChart>
      <c:valAx>
        <c:axId val="853152824"/>
        <c:scaling>
          <c:orientation val="minMax"/>
          <c:max val="61.7"/>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3152040"/>
        <c:crosses val="autoZero"/>
        <c:crossBetween val="midCat"/>
      </c:valAx>
      <c:valAx>
        <c:axId val="853152040"/>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31528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94B-424B-90BA-D0BEA31A42AC}"/>
                </c:ext>
                <c:ext xmlns:c15="http://schemas.microsoft.com/office/drawing/2012/chart" uri="{CE6537A1-D6FC-4f65-9D91-7224C49458BB}">
                  <c15:dlblFieldTable>
                    <c15:dlblFTEntry>
                      <c15:txfldGUID>{53F330AD-7A9C-4613-AD37-263E7A57C1CA}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94B-424B-90BA-D0BEA31A42AC}"/>
                </c:ext>
                <c:ext xmlns:c15="http://schemas.microsoft.com/office/drawing/2012/chart" uri="{CE6537A1-D6FC-4f65-9D91-7224C49458BB}">
                  <c15:dlblFieldTable>
                    <c15:dlblFTEntry>
                      <c15:txfldGUID>{2BA0AD18-3492-42FB-9096-22FDC7E2172D}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94B-424B-90BA-D0BEA31A42AC}"/>
                </c:ext>
                <c:ext xmlns:c15="http://schemas.microsoft.com/office/drawing/2012/chart" uri="{CE6537A1-D6FC-4f65-9D91-7224C49458BB}">
                  <c15:dlblFieldTable>
                    <c15:dlblFTEntry>
                      <c15:txfldGUID>{717E3AAA-6941-41DE-80EE-43422C1565D0}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94B-424B-90BA-D0BEA31A42AC}"/>
                </c:ext>
                <c:ext xmlns:c15="http://schemas.microsoft.com/office/drawing/2012/chart" uri="{CE6537A1-D6FC-4f65-9D91-7224C49458BB}">
                  <c15:dlblFieldTable>
                    <c15:dlblFTEntry>
                      <c15:txfldGUID>{960F7AE4-1B31-4A1A-B9BC-46008C237FC9}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94B-424B-90BA-D0BEA31A42AC}"/>
                </c:ext>
                <c:ext xmlns:c15="http://schemas.microsoft.com/office/drawing/2012/chart" uri="{CE6537A1-D6FC-4f65-9D91-7224C49458BB}">
                  <c15:dlblFieldTable>
                    <c15:dlblFTEntry>
                      <c15:txfldGUID>{D4E35FED-E6DA-40B2-90BB-8B9246D4EDE6}</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94B-424B-90BA-D0BEA31A42AC}"/>
                </c:ext>
                <c:ext xmlns:c15="http://schemas.microsoft.com/office/drawing/2012/chart" uri="{CE6537A1-D6FC-4f65-9D91-7224C49458BB}">
                  <c15:dlblFieldTable>
                    <c15:dlblFTEntry>
                      <c15:txfldGUID>{FA364FB3-5DDA-4D14-9617-36E1C078C763}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94B-424B-90BA-D0BEA31A42AC}"/>
                </c:ext>
                <c:ext xmlns:c15="http://schemas.microsoft.com/office/drawing/2012/chart" uri="{CE6537A1-D6FC-4f65-9D91-7224C49458BB}">
                  <c15:dlblFieldTable>
                    <c15:dlblFTEntry>
                      <c15:txfldGUID>{FB406BA9-E220-485B-9620-3790B55E20D7}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94B-424B-90BA-D0BEA31A42AC}"/>
                </c:ext>
                <c:ext xmlns:c15="http://schemas.microsoft.com/office/drawing/2012/chart" uri="{CE6537A1-D6FC-4f65-9D91-7224C49458BB}">
                  <c15:dlblFieldTable>
                    <c15:dlblFTEntry>
                      <c15:txfldGUID>{1C7E83C7-95CE-4B3C-940F-70383C70806C}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94B-424B-90BA-D0BEA31A42AC}"/>
                </c:ext>
                <c:ext xmlns:c15="http://schemas.microsoft.com/office/drawing/2012/chart" uri="{CE6537A1-D6FC-4f65-9D91-7224C49458BB}">
                  <c15:dlblFieldTable>
                    <c15:dlblFTEntry>
                      <c15:txfldGUID>{6257DADB-59BD-41BF-A5D0-1DDA0E4DCBFE}</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c:v>
                </c:pt>
                <c:pt idx="16">
                  <c:v>3.9</c:v>
                </c:pt>
                <c:pt idx="24">
                  <c:v>3</c:v>
                </c:pt>
                <c:pt idx="32">
                  <c:v>1.8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B94B-424B-90BA-D0BEA31A42A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94B-424B-90BA-D0BEA31A42AC}"/>
                </c:ext>
                <c:ext xmlns:c15="http://schemas.microsoft.com/office/drawing/2012/chart" uri="{CE6537A1-D6FC-4f65-9D91-7224C49458BB}">
                  <c15:layout/>
                  <c15:dlblFieldTable>
                    <c15:dlblFTEntry>
                      <c15:txfldGUID>{5380F0A7-4668-433E-B5E0-E5DFDB533867}</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94B-424B-90BA-D0BEA31A42AC}"/>
                </c:ext>
                <c:ext xmlns:c15="http://schemas.microsoft.com/office/drawing/2012/chart" uri="{CE6537A1-D6FC-4f65-9D91-7224C49458BB}">
                  <c15:dlblFieldTable>
                    <c15:dlblFTEntry>
                      <c15:txfldGUID>{CAA6D065-17C4-4289-9A2A-9E2A9D475FFC}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94B-424B-90BA-D0BEA31A42AC}"/>
                </c:ext>
                <c:ext xmlns:c15="http://schemas.microsoft.com/office/drawing/2012/chart" uri="{CE6537A1-D6FC-4f65-9D91-7224C49458BB}">
                  <c15:dlblFieldTable>
                    <c15:dlblFTEntry>
                      <c15:txfldGUID>{2C033DEE-B414-4EDC-8312-FA6BA7E84C78}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94B-424B-90BA-D0BEA31A42AC}"/>
                </c:ext>
                <c:ext xmlns:c15="http://schemas.microsoft.com/office/drawing/2012/chart" uri="{CE6537A1-D6FC-4f65-9D91-7224C49458BB}">
                  <c15:dlblFieldTable>
                    <c15:dlblFTEntry>
                      <c15:txfldGUID>{1BCF2118-F8B1-48A9-8D18-666DB9FEB968}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94B-424B-90BA-D0BEA31A42AC}"/>
                </c:ext>
                <c:ext xmlns:c15="http://schemas.microsoft.com/office/drawing/2012/chart" uri="{CE6537A1-D6FC-4f65-9D91-7224C49458BB}">
                  <c15:dlblFieldTable>
                    <c15:dlblFTEntry>
                      <c15:txfldGUID>{A0552A4B-48D6-401F-97AB-C4E256F6E308}</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94B-424B-90BA-D0BEA31A42AC}"/>
                </c:ext>
                <c:ext xmlns:c15="http://schemas.microsoft.com/office/drawing/2012/chart" uri="{CE6537A1-D6FC-4f65-9D91-7224C49458BB}">
                  <c15:layout/>
                  <c15:dlblFieldTable>
                    <c15:dlblFTEntry>
                      <c15:txfldGUID>{8E2C06F7-1EE8-4AC3-8F69-6403E727A09F}</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94B-424B-90BA-D0BEA31A42AC}"/>
                </c:ext>
                <c:ext xmlns:c15="http://schemas.microsoft.com/office/drawing/2012/chart" uri="{CE6537A1-D6FC-4f65-9D91-7224C49458BB}">
                  <c15:layout/>
                  <c15:dlblFieldTable>
                    <c15:dlblFTEntry>
                      <c15:txfldGUID>{CA2E5FC5-1991-4861-93C9-27FC43046C9B}</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94B-424B-90BA-D0BEA31A42AC}"/>
                </c:ext>
                <c:ext xmlns:c15="http://schemas.microsoft.com/office/drawing/2012/chart" uri="{CE6537A1-D6FC-4f65-9D91-7224C49458BB}">
                  <c15:layout/>
                  <c15:dlblFieldTable>
                    <c15:dlblFTEntry>
                      <c15:txfldGUID>{EF4AC511-C0DD-4FFB-85FF-6A52047B865B}</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94B-424B-90BA-D0BEA31A42AC}"/>
                </c:ext>
                <c:ext xmlns:c15="http://schemas.microsoft.com/office/drawing/2012/chart" uri="{CE6537A1-D6FC-4f65-9D91-7224C49458BB}">
                  <c15:layout/>
                  <c15:dlblFieldTable>
                    <c15:dlblFTEntry>
                      <c15:txfldGUID>{1064F7FA-3DF9-45A0-B93C-8B419CEEB2A4}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6.9</c:v>
                </c:pt>
                <c:pt idx="16">
                  <c:v>6.6</c:v>
                </c:pt>
                <c:pt idx="24">
                  <c:v>6.4</c:v>
                </c:pt>
                <c:pt idx="32">
                  <c:v>6.3</c:v>
                </c:pt>
              </c:numCache>
            </c:numRef>
          </c:xVal>
          <c:yVal>
            <c:numRef>
              <c:f>公会計指標分析・財政指標組合せ分析表!$BP$77:$DC$77</c:f>
              <c:numCache>
                <c:formatCode>#,##0.0;"▲ "#,##0.0</c:formatCode>
                <c:ptCount val="40"/>
                <c:pt idx="0">
                  <c:v>39</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B94B-424B-90BA-D0BEA31A42AC}"/>
            </c:ext>
          </c:extLst>
        </c:ser>
        <c:dLbls>
          <c:showLegendKey val="0"/>
          <c:showVal val="1"/>
          <c:showCatName val="0"/>
          <c:showSerName val="0"/>
          <c:showPercent val="0"/>
          <c:showBubbleSize val="0"/>
        </c:dLbls>
        <c:axId val="853150472"/>
        <c:axId val="853148120"/>
      </c:scatterChart>
      <c:valAx>
        <c:axId val="853150472"/>
        <c:scaling>
          <c:orientation val="minMax"/>
          <c:max val="9.2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3148120"/>
        <c:crosses val="autoZero"/>
        <c:crossBetween val="midCat"/>
      </c:valAx>
      <c:valAx>
        <c:axId val="85314812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31504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義務教育施設の耐震補強や大規模改修事業、庁舎関連事業で、起債した合併特例債の償還が開始されたことにより元利償還金が高い水準にある。</a:t>
          </a:r>
          <a:endParaRPr lang="ja-JP" altLang="ja-JP" sz="1400">
            <a:effectLst/>
          </a:endParaRPr>
        </a:p>
        <a:p>
          <a:r>
            <a:rPr kumimoji="1" lang="ja-JP" altLang="ja-JP" sz="1100">
              <a:solidFill>
                <a:schemeClr val="dk1"/>
              </a:solidFill>
              <a:effectLst/>
              <a:latin typeface="+mn-lt"/>
              <a:ea typeface="+mn-ea"/>
              <a:cs typeface="+mn-cs"/>
            </a:rPr>
            <a:t>　一方、算入公債費等も合併特例事業債や臨時財政対策債の償還金増加にともない上昇傾向にある。</a:t>
          </a:r>
          <a:endParaRPr lang="ja-JP" altLang="ja-JP" sz="1400">
            <a:effectLst/>
          </a:endParaRPr>
        </a:p>
        <a:p>
          <a:r>
            <a:rPr kumimoji="1" lang="ja-JP" altLang="ja-JP" sz="1100">
              <a:solidFill>
                <a:schemeClr val="dk1"/>
              </a:solidFill>
              <a:effectLst/>
              <a:latin typeface="+mn-lt"/>
              <a:ea typeface="+mn-ea"/>
              <a:cs typeface="+mn-cs"/>
            </a:rPr>
            <a:t>　今後も、義務教育学校整備など地方債を活用した事業の影響から、元利償還金の増加が見込まれるため、既発債の繰上償還の検討や事業の峻別を行い、実質公債費比率の上昇を最小限に抑える。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満期一括償還地方債を発行していないため、積み立てを行っていない。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将来負担額については、義務教育施設の耐震補強や大規模改修、庁舎関連事業などに係る地方債の発行にともない一般会計の地方債残高は増加傾向にある。</a:t>
          </a:r>
          <a:endParaRPr lang="ja-JP" altLang="ja-JP" sz="1400">
            <a:effectLst/>
          </a:endParaRPr>
        </a:p>
        <a:p>
          <a:r>
            <a:rPr kumimoji="1" lang="ja-JP" altLang="ja-JP" sz="1100">
              <a:solidFill>
                <a:schemeClr val="dk1"/>
              </a:solidFill>
              <a:effectLst/>
              <a:latin typeface="+mn-lt"/>
              <a:ea typeface="+mn-ea"/>
              <a:cs typeface="+mn-cs"/>
            </a:rPr>
            <a:t>　一方、充当可能財源等については、公共施設整備基金などへの積立により高い水準にある。</a:t>
          </a:r>
          <a:endParaRPr lang="ja-JP" altLang="ja-JP" sz="1400">
            <a:effectLst/>
          </a:endParaRPr>
        </a:p>
        <a:p>
          <a:r>
            <a:rPr kumimoji="1" lang="ja-JP" altLang="ja-JP" sz="1100">
              <a:solidFill>
                <a:schemeClr val="dk1"/>
              </a:solidFill>
              <a:effectLst/>
              <a:latin typeface="+mn-lt"/>
              <a:ea typeface="+mn-ea"/>
              <a:cs typeface="+mn-cs"/>
            </a:rPr>
            <a:t>　また、基準財政需要額算入見込額も合併特例事業債、臨時財政対策債等の活用により高い水準で推移している。</a:t>
          </a:r>
          <a:endParaRPr lang="ja-JP" altLang="ja-JP" sz="1400">
            <a:effectLst/>
          </a:endParaRPr>
        </a:p>
        <a:p>
          <a:r>
            <a:rPr kumimoji="1" lang="ja-JP" altLang="ja-JP" sz="1100">
              <a:solidFill>
                <a:schemeClr val="dk1"/>
              </a:solidFill>
              <a:effectLst/>
              <a:latin typeface="+mn-lt"/>
              <a:ea typeface="+mn-ea"/>
              <a:cs typeface="+mn-cs"/>
            </a:rPr>
            <a:t>　このことにより、将来負担比率はマイナスとなっている。</a:t>
          </a:r>
          <a:endParaRPr lang="ja-JP" altLang="ja-JP" sz="1400">
            <a:effectLst/>
          </a:endParaRPr>
        </a:p>
        <a:p>
          <a:r>
            <a:rPr kumimoji="1" lang="ja-JP" altLang="ja-JP" sz="1100">
              <a:solidFill>
                <a:schemeClr val="dk1"/>
              </a:solidFill>
              <a:effectLst/>
              <a:latin typeface="+mn-lt"/>
              <a:ea typeface="+mn-ea"/>
              <a:cs typeface="+mn-cs"/>
            </a:rPr>
            <a:t>　今後、義務教育学校整備やスマートＩＣ整備等の社会資本総合整備に対する地方債活用にともない一般会計等に係る地方債残高が増加することにより、将来負担比率も上昇することが想定されるため、事業の峻別や充当可能基金の計画的な積立と有効活用を図り健全財政の維持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栃木県下野市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義務教育施設の大規模改修事業や義務教育学校整備事業などの大型事業に公共施設整備基金を繰入れたことなどにより</a:t>
          </a:r>
          <a:r>
            <a:rPr kumimoji="1" lang="ja-JP" altLang="ja-JP" sz="1100">
              <a:solidFill>
                <a:schemeClr val="dk1"/>
              </a:solidFill>
              <a:effectLst/>
              <a:latin typeface="+mn-lt"/>
              <a:ea typeface="+mn-ea"/>
              <a:cs typeface="+mn-cs"/>
            </a:rPr>
            <a:t>、基金全体で昨年度と比較し、</a:t>
          </a:r>
          <a:r>
            <a:rPr kumimoji="1" lang="en-US" altLang="ja-JP" sz="1100">
              <a:solidFill>
                <a:schemeClr val="dk1"/>
              </a:solidFill>
              <a:effectLst/>
              <a:latin typeface="+mn-lt"/>
              <a:ea typeface="+mn-ea"/>
              <a:cs typeface="+mn-cs"/>
            </a:rPr>
            <a:t>1,165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10,565</a:t>
          </a:r>
          <a:r>
            <a:rPr kumimoji="1" lang="ja-JP" altLang="ja-JP" sz="1100">
              <a:solidFill>
                <a:schemeClr val="dk1"/>
              </a:solidFill>
              <a:effectLst/>
              <a:latin typeface="+mn-lt"/>
              <a:ea typeface="+mn-ea"/>
              <a:cs typeface="+mn-cs"/>
            </a:rPr>
            <a:t>百万円となった。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財政調整基金、減債基金については、標準財政規模の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％程度を目標に積立てを行っていく。公共施設整備基金については、公共施設の統廃合・更新・長寿命化等に活用しながら、</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百万円程度の水準を維持していく。また、その他の特目基金については、基金の設置目的に則した運用を行い、基金の有効活用を行う。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公共施設整備基金　　　：公共施設の整備促進を図るため活用。　　　　</a:t>
          </a:r>
          <a:endParaRPr lang="ja-JP" altLang="ja-JP" sz="1400">
            <a:effectLst/>
          </a:endParaRPr>
        </a:p>
        <a:p>
          <a:r>
            <a:rPr kumimoji="1" lang="ja-JP" altLang="ja-JP" sz="1100">
              <a:solidFill>
                <a:schemeClr val="dk1"/>
              </a:solidFill>
              <a:effectLst/>
              <a:latin typeface="+mn-lt"/>
              <a:ea typeface="+mn-ea"/>
              <a:cs typeface="+mn-cs"/>
            </a:rPr>
            <a:t>　地域振興基金　　　　　：地域振興のための事業に活用。</a:t>
          </a:r>
          <a:endParaRPr lang="ja-JP" altLang="ja-JP" sz="1400">
            <a:effectLst/>
          </a:endParaRPr>
        </a:p>
        <a:p>
          <a:r>
            <a:rPr kumimoji="1" lang="ja-JP" altLang="ja-JP" sz="1100">
              <a:solidFill>
                <a:schemeClr val="dk1"/>
              </a:solidFill>
              <a:effectLst/>
              <a:latin typeface="+mn-lt"/>
              <a:ea typeface="+mn-ea"/>
              <a:cs typeface="+mn-cs"/>
            </a:rPr>
            <a:t>　庁舎等整備基金　　　　：庁舎等整備を図るため活用。</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地域福祉基金　　　　　：高齢者の保健福祉の増進等、地域福祉の向上に資する事業に活用。</a:t>
          </a:r>
          <a:endParaRPr lang="ja-JP" altLang="ja-JP" sz="1400">
            <a:effectLst/>
          </a:endParaRPr>
        </a:p>
        <a:p>
          <a:r>
            <a:rPr kumimoji="1" lang="ja-JP" altLang="ja-JP" sz="1100">
              <a:solidFill>
                <a:schemeClr val="dk1"/>
              </a:solidFill>
              <a:effectLst/>
              <a:latin typeface="+mn-lt"/>
              <a:ea typeface="+mn-ea"/>
              <a:cs typeface="+mn-cs"/>
            </a:rPr>
            <a:t>　地域づくり事業推進基金：地域づくり事業に活用。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公共施設整備基金は、インフラ整備に</a:t>
          </a:r>
          <a:r>
            <a:rPr kumimoji="1" lang="en-US" altLang="ja-JP" sz="1100">
              <a:solidFill>
                <a:schemeClr val="dk1"/>
              </a:solidFill>
              <a:effectLst/>
              <a:latin typeface="+mn-lt"/>
              <a:ea typeface="+mn-ea"/>
              <a:cs typeface="+mn-cs"/>
            </a:rPr>
            <a:t>680</a:t>
          </a:r>
          <a:r>
            <a:rPr kumimoji="1" lang="ja-JP" altLang="ja-JP" sz="1100">
              <a:solidFill>
                <a:schemeClr val="dk1"/>
              </a:solidFill>
              <a:effectLst/>
              <a:latin typeface="+mn-lt"/>
              <a:ea typeface="+mn-ea"/>
              <a:cs typeface="+mn-cs"/>
            </a:rPr>
            <a:t>百万円を充当し、新たに</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百万円を積立てた。</a:t>
          </a:r>
          <a:endParaRPr lang="ja-JP" altLang="ja-JP" sz="1400">
            <a:effectLst/>
          </a:endParaRPr>
        </a:p>
        <a:p>
          <a:r>
            <a:rPr kumimoji="1" lang="ja-JP" altLang="ja-JP" sz="1100">
              <a:solidFill>
                <a:schemeClr val="dk1"/>
              </a:solidFill>
              <a:effectLst/>
              <a:latin typeface="+mn-lt"/>
              <a:ea typeface="+mn-ea"/>
              <a:cs typeface="+mn-cs"/>
            </a:rPr>
            <a:t>　地域振興基金は、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百万円を充当し、利子分</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百万円を積立てた。</a:t>
          </a:r>
          <a:endParaRPr lang="ja-JP" altLang="ja-JP" sz="1400">
            <a:effectLst/>
          </a:endParaRPr>
        </a:p>
        <a:p>
          <a:r>
            <a:rPr kumimoji="1" lang="ja-JP" altLang="ja-JP" sz="1100">
              <a:solidFill>
                <a:schemeClr val="dk1"/>
              </a:solidFill>
              <a:effectLst/>
              <a:latin typeface="+mn-lt"/>
              <a:ea typeface="+mn-ea"/>
              <a:cs typeface="+mn-cs"/>
            </a:rPr>
            <a:t>　庁舎等整備基金は、整備に係る償還費に</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百万円を充当し、利子分</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百万円を積立てた。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地域福祉基金は、百万円を充当し、利子分百万円を積立てた。</a:t>
          </a:r>
          <a:endParaRPr lang="ja-JP" altLang="ja-JP" sz="1400">
            <a:effectLst/>
          </a:endParaRPr>
        </a:p>
        <a:p>
          <a:r>
            <a:rPr kumimoji="1" lang="ja-JP" altLang="ja-JP" sz="1100">
              <a:solidFill>
                <a:schemeClr val="dk1"/>
              </a:solidFill>
              <a:effectLst/>
              <a:latin typeface="+mn-lt"/>
              <a:ea typeface="+mn-ea"/>
              <a:cs typeface="+mn-cs"/>
            </a:rPr>
            <a:t>　地域づくり事業推進基金は、</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百万円を充当し、新たに</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公共施設整備基金については、公共施設の統廃合・更新・長寿命化等に活用しながら、</a:t>
          </a:r>
          <a:r>
            <a:rPr kumimoji="1" lang="en-US" altLang="ja-JP" sz="1100">
              <a:solidFill>
                <a:schemeClr val="dk1"/>
              </a:solidFill>
              <a:effectLst/>
              <a:latin typeface="+mn-lt"/>
              <a:ea typeface="+mn-ea"/>
              <a:cs typeface="+mn-cs"/>
            </a:rPr>
            <a:t>1,500</a:t>
          </a:r>
          <a:r>
            <a:rPr kumimoji="1" lang="ja-JP" altLang="ja-JP" sz="1100">
              <a:solidFill>
                <a:schemeClr val="dk1"/>
              </a:solidFill>
              <a:effectLst/>
              <a:latin typeface="+mn-lt"/>
              <a:ea typeface="+mn-ea"/>
              <a:cs typeface="+mn-cs"/>
            </a:rPr>
            <a:t>百万円程度の水準を維持していく。また、その他の特目基金については、基金の設置目的に則した運用を行い、基金の有効活用を行う。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度については、前年度比</a:t>
          </a:r>
          <a:r>
            <a:rPr kumimoji="1" lang="en-US" altLang="ja-JP" sz="1100">
              <a:solidFill>
                <a:schemeClr val="dk1"/>
              </a:solidFill>
              <a:effectLst/>
              <a:latin typeface="+mn-lt"/>
              <a:ea typeface="+mn-ea"/>
              <a:cs typeface="+mn-cs"/>
            </a:rPr>
            <a:t>524</a:t>
          </a:r>
          <a:r>
            <a:rPr kumimoji="1" lang="ja-JP" altLang="ja-JP" sz="1100">
              <a:solidFill>
                <a:schemeClr val="dk1"/>
              </a:solidFill>
              <a:effectLst/>
              <a:latin typeface="+mn-lt"/>
              <a:ea typeface="+mn-ea"/>
              <a:cs typeface="+mn-cs"/>
            </a:rPr>
            <a:t>百万円減となり</a:t>
          </a:r>
          <a:r>
            <a:rPr kumimoji="1" lang="en-US" altLang="ja-JP" sz="1100">
              <a:solidFill>
                <a:schemeClr val="dk1"/>
              </a:solidFill>
              <a:effectLst/>
              <a:latin typeface="+mn-lt"/>
              <a:ea typeface="+mn-ea"/>
              <a:cs typeface="+mn-cs"/>
            </a:rPr>
            <a:t>1,160</a:t>
          </a:r>
          <a:r>
            <a:rPr kumimoji="1" lang="ja-JP" altLang="ja-JP" sz="1100">
              <a:solidFill>
                <a:schemeClr val="dk1"/>
              </a:solidFill>
              <a:effectLst/>
              <a:latin typeface="+mn-lt"/>
              <a:ea typeface="+mn-ea"/>
              <a:cs typeface="+mn-cs"/>
            </a:rPr>
            <a:t>百万円とな</a:t>
          </a:r>
          <a:r>
            <a:rPr kumimoji="1" lang="ja-JP" altLang="en-US" sz="1100">
              <a:solidFill>
                <a:schemeClr val="dk1"/>
              </a:solidFill>
              <a:effectLst/>
              <a:latin typeface="+mn-lt"/>
              <a:ea typeface="+mn-ea"/>
              <a:cs typeface="+mn-cs"/>
            </a:rPr>
            <a:t>った結果</a:t>
          </a:r>
          <a:r>
            <a:rPr kumimoji="1" lang="ja-JP" altLang="ja-JP" sz="1100">
              <a:solidFill>
                <a:schemeClr val="dk1"/>
              </a:solidFill>
              <a:effectLst/>
              <a:latin typeface="+mn-lt"/>
              <a:ea typeface="+mn-ea"/>
              <a:cs typeface="+mn-cs"/>
            </a:rPr>
            <a:t>、標準財政規模比は、</a:t>
          </a:r>
          <a:r>
            <a:rPr kumimoji="1" lang="en-US" altLang="ja-JP" sz="1100">
              <a:solidFill>
                <a:schemeClr val="dk1"/>
              </a:solidFill>
              <a:effectLst/>
              <a:latin typeface="+mn-lt"/>
              <a:ea typeface="+mn-ea"/>
              <a:cs typeface="+mn-cs"/>
            </a:rPr>
            <a:t>7.86</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普通交付税の合併算定替による特例措置の適用期限（</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年度）が目前に迫っている。また、社会経済情勢の変化に伴う税収の急激な落込みや災害等の備えとして計画的に積立を行っていく。（減債基金と合わせ、標準財政規模の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％程度を目標に積立実施）</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度については、前年度比</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百万円減となり</a:t>
          </a:r>
          <a:r>
            <a:rPr kumimoji="1" lang="en-US" altLang="ja-JP" sz="1100">
              <a:solidFill>
                <a:schemeClr val="dk1"/>
              </a:solidFill>
              <a:effectLst/>
              <a:latin typeface="+mn-lt"/>
              <a:ea typeface="+mn-ea"/>
              <a:cs typeface="+mn-cs"/>
            </a:rPr>
            <a:t>2,804</a:t>
          </a:r>
          <a:r>
            <a:rPr kumimoji="1" lang="ja-JP" altLang="ja-JP" sz="1100">
              <a:solidFill>
                <a:schemeClr val="dk1"/>
              </a:solidFill>
              <a:effectLst/>
              <a:latin typeface="+mn-lt"/>
              <a:ea typeface="+mn-ea"/>
              <a:cs typeface="+mn-cs"/>
            </a:rPr>
            <a:t>百万円となった。義務教育施設の耐震補強や大規模改修事業、庁舎関連事業で起債した合併特例債の償還が開始されたことにより公債費が上昇しており、今までこのような状況に備え計画的に基金積立を行なってきた。今後も公債費の上昇に伴う行政サービス等に与える影響等を考慮しながら基金の有効活用を図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現在施工中の義務教育学校整備や総合管理計画に基づく集約・長寿命化・転用事業に対す地方債、臨時財政対策債などの償還額が増加することが見込まれることから、市民サービスに影響を与えないよう償還財源を計画的に積立て行く。（財政調整基金と合わせ、標準財政規模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％程度を目標に積立実施</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60,254
59,501
74.59
28,913,194
26,824,664
1,568,049
14,752,734
27,593,175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平均と同水準になっている。他の団体と同様、経済成長に合わせてインフラや公共施設の整備を進めてきた。</a:t>
          </a:r>
          <a:endParaRPr lang="ja-JP" altLang="ja-JP">
            <a:effectLst/>
          </a:endParaRPr>
        </a:p>
        <a:p>
          <a:r>
            <a:rPr kumimoji="1" lang="ja-JP" altLang="ja-JP" sz="1100">
              <a:solidFill>
                <a:schemeClr val="dk1"/>
              </a:solidFill>
              <a:effectLst/>
              <a:latin typeface="+mn-lt"/>
              <a:ea typeface="+mn-ea"/>
              <a:cs typeface="+mn-cs"/>
            </a:rPr>
            <a:t>　今後は、公共施設等総合管理計画に基づき公共施設マネジメントに取り組み、公共施設等の集約化や個別計画による長寿命化、更新等を効率的かつ効果的に実施する。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6" name="直線コネクタ 75"/>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7"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8" name="直線コネクタ 77"/>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9"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0" name="直線コネクタ 79"/>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81" name="有形固定資産減価償却率平均値テキスト"/>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2" name="フローチャート: 判断 81"/>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3" name="フローチャート: 判断 82"/>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4" name="フローチャート: 判断 83"/>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5" name="フローチャート: 判断 84"/>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86" name="フローチャート: 判断 85"/>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37102</xdr:rowOff>
    </xdr:from>
    <xdr:to>
      <xdr:col>23</xdr:col>
      <xdr:colOff>136525</xdr:colOff>
      <xdr:row>31</xdr:row>
      <xdr:rowOff>138702</xdr:rowOff>
    </xdr:to>
    <xdr:sp macro="" textlink="">
      <xdr:nvSpPr>
        <xdr:cNvPr id="92" name="楕円 91"/>
        <xdr:cNvSpPr/>
      </xdr:nvSpPr>
      <xdr:spPr>
        <a:xfrm>
          <a:off x="4711700" y="612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59979</xdr:rowOff>
    </xdr:from>
    <xdr:ext cx="405111" cy="259045"/>
    <xdr:sp macro="" textlink="">
      <xdr:nvSpPr>
        <xdr:cNvPr id="93" name="有形固定資産減価償却率該当値テキスト"/>
        <xdr:cNvSpPr txBox="1"/>
      </xdr:nvSpPr>
      <xdr:spPr>
        <a:xfrm>
          <a:off x="4813300" y="59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61776</xdr:rowOff>
    </xdr:from>
    <xdr:to>
      <xdr:col>19</xdr:col>
      <xdr:colOff>187325</xdr:colOff>
      <xdr:row>31</xdr:row>
      <xdr:rowOff>163376</xdr:rowOff>
    </xdr:to>
    <xdr:sp macro="" textlink="">
      <xdr:nvSpPr>
        <xdr:cNvPr id="94" name="楕円 93"/>
        <xdr:cNvSpPr/>
      </xdr:nvSpPr>
      <xdr:spPr>
        <a:xfrm>
          <a:off x="4000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87902</xdr:rowOff>
    </xdr:from>
    <xdr:to>
      <xdr:col>23</xdr:col>
      <xdr:colOff>85725</xdr:colOff>
      <xdr:row>31</xdr:row>
      <xdr:rowOff>112576</xdr:rowOff>
    </xdr:to>
    <xdr:cxnSp macro="">
      <xdr:nvCxnSpPr>
        <xdr:cNvPr id="95" name="直線コネクタ 94"/>
        <xdr:cNvCxnSpPr/>
      </xdr:nvCxnSpPr>
      <xdr:spPr>
        <a:xfrm flipV="1">
          <a:off x="4051300" y="6174377"/>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27849</xdr:rowOff>
    </xdr:from>
    <xdr:to>
      <xdr:col>15</xdr:col>
      <xdr:colOff>187325</xdr:colOff>
      <xdr:row>31</xdr:row>
      <xdr:rowOff>129449</xdr:rowOff>
    </xdr:to>
    <xdr:sp macro="" textlink="">
      <xdr:nvSpPr>
        <xdr:cNvPr id="96" name="楕円 95"/>
        <xdr:cNvSpPr/>
      </xdr:nvSpPr>
      <xdr:spPr>
        <a:xfrm>
          <a:off x="3238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78649</xdr:rowOff>
    </xdr:from>
    <xdr:to>
      <xdr:col>19</xdr:col>
      <xdr:colOff>136525</xdr:colOff>
      <xdr:row>31</xdr:row>
      <xdr:rowOff>112576</xdr:rowOff>
    </xdr:to>
    <xdr:cxnSp macro="">
      <xdr:nvCxnSpPr>
        <xdr:cNvPr id="97" name="直線コネクタ 96"/>
        <xdr:cNvCxnSpPr/>
      </xdr:nvCxnSpPr>
      <xdr:spPr>
        <a:xfrm>
          <a:off x="3289300" y="6165124"/>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9344</xdr:rowOff>
    </xdr:from>
    <xdr:to>
      <xdr:col>11</xdr:col>
      <xdr:colOff>187325</xdr:colOff>
      <xdr:row>31</xdr:row>
      <xdr:rowOff>110944</xdr:rowOff>
    </xdr:to>
    <xdr:sp macro="" textlink="">
      <xdr:nvSpPr>
        <xdr:cNvPr id="98" name="楕円 97"/>
        <xdr:cNvSpPr/>
      </xdr:nvSpPr>
      <xdr:spPr>
        <a:xfrm>
          <a:off x="2476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60144</xdr:rowOff>
    </xdr:from>
    <xdr:to>
      <xdr:col>15</xdr:col>
      <xdr:colOff>136525</xdr:colOff>
      <xdr:row>31</xdr:row>
      <xdr:rowOff>78649</xdr:rowOff>
    </xdr:to>
    <xdr:cxnSp macro="">
      <xdr:nvCxnSpPr>
        <xdr:cNvPr id="99" name="直線コネクタ 98"/>
        <xdr:cNvCxnSpPr/>
      </xdr:nvCxnSpPr>
      <xdr:spPr>
        <a:xfrm>
          <a:off x="2527300" y="614661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0"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101" name="n_2aveValue有形固定資産減価償却率"/>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102" name="n_3aveValue有形固定資産減価償却率"/>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103" name="n_4aveValue有形固定資産減価償却率"/>
        <xdr:cNvSpPr txBox="1"/>
      </xdr:nvSpPr>
      <xdr:spPr>
        <a:xfrm>
          <a:off x="1562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154503</xdr:rowOff>
    </xdr:from>
    <xdr:ext cx="405111" cy="259045"/>
    <xdr:sp macro="" textlink="">
      <xdr:nvSpPr>
        <xdr:cNvPr id="104" name="n_1mainValue有形固定資産減価償却率"/>
        <xdr:cNvSpPr txBox="1"/>
      </xdr:nvSpPr>
      <xdr:spPr>
        <a:xfrm>
          <a:off x="38360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105" name="n_2main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6" name="n_3main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債務償還可能年数は、全国、県平均ともに下回っており、地方債残高に対する返済能力が確保されていると言える。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5" name="直線コネクタ 134"/>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6"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7" name="直線コネクタ 136"/>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0"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1" name="フローチャート: 判断 140"/>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2" name="フローチャート: 判断 141"/>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3" name="フローチャート: 判断 142"/>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4" name="フローチャート: 判断 143"/>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5" name="フローチャート: 判断 144"/>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66245</xdr:rowOff>
    </xdr:from>
    <xdr:to>
      <xdr:col>76</xdr:col>
      <xdr:colOff>73025</xdr:colOff>
      <xdr:row>29</xdr:row>
      <xdr:rowOff>167845</xdr:rowOff>
    </xdr:to>
    <xdr:sp macro="" textlink="">
      <xdr:nvSpPr>
        <xdr:cNvPr id="151" name="楕円 150"/>
        <xdr:cNvSpPr/>
      </xdr:nvSpPr>
      <xdr:spPr>
        <a:xfrm>
          <a:off x="14744700" y="580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89122</xdr:rowOff>
    </xdr:from>
    <xdr:ext cx="469744" cy="259045"/>
    <xdr:sp macro="" textlink="">
      <xdr:nvSpPr>
        <xdr:cNvPr id="152" name="債務償還比率該当値テキスト"/>
        <xdr:cNvSpPr txBox="1"/>
      </xdr:nvSpPr>
      <xdr:spPr>
        <a:xfrm>
          <a:off x="14846300" y="566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145697</xdr:rowOff>
    </xdr:from>
    <xdr:to>
      <xdr:col>72</xdr:col>
      <xdr:colOff>123825</xdr:colOff>
      <xdr:row>29</xdr:row>
      <xdr:rowOff>75847</xdr:rowOff>
    </xdr:to>
    <xdr:sp macro="" textlink="">
      <xdr:nvSpPr>
        <xdr:cNvPr id="153" name="楕円 152"/>
        <xdr:cNvSpPr/>
      </xdr:nvSpPr>
      <xdr:spPr>
        <a:xfrm>
          <a:off x="14033500" y="57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25047</xdr:rowOff>
    </xdr:from>
    <xdr:to>
      <xdr:col>76</xdr:col>
      <xdr:colOff>22225</xdr:colOff>
      <xdr:row>29</xdr:row>
      <xdr:rowOff>117045</xdr:rowOff>
    </xdr:to>
    <xdr:cxnSp macro="">
      <xdr:nvCxnSpPr>
        <xdr:cNvPr id="154" name="直線コネクタ 153"/>
        <xdr:cNvCxnSpPr/>
      </xdr:nvCxnSpPr>
      <xdr:spPr>
        <a:xfrm>
          <a:off x="14084300" y="5768622"/>
          <a:ext cx="711200" cy="9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152534</xdr:rowOff>
    </xdr:from>
    <xdr:to>
      <xdr:col>68</xdr:col>
      <xdr:colOff>123825</xdr:colOff>
      <xdr:row>29</xdr:row>
      <xdr:rowOff>82684</xdr:rowOff>
    </xdr:to>
    <xdr:sp macro="" textlink="">
      <xdr:nvSpPr>
        <xdr:cNvPr id="155" name="楕円 154"/>
        <xdr:cNvSpPr/>
      </xdr:nvSpPr>
      <xdr:spPr>
        <a:xfrm>
          <a:off x="13271500" y="572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25047</xdr:rowOff>
    </xdr:from>
    <xdr:to>
      <xdr:col>72</xdr:col>
      <xdr:colOff>73025</xdr:colOff>
      <xdr:row>29</xdr:row>
      <xdr:rowOff>31884</xdr:rowOff>
    </xdr:to>
    <xdr:cxnSp macro="">
      <xdr:nvCxnSpPr>
        <xdr:cNvPr id="156" name="直線コネクタ 155"/>
        <xdr:cNvCxnSpPr/>
      </xdr:nvCxnSpPr>
      <xdr:spPr>
        <a:xfrm flipV="1">
          <a:off x="13322300" y="5768622"/>
          <a:ext cx="762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168247</xdr:rowOff>
    </xdr:from>
    <xdr:to>
      <xdr:col>64</xdr:col>
      <xdr:colOff>123825</xdr:colOff>
      <xdr:row>29</xdr:row>
      <xdr:rowOff>98397</xdr:rowOff>
    </xdr:to>
    <xdr:sp macro="" textlink="">
      <xdr:nvSpPr>
        <xdr:cNvPr id="157" name="楕円 156"/>
        <xdr:cNvSpPr/>
      </xdr:nvSpPr>
      <xdr:spPr>
        <a:xfrm>
          <a:off x="12509500" y="57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31884</xdr:rowOff>
    </xdr:from>
    <xdr:to>
      <xdr:col>68</xdr:col>
      <xdr:colOff>73025</xdr:colOff>
      <xdr:row>29</xdr:row>
      <xdr:rowOff>47597</xdr:rowOff>
    </xdr:to>
    <xdr:cxnSp macro="">
      <xdr:nvCxnSpPr>
        <xdr:cNvPr id="158" name="直線コネクタ 157"/>
        <xdr:cNvCxnSpPr/>
      </xdr:nvCxnSpPr>
      <xdr:spPr>
        <a:xfrm flipV="1">
          <a:off x="12560300" y="5775459"/>
          <a:ext cx="762000" cy="1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100958</xdr:rowOff>
    </xdr:from>
    <xdr:to>
      <xdr:col>60</xdr:col>
      <xdr:colOff>123825</xdr:colOff>
      <xdr:row>29</xdr:row>
      <xdr:rowOff>31108</xdr:rowOff>
    </xdr:to>
    <xdr:sp macro="" textlink="">
      <xdr:nvSpPr>
        <xdr:cNvPr id="159" name="楕円 158"/>
        <xdr:cNvSpPr/>
      </xdr:nvSpPr>
      <xdr:spPr>
        <a:xfrm>
          <a:off x="11747500" y="567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151758</xdr:rowOff>
    </xdr:from>
    <xdr:to>
      <xdr:col>64</xdr:col>
      <xdr:colOff>73025</xdr:colOff>
      <xdr:row>29</xdr:row>
      <xdr:rowOff>47597</xdr:rowOff>
    </xdr:to>
    <xdr:cxnSp macro="">
      <xdr:nvCxnSpPr>
        <xdr:cNvPr id="160" name="直線コネクタ 159"/>
        <xdr:cNvCxnSpPr/>
      </xdr:nvCxnSpPr>
      <xdr:spPr>
        <a:xfrm>
          <a:off x="11798300" y="5723883"/>
          <a:ext cx="762000" cy="6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1"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2"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3"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4"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92374</xdr:rowOff>
    </xdr:from>
    <xdr:ext cx="469744" cy="259045"/>
    <xdr:sp macro="" textlink="">
      <xdr:nvSpPr>
        <xdr:cNvPr id="165" name="n_1mainValue債務償還比率"/>
        <xdr:cNvSpPr txBox="1"/>
      </xdr:nvSpPr>
      <xdr:spPr>
        <a:xfrm>
          <a:off x="13836727" y="5493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99211</xdr:rowOff>
    </xdr:from>
    <xdr:ext cx="469744" cy="259045"/>
    <xdr:sp macro="" textlink="">
      <xdr:nvSpPr>
        <xdr:cNvPr id="166" name="n_2mainValue債務償還比率"/>
        <xdr:cNvSpPr txBox="1"/>
      </xdr:nvSpPr>
      <xdr:spPr>
        <a:xfrm>
          <a:off x="13087427" y="5499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114924</xdr:rowOff>
    </xdr:from>
    <xdr:ext cx="469744" cy="259045"/>
    <xdr:sp macro="" textlink="">
      <xdr:nvSpPr>
        <xdr:cNvPr id="167" name="n_3mainValue債務償還比率"/>
        <xdr:cNvSpPr txBox="1"/>
      </xdr:nvSpPr>
      <xdr:spPr>
        <a:xfrm>
          <a:off x="12325427" y="55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47635</xdr:rowOff>
    </xdr:from>
    <xdr:ext cx="469744" cy="259045"/>
    <xdr:sp macro="" textlink="">
      <xdr:nvSpPr>
        <xdr:cNvPr id="168" name="n_4mainValue債務償還比率"/>
        <xdr:cNvSpPr txBox="1"/>
      </xdr:nvSpPr>
      <xdr:spPr>
        <a:xfrm>
          <a:off x="11563427" y="544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60,254
59,501
74.59
28,913,194
26,824,664
1,568,049
14,752,734
27,593,175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146231</xdr:rowOff>
    </xdr:from>
    <xdr:to>
      <xdr:col>6</xdr:col>
      <xdr:colOff>38100</xdr:colOff>
      <xdr:row>38</xdr:row>
      <xdr:rowOff>76381</xdr:rowOff>
    </xdr:to>
    <xdr:sp macro="" textlink="">
      <xdr:nvSpPr>
        <xdr:cNvPr id="68" name="フローチャート: 判断 67"/>
        <xdr:cNvSpPr/>
      </xdr:nvSpPr>
      <xdr:spPr>
        <a:xfrm>
          <a:off x="1079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113574</xdr:rowOff>
    </xdr:from>
    <xdr:to>
      <xdr:col>24</xdr:col>
      <xdr:colOff>114300</xdr:colOff>
      <xdr:row>40</xdr:row>
      <xdr:rowOff>43724</xdr:rowOff>
    </xdr:to>
    <xdr:sp macro="" textlink="">
      <xdr:nvSpPr>
        <xdr:cNvPr id="74" name="楕円 73"/>
        <xdr:cNvSpPr/>
      </xdr:nvSpPr>
      <xdr:spPr>
        <a:xfrm>
          <a:off x="45847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92001</xdr:rowOff>
    </xdr:from>
    <xdr:ext cx="405111" cy="259045"/>
    <xdr:sp macro="" textlink="">
      <xdr:nvSpPr>
        <xdr:cNvPr id="75" name="【道路】&#10;有形固定資産減価償却率該当値テキスト"/>
        <xdr:cNvSpPr txBox="1"/>
      </xdr:nvSpPr>
      <xdr:spPr>
        <a:xfrm>
          <a:off x="4673600"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123372</xdr:rowOff>
    </xdr:from>
    <xdr:to>
      <xdr:col>20</xdr:col>
      <xdr:colOff>38100</xdr:colOff>
      <xdr:row>40</xdr:row>
      <xdr:rowOff>53522</xdr:rowOff>
    </xdr:to>
    <xdr:sp macro="" textlink="">
      <xdr:nvSpPr>
        <xdr:cNvPr id="76" name="楕円 75"/>
        <xdr:cNvSpPr/>
      </xdr:nvSpPr>
      <xdr:spPr>
        <a:xfrm>
          <a:off x="3746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164374</xdr:rowOff>
    </xdr:from>
    <xdr:to>
      <xdr:col>24</xdr:col>
      <xdr:colOff>63500</xdr:colOff>
      <xdr:row>40</xdr:row>
      <xdr:rowOff>2722</xdr:rowOff>
    </xdr:to>
    <xdr:cxnSp macro="">
      <xdr:nvCxnSpPr>
        <xdr:cNvPr id="77" name="直線コネクタ 76"/>
        <xdr:cNvCxnSpPr/>
      </xdr:nvCxnSpPr>
      <xdr:spPr>
        <a:xfrm flipV="1">
          <a:off x="3797300" y="685092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125004</xdr:rowOff>
    </xdr:from>
    <xdr:to>
      <xdr:col>15</xdr:col>
      <xdr:colOff>101600</xdr:colOff>
      <xdr:row>40</xdr:row>
      <xdr:rowOff>55154</xdr:rowOff>
    </xdr:to>
    <xdr:sp macro="" textlink="">
      <xdr:nvSpPr>
        <xdr:cNvPr id="78" name="楕円 77"/>
        <xdr:cNvSpPr/>
      </xdr:nvSpPr>
      <xdr:spPr>
        <a:xfrm>
          <a:off x="2857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2722</xdr:rowOff>
    </xdr:from>
    <xdr:to>
      <xdr:col>19</xdr:col>
      <xdr:colOff>177800</xdr:colOff>
      <xdr:row>40</xdr:row>
      <xdr:rowOff>4354</xdr:rowOff>
    </xdr:to>
    <xdr:cxnSp macro="">
      <xdr:nvCxnSpPr>
        <xdr:cNvPr id="79" name="直線コネクタ 78"/>
        <xdr:cNvCxnSpPr/>
      </xdr:nvCxnSpPr>
      <xdr:spPr>
        <a:xfrm flipV="1">
          <a:off x="2908300" y="686072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128270</xdr:rowOff>
    </xdr:from>
    <xdr:to>
      <xdr:col>10</xdr:col>
      <xdr:colOff>165100</xdr:colOff>
      <xdr:row>40</xdr:row>
      <xdr:rowOff>58420</xdr:rowOff>
    </xdr:to>
    <xdr:sp macro="" textlink="">
      <xdr:nvSpPr>
        <xdr:cNvPr id="80" name="楕円 79"/>
        <xdr:cNvSpPr/>
      </xdr:nvSpPr>
      <xdr:spPr>
        <a:xfrm>
          <a:off x="196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4354</xdr:rowOff>
    </xdr:from>
    <xdr:to>
      <xdr:col>15</xdr:col>
      <xdr:colOff>50800</xdr:colOff>
      <xdr:row>40</xdr:row>
      <xdr:rowOff>7620</xdr:rowOff>
    </xdr:to>
    <xdr:cxnSp macro="">
      <xdr:nvCxnSpPr>
        <xdr:cNvPr id="81" name="直線コネクタ 80"/>
        <xdr:cNvCxnSpPr/>
      </xdr:nvCxnSpPr>
      <xdr:spPr>
        <a:xfrm flipV="1">
          <a:off x="2019300" y="68623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2"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3"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4"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92908</xdr:rowOff>
    </xdr:from>
    <xdr:ext cx="405111" cy="259045"/>
    <xdr:sp macro="" textlink="">
      <xdr:nvSpPr>
        <xdr:cNvPr id="85" name="n_4aveValue【道路】&#10;有形固定資産減価償却率"/>
        <xdr:cNvSpPr txBox="1"/>
      </xdr:nvSpPr>
      <xdr:spPr>
        <a:xfrm>
          <a:off x="927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44649</xdr:rowOff>
    </xdr:from>
    <xdr:ext cx="405111" cy="259045"/>
    <xdr:sp macro="" textlink="">
      <xdr:nvSpPr>
        <xdr:cNvPr id="86" name="n_1mainValue【道路】&#10;有形固定資産減価償却率"/>
        <xdr:cNvSpPr txBox="1"/>
      </xdr:nvSpPr>
      <xdr:spPr>
        <a:xfrm>
          <a:off x="35820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46281</xdr:rowOff>
    </xdr:from>
    <xdr:ext cx="405111" cy="259045"/>
    <xdr:sp macro="" textlink="">
      <xdr:nvSpPr>
        <xdr:cNvPr id="87" name="n_2mainValue【道路】&#10;有形固定資産減価償却率"/>
        <xdr:cNvSpPr txBox="1"/>
      </xdr:nvSpPr>
      <xdr:spPr>
        <a:xfrm>
          <a:off x="2705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49547</xdr:rowOff>
    </xdr:from>
    <xdr:ext cx="405111" cy="259045"/>
    <xdr:sp macro="" textlink="">
      <xdr:nvSpPr>
        <xdr:cNvPr id="88" name="n_3mainValue【道路】&#10;有形固定資産減価償却率"/>
        <xdr:cNvSpPr txBox="1"/>
      </xdr:nvSpPr>
      <xdr:spPr>
        <a:xfrm>
          <a:off x="1816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7" name="【道路】&#10;一人当たり延長平均値テキスト"/>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31762</xdr:rowOff>
    </xdr:from>
    <xdr:to>
      <xdr:col>36</xdr:col>
      <xdr:colOff>165100</xdr:colOff>
      <xdr:row>38</xdr:row>
      <xdr:rowOff>133362</xdr:rowOff>
    </xdr:to>
    <xdr:sp macro="" textlink="">
      <xdr:nvSpPr>
        <xdr:cNvPr id="122" name="フローチャート: 判断 121"/>
        <xdr:cNvSpPr/>
      </xdr:nvSpPr>
      <xdr:spPr>
        <a:xfrm>
          <a:off x="6921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165760</xdr:rowOff>
    </xdr:from>
    <xdr:to>
      <xdr:col>55</xdr:col>
      <xdr:colOff>50800</xdr:colOff>
      <xdr:row>39</xdr:row>
      <xdr:rowOff>95910</xdr:rowOff>
    </xdr:to>
    <xdr:sp macro="" textlink="">
      <xdr:nvSpPr>
        <xdr:cNvPr id="128" name="楕円 127"/>
        <xdr:cNvSpPr/>
      </xdr:nvSpPr>
      <xdr:spPr>
        <a:xfrm>
          <a:off x="10426700" y="66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17187</xdr:rowOff>
    </xdr:from>
    <xdr:ext cx="534377" cy="259045"/>
    <xdr:sp macro="" textlink="">
      <xdr:nvSpPr>
        <xdr:cNvPr id="129" name="【道路】&#10;一人当たり延長該当値テキスト"/>
        <xdr:cNvSpPr txBox="1"/>
      </xdr:nvSpPr>
      <xdr:spPr>
        <a:xfrm>
          <a:off x="10515600" y="653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165379</xdr:rowOff>
    </xdr:from>
    <xdr:to>
      <xdr:col>50</xdr:col>
      <xdr:colOff>165100</xdr:colOff>
      <xdr:row>39</xdr:row>
      <xdr:rowOff>95529</xdr:rowOff>
    </xdr:to>
    <xdr:sp macro="" textlink="">
      <xdr:nvSpPr>
        <xdr:cNvPr id="130" name="楕円 129"/>
        <xdr:cNvSpPr/>
      </xdr:nvSpPr>
      <xdr:spPr>
        <a:xfrm>
          <a:off x="9588500" y="668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44729</xdr:rowOff>
    </xdr:from>
    <xdr:to>
      <xdr:col>55</xdr:col>
      <xdr:colOff>0</xdr:colOff>
      <xdr:row>39</xdr:row>
      <xdr:rowOff>45110</xdr:rowOff>
    </xdr:to>
    <xdr:cxnSp macro="">
      <xdr:nvCxnSpPr>
        <xdr:cNvPr id="131" name="直線コネクタ 130"/>
        <xdr:cNvCxnSpPr/>
      </xdr:nvCxnSpPr>
      <xdr:spPr>
        <a:xfrm>
          <a:off x="9639300" y="6731279"/>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167970</xdr:rowOff>
    </xdr:from>
    <xdr:to>
      <xdr:col>46</xdr:col>
      <xdr:colOff>38100</xdr:colOff>
      <xdr:row>39</xdr:row>
      <xdr:rowOff>98120</xdr:rowOff>
    </xdr:to>
    <xdr:sp macro="" textlink="">
      <xdr:nvSpPr>
        <xdr:cNvPr id="132" name="楕円 131"/>
        <xdr:cNvSpPr/>
      </xdr:nvSpPr>
      <xdr:spPr>
        <a:xfrm>
          <a:off x="8699500" y="66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44729</xdr:rowOff>
    </xdr:from>
    <xdr:to>
      <xdr:col>50</xdr:col>
      <xdr:colOff>114300</xdr:colOff>
      <xdr:row>39</xdr:row>
      <xdr:rowOff>47320</xdr:rowOff>
    </xdr:to>
    <xdr:cxnSp macro="">
      <xdr:nvCxnSpPr>
        <xdr:cNvPr id="133" name="直線コネクタ 132"/>
        <xdr:cNvCxnSpPr/>
      </xdr:nvCxnSpPr>
      <xdr:spPr>
        <a:xfrm flipV="1">
          <a:off x="8750300" y="6731279"/>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14732</xdr:rowOff>
    </xdr:from>
    <xdr:to>
      <xdr:col>41</xdr:col>
      <xdr:colOff>101600</xdr:colOff>
      <xdr:row>39</xdr:row>
      <xdr:rowOff>116332</xdr:rowOff>
    </xdr:to>
    <xdr:sp macro="" textlink="">
      <xdr:nvSpPr>
        <xdr:cNvPr id="134" name="楕円 133"/>
        <xdr:cNvSpPr/>
      </xdr:nvSpPr>
      <xdr:spPr>
        <a:xfrm>
          <a:off x="7810500" y="670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47320</xdr:rowOff>
    </xdr:from>
    <xdr:to>
      <xdr:col>45</xdr:col>
      <xdr:colOff>177800</xdr:colOff>
      <xdr:row>39</xdr:row>
      <xdr:rowOff>65532</xdr:rowOff>
    </xdr:to>
    <xdr:cxnSp macro="">
      <xdr:nvCxnSpPr>
        <xdr:cNvPr id="135" name="直線コネクタ 134"/>
        <xdr:cNvCxnSpPr/>
      </xdr:nvCxnSpPr>
      <xdr:spPr>
        <a:xfrm flipV="1">
          <a:off x="7861300" y="6733870"/>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146588</xdr:rowOff>
    </xdr:from>
    <xdr:ext cx="469744" cy="259045"/>
    <xdr:sp macro="" textlink="">
      <xdr:nvSpPr>
        <xdr:cNvPr id="136" name="n_1aveValue【道路】&#10;一人当たり延長"/>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37" name="n_2aveValue【道路】&#10;一人当たり延長"/>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38"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149890</xdr:rowOff>
    </xdr:from>
    <xdr:ext cx="534377" cy="259045"/>
    <xdr:sp macro="" textlink="">
      <xdr:nvSpPr>
        <xdr:cNvPr id="139" name="n_4aveValue【道路】&#10;一人当たり延長"/>
        <xdr:cNvSpPr txBox="1"/>
      </xdr:nvSpPr>
      <xdr:spPr>
        <a:xfrm>
          <a:off x="6705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112056</xdr:rowOff>
    </xdr:from>
    <xdr:ext cx="534377" cy="259045"/>
    <xdr:sp macro="" textlink="">
      <xdr:nvSpPr>
        <xdr:cNvPr id="140" name="n_1mainValue【道路】&#10;一人当たり延長"/>
        <xdr:cNvSpPr txBox="1"/>
      </xdr:nvSpPr>
      <xdr:spPr>
        <a:xfrm>
          <a:off x="9359411" y="64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114647</xdr:rowOff>
    </xdr:from>
    <xdr:ext cx="534377" cy="259045"/>
    <xdr:sp macro="" textlink="">
      <xdr:nvSpPr>
        <xdr:cNvPr id="141" name="n_2mainValue【道路】&#10;一人当たり延長"/>
        <xdr:cNvSpPr txBox="1"/>
      </xdr:nvSpPr>
      <xdr:spPr>
        <a:xfrm>
          <a:off x="8483111" y="64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132859</xdr:rowOff>
    </xdr:from>
    <xdr:ext cx="534377" cy="259045"/>
    <xdr:sp macro="" textlink="">
      <xdr:nvSpPr>
        <xdr:cNvPr id="142" name="n_3mainValue【道路】&#10;一人当たり延長"/>
        <xdr:cNvSpPr txBox="1"/>
      </xdr:nvSpPr>
      <xdr:spPr>
        <a:xfrm>
          <a:off x="7594111" y="64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3"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8" name="フローチャート: 判断 177"/>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133713</xdr:rowOff>
    </xdr:from>
    <xdr:to>
      <xdr:col>24</xdr:col>
      <xdr:colOff>114300</xdr:colOff>
      <xdr:row>62</xdr:row>
      <xdr:rowOff>63863</xdr:rowOff>
    </xdr:to>
    <xdr:sp macro="" textlink="">
      <xdr:nvSpPr>
        <xdr:cNvPr id="184" name="楕円 183"/>
        <xdr:cNvSpPr/>
      </xdr:nvSpPr>
      <xdr:spPr>
        <a:xfrm>
          <a:off x="45847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112140</xdr:rowOff>
    </xdr:from>
    <xdr:ext cx="405111" cy="259045"/>
    <xdr:sp macro="" textlink="">
      <xdr:nvSpPr>
        <xdr:cNvPr id="185" name="【橋りょう・トンネル】&#10;有形固定資産減価償却率該当値テキスト"/>
        <xdr:cNvSpPr txBox="1"/>
      </xdr:nvSpPr>
      <xdr:spPr>
        <a:xfrm>
          <a:off x="4673600" y="1057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109220</xdr:rowOff>
    </xdr:from>
    <xdr:to>
      <xdr:col>20</xdr:col>
      <xdr:colOff>38100</xdr:colOff>
      <xdr:row>62</xdr:row>
      <xdr:rowOff>39370</xdr:rowOff>
    </xdr:to>
    <xdr:sp macro="" textlink="">
      <xdr:nvSpPr>
        <xdr:cNvPr id="186" name="楕円 185"/>
        <xdr:cNvSpPr/>
      </xdr:nvSpPr>
      <xdr:spPr>
        <a:xfrm>
          <a:off x="3746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160020</xdr:rowOff>
    </xdr:from>
    <xdr:to>
      <xdr:col>24</xdr:col>
      <xdr:colOff>63500</xdr:colOff>
      <xdr:row>62</xdr:row>
      <xdr:rowOff>13063</xdr:rowOff>
    </xdr:to>
    <xdr:cxnSp macro="">
      <xdr:nvCxnSpPr>
        <xdr:cNvPr id="187" name="直線コネクタ 186"/>
        <xdr:cNvCxnSpPr/>
      </xdr:nvCxnSpPr>
      <xdr:spPr>
        <a:xfrm>
          <a:off x="3797300" y="106184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81462</xdr:rowOff>
    </xdr:from>
    <xdr:to>
      <xdr:col>15</xdr:col>
      <xdr:colOff>101600</xdr:colOff>
      <xdr:row>62</xdr:row>
      <xdr:rowOff>11612</xdr:rowOff>
    </xdr:to>
    <xdr:sp macro="" textlink="">
      <xdr:nvSpPr>
        <xdr:cNvPr id="188" name="楕円 187"/>
        <xdr:cNvSpPr/>
      </xdr:nvSpPr>
      <xdr:spPr>
        <a:xfrm>
          <a:off x="2857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132262</xdr:rowOff>
    </xdr:from>
    <xdr:to>
      <xdr:col>19</xdr:col>
      <xdr:colOff>177800</xdr:colOff>
      <xdr:row>61</xdr:row>
      <xdr:rowOff>160020</xdr:rowOff>
    </xdr:to>
    <xdr:cxnSp macro="">
      <xdr:nvCxnSpPr>
        <xdr:cNvPr id="189" name="直線コネクタ 188"/>
        <xdr:cNvCxnSpPr/>
      </xdr:nvCxnSpPr>
      <xdr:spPr>
        <a:xfrm>
          <a:off x="2908300" y="105907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53703</xdr:rowOff>
    </xdr:from>
    <xdr:to>
      <xdr:col>10</xdr:col>
      <xdr:colOff>165100</xdr:colOff>
      <xdr:row>61</xdr:row>
      <xdr:rowOff>155303</xdr:rowOff>
    </xdr:to>
    <xdr:sp macro="" textlink="">
      <xdr:nvSpPr>
        <xdr:cNvPr id="190" name="楕円 189"/>
        <xdr:cNvSpPr/>
      </xdr:nvSpPr>
      <xdr:spPr>
        <a:xfrm>
          <a:off x="1968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104503</xdr:rowOff>
    </xdr:from>
    <xdr:to>
      <xdr:col>15</xdr:col>
      <xdr:colOff>50800</xdr:colOff>
      <xdr:row>61</xdr:row>
      <xdr:rowOff>132262</xdr:rowOff>
    </xdr:to>
    <xdr:cxnSp macro="">
      <xdr:nvCxnSpPr>
        <xdr:cNvPr id="191" name="直線コネクタ 190"/>
        <xdr:cNvCxnSpPr/>
      </xdr:nvCxnSpPr>
      <xdr:spPr>
        <a:xfrm>
          <a:off x="2019300" y="1056295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92"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193"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4"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34670</xdr:rowOff>
    </xdr:from>
    <xdr:ext cx="405111" cy="259045"/>
    <xdr:sp macro="" textlink="">
      <xdr:nvSpPr>
        <xdr:cNvPr id="195" name="n_4aveValue【橋りょう・トンネル】&#10;有形固定資産減価償却率"/>
        <xdr:cNvSpPr txBox="1"/>
      </xdr:nvSpPr>
      <xdr:spPr>
        <a:xfrm>
          <a:off x="927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30497</xdr:rowOff>
    </xdr:from>
    <xdr:ext cx="405111" cy="259045"/>
    <xdr:sp macro="" textlink="">
      <xdr:nvSpPr>
        <xdr:cNvPr id="196" name="n_1mainValue【橋りょう・トンネル】&#10;有形固定資産減価償却率"/>
        <xdr:cNvSpPr txBox="1"/>
      </xdr:nvSpPr>
      <xdr:spPr>
        <a:xfrm>
          <a:off x="35820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2739</xdr:rowOff>
    </xdr:from>
    <xdr:ext cx="405111" cy="259045"/>
    <xdr:sp macro="" textlink="">
      <xdr:nvSpPr>
        <xdr:cNvPr id="197" name="n_2mainValue【橋りょう・トンネル】&#10;有形固定資産減価償却率"/>
        <xdr:cNvSpPr txBox="1"/>
      </xdr:nvSpPr>
      <xdr:spPr>
        <a:xfrm>
          <a:off x="27057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146430</xdr:rowOff>
    </xdr:from>
    <xdr:ext cx="405111" cy="259045"/>
    <xdr:sp macro="" textlink="">
      <xdr:nvSpPr>
        <xdr:cNvPr id="198" name="n_3mainValue【橋りょう・トンネル】&#10;有形固定資産減価償却率"/>
        <xdr:cNvSpPr txBox="1"/>
      </xdr:nvSpPr>
      <xdr:spPr>
        <a:xfrm>
          <a:off x="1816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168494</xdr:rowOff>
    </xdr:from>
    <xdr:to>
      <xdr:col>36</xdr:col>
      <xdr:colOff>165100</xdr:colOff>
      <xdr:row>62</xdr:row>
      <xdr:rowOff>98644</xdr:rowOff>
    </xdr:to>
    <xdr:sp macro="" textlink="">
      <xdr:nvSpPr>
        <xdr:cNvPr id="232" name="フローチャート: 判断 231"/>
        <xdr:cNvSpPr/>
      </xdr:nvSpPr>
      <xdr:spPr>
        <a:xfrm>
          <a:off x="6921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72112</xdr:rowOff>
    </xdr:from>
    <xdr:to>
      <xdr:col>55</xdr:col>
      <xdr:colOff>50800</xdr:colOff>
      <xdr:row>64</xdr:row>
      <xdr:rowOff>2262</xdr:rowOff>
    </xdr:to>
    <xdr:sp macro="" textlink="">
      <xdr:nvSpPr>
        <xdr:cNvPr id="238" name="楕円 237"/>
        <xdr:cNvSpPr/>
      </xdr:nvSpPr>
      <xdr:spPr>
        <a:xfrm>
          <a:off x="10426700" y="1087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31465</xdr:rowOff>
    </xdr:from>
    <xdr:ext cx="534377" cy="259045"/>
    <xdr:sp macro="" textlink="">
      <xdr:nvSpPr>
        <xdr:cNvPr id="239" name="【橋りょう・トンネル】&#10;一人当たり有形固定資産（償却資産）額該当値テキスト"/>
        <xdr:cNvSpPr txBox="1"/>
      </xdr:nvSpPr>
      <xdr:spPr>
        <a:xfrm>
          <a:off x="10515600" y="108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72465</xdr:rowOff>
    </xdr:from>
    <xdr:to>
      <xdr:col>50</xdr:col>
      <xdr:colOff>165100</xdr:colOff>
      <xdr:row>64</xdr:row>
      <xdr:rowOff>2615</xdr:rowOff>
    </xdr:to>
    <xdr:sp macro="" textlink="">
      <xdr:nvSpPr>
        <xdr:cNvPr id="240" name="楕円 239"/>
        <xdr:cNvSpPr/>
      </xdr:nvSpPr>
      <xdr:spPr>
        <a:xfrm>
          <a:off x="9588500" y="1087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122912</xdr:rowOff>
    </xdr:from>
    <xdr:to>
      <xdr:col>55</xdr:col>
      <xdr:colOff>0</xdr:colOff>
      <xdr:row>63</xdr:row>
      <xdr:rowOff>123265</xdr:rowOff>
    </xdr:to>
    <xdr:cxnSp macro="">
      <xdr:nvCxnSpPr>
        <xdr:cNvPr id="241" name="直線コネクタ 240"/>
        <xdr:cNvCxnSpPr/>
      </xdr:nvCxnSpPr>
      <xdr:spPr>
        <a:xfrm flipV="1">
          <a:off x="9639300" y="10924262"/>
          <a:ext cx="838200" cy="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73035</xdr:rowOff>
    </xdr:from>
    <xdr:to>
      <xdr:col>46</xdr:col>
      <xdr:colOff>38100</xdr:colOff>
      <xdr:row>64</xdr:row>
      <xdr:rowOff>3185</xdr:rowOff>
    </xdr:to>
    <xdr:sp macro="" textlink="">
      <xdr:nvSpPr>
        <xdr:cNvPr id="242" name="楕円 241"/>
        <xdr:cNvSpPr/>
      </xdr:nvSpPr>
      <xdr:spPr>
        <a:xfrm>
          <a:off x="8699500" y="108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123265</xdr:rowOff>
    </xdr:from>
    <xdr:to>
      <xdr:col>50</xdr:col>
      <xdr:colOff>114300</xdr:colOff>
      <xdr:row>63</xdr:row>
      <xdr:rowOff>123835</xdr:rowOff>
    </xdr:to>
    <xdr:cxnSp macro="">
      <xdr:nvCxnSpPr>
        <xdr:cNvPr id="243" name="直線コネクタ 242"/>
        <xdr:cNvCxnSpPr/>
      </xdr:nvCxnSpPr>
      <xdr:spPr>
        <a:xfrm flipV="1">
          <a:off x="8750300" y="10924615"/>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73089</xdr:rowOff>
    </xdr:from>
    <xdr:to>
      <xdr:col>41</xdr:col>
      <xdr:colOff>101600</xdr:colOff>
      <xdr:row>64</xdr:row>
      <xdr:rowOff>3239</xdr:rowOff>
    </xdr:to>
    <xdr:sp macro="" textlink="">
      <xdr:nvSpPr>
        <xdr:cNvPr id="244" name="楕円 243"/>
        <xdr:cNvSpPr/>
      </xdr:nvSpPr>
      <xdr:spPr>
        <a:xfrm>
          <a:off x="7810500" y="1087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123835</xdr:rowOff>
    </xdr:from>
    <xdr:to>
      <xdr:col>45</xdr:col>
      <xdr:colOff>177800</xdr:colOff>
      <xdr:row>63</xdr:row>
      <xdr:rowOff>123889</xdr:rowOff>
    </xdr:to>
    <xdr:cxnSp macro="">
      <xdr:nvCxnSpPr>
        <xdr:cNvPr id="245" name="直線コネクタ 244"/>
        <xdr:cNvCxnSpPr/>
      </xdr:nvCxnSpPr>
      <xdr:spPr>
        <a:xfrm flipV="1">
          <a:off x="7861300" y="10925185"/>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115171</xdr:rowOff>
    </xdr:from>
    <xdr:ext cx="599010" cy="259045"/>
    <xdr:sp macro="" textlink="">
      <xdr:nvSpPr>
        <xdr:cNvPr id="249" name="n_4aveValue【橋りょう・トンネル】&#10;一人当たり有形固定資産（償却資産）額"/>
        <xdr:cNvSpPr txBox="1"/>
      </xdr:nvSpPr>
      <xdr:spPr>
        <a:xfrm>
          <a:off x="6672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165192</xdr:rowOff>
    </xdr:from>
    <xdr:ext cx="534377" cy="259045"/>
    <xdr:sp macro="" textlink="">
      <xdr:nvSpPr>
        <xdr:cNvPr id="250" name="n_1mainValue【橋りょう・トンネル】&#10;一人当たり有形固定資産（償却資産）額"/>
        <xdr:cNvSpPr txBox="1"/>
      </xdr:nvSpPr>
      <xdr:spPr>
        <a:xfrm>
          <a:off x="9359411" y="1096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165762</xdr:rowOff>
    </xdr:from>
    <xdr:ext cx="534377" cy="259045"/>
    <xdr:sp macro="" textlink="">
      <xdr:nvSpPr>
        <xdr:cNvPr id="251" name="n_2mainValue【橋りょう・トンネル】&#10;一人当たり有形固定資産（償却資産）額"/>
        <xdr:cNvSpPr txBox="1"/>
      </xdr:nvSpPr>
      <xdr:spPr>
        <a:xfrm>
          <a:off x="8483111" y="109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165816</xdr:rowOff>
    </xdr:from>
    <xdr:ext cx="534377" cy="259045"/>
    <xdr:sp macro="" textlink="">
      <xdr:nvSpPr>
        <xdr:cNvPr id="252" name="n_3mainValue【橋りょう・トンネル】&#10;一人当たり有形固定資産（償却資産）額"/>
        <xdr:cNvSpPr txBox="1"/>
      </xdr:nvSpPr>
      <xdr:spPr>
        <a:xfrm>
          <a:off x="7594111" y="1096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93980</xdr:rowOff>
    </xdr:from>
    <xdr:to>
      <xdr:col>6</xdr:col>
      <xdr:colOff>38100</xdr:colOff>
      <xdr:row>83</xdr:row>
      <xdr:rowOff>24130</xdr:rowOff>
    </xdr:to>
    <xdr:sp macro="" textlink="">
      <xdr:nvSpPr>
        <xdr:cNvPr id="287" name="フローチャート: 判断 286"/>
        <xdr:cNvSpPr/>
      </xdr:nvSpPr>
      <xdr:spPr>
        <a:xfrm>
          <a:off x="1079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293" name="楕円 292"/>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294"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95" name="楕円 294"/>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296" name="直線コネクタ 295"/>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63500</xdr:rowOff>
    </xdr:from>
    <xdr:to>
      <xdr:col>15</xdr:col>
      <xdr:colOff>101600</xdr:colOff>
      <xdr:row>86</xdr:row>
      <xdr:rowOff>165100</xdr:rowOff>
    </xdr:to>
    <xdr:sp macro="" textlink="">
      <xdr:nvSpPr>
        <xdr:cNvPr id="297" name="楕円 296"/>
        <xdr:cNvSpPr/>
      </xdr:nvSpPr>
      <xdr:spPr>
        <a:xfrm>
          <a:off x="2857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114300</xdr:rowOff>
    </xdr:from>
    <xdr:to>
      <xdr:col>19</xdr:col>
      <xdr:colOff>177800</xdr:colOff>
      <xdr:row>86</xdr:row>
      <xdr:rowOff>114300</xdr:rowOff>
    </xdr:to>
    <xdr:cxnSp macro="">
      <xdr:nvCxnSpPr>
        <xdr:cNvPr id="298" name="直線コネクタ 297"/>
        <xdr:cNvCxnSpPr/>
      </xdr:nvCxnSpPr>
      <xdr:spPr>
        <a:xfrm>
          <a:off x="2908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63500</xdr:rowOff>
    </xdr:from>
    <xdr:to>
      <xdr:col>10</xdr:col>
      <xdr:colOff>165100</xdr:colOff>
      <xdr:row>86</xdr:row>
      <xdr:rowOff>165100</xdr:rowOff>
    </xdr:to>
    <xdr:sp macro="" textlink="">
      <xdr:nvSpPr>
        <xdr:cNvPr id="299" name="楕円 298"/>
        <xdr:cNvSpPr/>
      </xdr:nvSpPr>
      <xdr:spPr>
        <a:xfrm>
          <a:off x="1968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114300</xdr:rowOff>
    </xdr:from>
    <xdr:to>
      <xdr:col>15</xdr:col>
      <xdr:colOff>50800</xdr:colOff>
      <xdr:row>86</xdr:row>
      <xdr:rowOff>114300</xdr:rowOff>
    </xdr:to>
    <xdr:cxnSp macro="">
      <xdr:nvCxnSpPr>
        <xdr:cNvPr id="300" name="直線コネクタ 299"/>
        <xdr:cNvCxnSpPr/>
      </xdr:nvCxnSpPr>
      <xdr:spPr>
        <a:xfrm>
          <a:off x="2019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2" name="n_2aveValue【公営住宅】&#10;有形固定資産減価償却率"/>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3" name="n_3aveValue【公営住宅】&#10;有形固定資産減価償却率"/>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40657</xdr:rowOff>
    </xdr:from>
    <xdr:ext cx="405111" cy="259045"/>
    <xdr:sp macro="" textlink="">
      <xdr:nvSpPr>
        <xdr:cNvPr id="304" name="n_4aveValue【公営住宅】&#10;有形固定資産減価償却率"/>
        <xdr:cNvSpPr txBox="1"/>
      </xdr:nvSpPr>
      <xdr:spPr>
        <a:xfrm>
          <a:off x="927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05"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86</xdr:row>
      <xdr:rowOff>156227</xdr:rowOff>
    </xdr:from>
    <xdr:ext cx="469744" cy="259045"/>
    <xdr:sp macro="" textlink="">
      <xdr:nvSpPr>
        <xdr:cNvPr id="306" name="n_2mainValue【公営住宅】&#10;有形固定資産減価償却率"/>
        <xdr:cNvSpPr txBox="1"/>
      </xdr:nvSpPr>
      <xdr:spPr>
        <a:xfrm>
          <a:off x="2673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86</xdr:row>
      <xdr:rowOff>156227</xdr:rowOff>
    </xdr:from>
    <xdr:ext cx="469744" cy="259045"/>
    <xdr:sp macro="" textlink="">
      <xdr:nvSpPr>
        <xdr:cNvPr id="307" name="n_3mainValue【公営住宅】&#10;有形固定資産減価償却率"/>
        <xdr:cNvSpPr txBox="1"/>
      </xdr:nvSpPr>
      <xdr:spPr>
        <a:xfrm>
          <a:off x="1784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72644</xdr:rowOff>
    </xdr:from>
    <xdr:to>
      <xdr:col>36</xdr:col>
      <xdr:colOff>165100</xdr:colOff>
      <xdr:row>84</xdr:row>
      <xdr:rowOff>2794</xdr:rowOff>
    </xdr:to>
    <xdr:sp macro="" textlink="">
      <xdr:nvSpPr>
        <xdr:cNvPr id="341" name="フローチャート: 判断 340"/>
        <xdr:cNvSpPr/>
      </xdr:nvSpPr>
      <xdr:spPr>
        <a:xfrm>
          <a:off x="6921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60452</xdr:rowOff>
    </xdr:from>
    <xdr:to>
      <xdr:col>55</xdr:col>
      <xdr:colOff>50800</xdr:colOff>
      <xdr:row>86</xdr:row>
      <xdr:rowOff>162052</xdr:rowOff>
    </xdr:to>
    <xdr:sp macro="" textlink="">
      <xdr:nvSpPr>
        <xdr:cNvPr id="347" name="楕円 346"/>
        <xdr:cNvSpPr/>
      </xdr:nvSpPr>
      <xdr:spPr>
        <a:xfrm>
          <a:off x="104267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146829</xdr:rowOff>
    </xdr:from>
    <xdr:ext cx="469744" cy="259045"/>
    <xdr:sp macro="" textlink="">
      <xdr:nvSpPr>
        <xdr:cNvPr id="348" name="【公営住宅】&#10;一人当たり面積該当値テキスト"/>
        <xdr:cNvSpPr txBox="1"/>
      </xdr:nvSpPr>
      <xdr:spPr>
        <a:xfrm>
          <a:off x="10515600" y="1472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60452</xdr:rowOff>
    </xdr:from>
    <xdr:to>
      <xdr:col>50</xdr:col>
      <xdr:colOff>165100</xdr:colOff>
      <xdr:row>86</xdr:row>
      <xdr:rowOff>162052</xdr:rowOff>
    </xdr:to>
    <xdr:sp macro="" textlink="">
      <xdr:nvSpPr>
        <xdr:cNvPr id="349" name="楕円 348"/>
        <xdr:cNvSpPr/>
      </xdr:nvSpPr>
      <xdr:spPr>
        <a:xfrm>
          <a:off x="9588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111252</xdr:rowOff>
    </xdr:from>
    <xdr:to>
      <xdr:col>55</xdr:col>
      <xdr:colOff>0</xdr:colOff>
      <xdr:row>86</xdr:row>
      <xdr:rowOff>111252</xdr:rowOff>
    </xdr:to>
    <xdr:cxnSp macro="">
      <xdr:nvCxnSpPr>
        <xdr:cNvPr id="350" name="直線コネクタ 349"/>
        <xdr:cNvCxnSpPr/>
      </xdr:nvCxnSpPr>
      <xdr:spPr>
        <a:xfrm>
          <a:off x="9639300" y="14855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60452</xdr:rowOff>
    </xdr:from>
    <xdr:to>
      <xdr:col>46</xdr:col>
      <xdr:colOff>38100</xdr:colOff>
      <xdr:row>86</xdr:row>
      <xdr:rowOff>162052</xdr:rowOff>
    </xdr:to>
    <xdr:sp macro="" textlink="">
      <xdr:nvSpPr>
        <xdr:cNvPr id="351" name="楕円 350"/>
        <xdr:cNvSpPr/>
      </xdr:nvSpPr>
      <xdr:spPr>
        <a:xfrm>
          <a:off x="8699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111252</xdr:rowOff>
    </xdr:from>
    <xdr:to>
      <xdr:col>50</xdr:col>
      <xdr:colOff>114300</xdr:colOff>
      <xdr:row>86</xdr:row>
      <xdr:rowOff>111252</xdr:rowOff>
    </xdr:to>
    <xdr:cxnSp macro="">
      <xdr:nvCxnSpPr>
        <xdr:cNvPr id="352" name="直線コネクタ 351"/>
        <xdr:cNvCxnSpPr/>
      </xdr:nvCxnSpPr>
      <xdr:spPr>
        <a:xfrm>
          <a:off x="8750300" y="1485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60452</xdr:rowOff>
    </xdr:from>
    <xdr:to>
      <xdr:col>41</xdr:col>
      <xdr:colOff>101600</xdr:colOff>
      <xdr:row>86</xdr:row>
      <xdr:rowOff>162052</xdr:rowOff>
    </xdr:to>
    <xdr:sp macro="" textlink="">
      <xdr:nvSpPr>
        <xdr:cNvPr id="353" name="楕円 352"/>
        <xdr:cNvSpPr/>
      </xdr:nvSpPr>
      <xdr:spPr>
        <a:xfrm>
          <a:off x="78105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111252</xdr:rowOff>
    </xdr:from>
    <xdr:to>
      <xdr:col>45</xdr:col>
      <xdr:colOff>177800</xdr:colOff>
      <xdr:row>86</xdr:row>
      <xdr:rowOff>111252</xdr:rowOff>
    </xdr:to>
    <xdr:cxnSp macro="">
      <xdr:nvCxnSpPr>
        <xdr:cNvPr id="354" name="直線コネクタ 353"/>
        <xdr:cNvCxnSpPr/>
      </xdr:nvCxnSpPr>
      <xdr:spPr>
        <a:xfrm>
          <a:off x="7861300" y="148559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19321</xdr:rowOff>
    </xdr:from>
    <xdr:ext cx="469744" cy="259045"/>
    <xdr:sp macro="" textlink="">
      <xdr:nvSpPr>
        <xdr:cNvPr id="358" name="n_4aveValue【公営住宅】&#10;一人当たり面積"/>
        <xdr:cNvSpPr txBox="1"/>
      </xdr:nvSpPr>
      <xdr:spPr>
        <a:xfrm>
          <a:off x="6737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153179</xdr:rowOff>
    </xdr:from>
    <xdr:ext cx="469744" cy="259045"/>
    <xdr:sp macro="" textlink="">
      <xdr:nvSpPr>
        <xdr:cNvPr id="359" name="n_1mainValue【公営住宅】&#10;一人当たり面積"/>
        <xdr:cNvSpPr txBox="1"/>
      </xdr:nvSpPr>
      <xdr:spPr>
        <a:xfrm>
          <a:off x="93917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153179</xdr:rowOff>
    </xdr:from>
    <xdr:ext cx="469744" cy="259045"/>
    <xdr:sp macro="" textlink="">
      <xdr:nvSpPr>
        <xdr:cNvPr id="360" name="n_2mainValue【公営住宅】&#10;一人当たり面積"/>
        <xdr:cNvSpPr txBox="1"/>
      </xdr:nvSpPr>
      <xdr:spPr>
        <a:xfrm>
          <a:off x="8515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153179</xdr:rowOff>
    </xdr:from>
    <xdr:ext cx="469744" cy="259045"/>
    <xdr:sp macro="" textlink="">
      <xdr:nvSpPr>
        <xdr:cNvPr id="361" name="n_3mainValue【公営住宅】&#10;一人当たり面積"/>
        <xdr:cNvSpPr txBox="1"/>
      </xdr:nvSpPr>
      <xdr:spPr>
        <a:xfrm>
          <a:off x="7626427" y="1489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13" name="フローチャート: 判断 412"/>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120106</xdr:rowOff>
    </xdr:from>
    <xdr:to>
      <xdr:col>85</xdr:col>
      <xdr:colOff>177800</xdr:colOff>
      <xdr:row>39</xdr:row>
      <xdr:rowOff>50256</xdr:rowOff>
    </xdr:to>
    <xdr:sp macro="" textlink="">
      <xdr:nvSpPr>
        <xdr:cNvPr id="419" name="楕円 418"/>
        <xdr:cNvSpPr/>
      </xdr:nvSpPr>
      <xdr:spPr>
        <a:xfrm>
          <a:off x="162687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98533</xdr:rowOff>
    </xdr:from>
    <xdr:ext cx="405111" cy="259045"/>
    <xdr:sp macro="" textlink="">
      <xdr:nvSpPr>
        <xdr:cNvPr id="420" name="【認定こども園・幼稚園・保育所】&#10;有形固定資産減価償却率該当値テキスト"/>
        <xdr:cNvSpPr txBox="1"/>
      </xdr:nvSpPr>
      <xdr:spPr>
        <a:xfrm>
          <a:off x="16357600"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89081</xdr:rowOff>
    </xdr:from>
    <xdr:to>
      <xdr:col>81</xdr:col>
      <xdr:colOff>101600</xdr:colOff>
      <xdr:row>39</xdr:row>
      <xdr:rowOff>19231</xdr:rowOff>
    </xdr:to>
    <xdr:sp macro="" textlink="">
      <xdr:nvSpPr>
        <xdr:cNvPr id="421" name="楕円 420"/>
        <xdr:cNvSpPr/>
      </xdr:nvSpPr>
      <xdr:spPr>
        <a:xfrm>
          <a:off x="15430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139881</xdr:rowOff>
    </xdr:from>
    <xdr:to>
      <xdr:col>85</xdr:col>
      <xdr:colOff>127000</xdr:colOff>
      <xdr:row>38</xdr:row>
      <xdr:rowOff>170906</xdr:rowOff>
    </xdr:to>
    <xdr:cxnSp macro="">
      <xdr:nvCxnSpPr>
        <xdr:cNvPr id="422" name="直線コネクタ 421"/>
        <xdr:cNvCxnSpPr/>
      </xdr:nvCxnSpPr>
      <xdr:spPr>
        <a:xfrm>
          <a:off x="15481300" y="6654981"/>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423" name="楕円 422"/>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38</xdr:row>
      <xdr:rowOff>139881</xdr:rowOff>
    </xdr:to>
    <xdr:cxnSp macro="">
      <xdr:nvCxnSpPr>
        <xdr:cNvPr id="424" name="直線コネクタ 423"/>
        <xdr:cNvCxnSpPr/>
      </xdr:nvCxnSpPr>
      <xdr:spPr>
        <a:xfrm>
          <a:off x="14592300" y="662069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25" name="楕円 424"/>
        <xdr:cNvSpPr/>
      </xdr:nvSpPr>
      <xdr:spPr>
        <a:xfrm>
          <a:off x="136525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84365</xdr:rowOff>
    </xdr:from>
    <xdr:to>
      <xdr:col>76</xdr:col>
      <xdr:colOff>114300</xdr:colOff>
      <xdr:row>38</xdr:row>
      <xdr:rowOff>105591</xdr:rowOff>
    </xdr:to>
    <xdr:cxnSp macro="">
      <xdr:nvCxnSpPr>
        <xdr:cNvPr id="426" name="直線コネクタ 425"/>
        <xdr:cNvCxnSpPr/>
      </xdr:nvCxnSpPr>
      <xdr:spPr>
        <a:xfrm>
          <a:off x="13703300" y="6599465"/>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30"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10358</xdr:rowOff>
    </xdr:from>
    <xdr:ext cx="405111" cy="259045"/>
    <xdr:sp macro="" textlink="">
      <xdr:nvSpPr>
        <xdr:cNvPr id="431" name="n_1mainValue【認定こども園・幼稚園・保育所】&#10;有形固定資産減価償却率"/>
        <xdr:cNvSpPr txBox="1"/>
      </xdr:nvSpPr>
      <xdr:spPr>
        <a:xfrm>
          <a:off x="152660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147518</xdr:rowOff>
    </xdr:from>
    <xdr:ext cx="405111" cy="259045"/>
    <xdr:sp macro="" textlink="">
      <xdr:nvSpPr>
        <xdr:cNvPr id="432" name="n_2mainValue【認定こども園・幼稚園・保育所】&#10;有形固定資産減価償却率"/>
        <xdr:cNvSpPr txBox="1"/>
      </xdr:nvSpPr>
      <xdr:spPr>
        <a:xfrm>
          <a:off x="14389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126292</xdr:rowOff>
    </xdr:from>
    <xdr:ext cx="405111" cy="259045"/>
    <xdr:sp macro="" textlink="">
      <xdr:nvSpPr>
        <xdr:cNvPr id="433" name="n_3mainValue【認定こども園・幼稚園・保育所】&#10;有形固定資産減価償却率"/>
        <xdr:cNvSpPr txBox="1"/>
      </xdr:nvSpPr>
      <xdr:spPr>
        <a:xfrm>
          <a:off x="13500744"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65" name="フローチャート: 判断 464"/>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153416</xdr:rowOff>
    </xdr:from>
    <xdr:to>
      <xdr:col>116</xdr:col>
      <xdr:colOff>114300</xdr:colOff>
      <xdr:row>39</xdr:row>
      <xdr:rowOff>83566</xdr:rowOff>
    </xdr:to>
    <xdr:sp macro="" textlink="">
      <xdr:nvSpPr>
        <xdr:cNvPr id="471" name="楕円 470"/>
        <xdr:cNvSpPr/>
      </xdr:nvSpPr>
      <xdr:spPr>
        <a:xfrm>
          <a:off x="221107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4843</xdr:rowOff>
    </xdr:from>
    <xdr:ext cx="469744" cy="259045"/>
    <xdr:sp macro="" textlink="">
      <xdr:nvSpPr>
        <xdr:cNvPr id="472" name="【認定こども園・幼稚園・保育所】&#10;一人当たり面積該当値テキスト"/>
        <xdr:cNvSpPr txBox="1"/>
      </xdr:nvSpPr>
      <xdr:spPr>
        <a:xfrm>
          <a:off x="22199600" y="65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132842</xdr:rowOff>
    </xdr:from>
    <xdr:to>
      <xdr:col>112</xdr:col>
      <xdr:colOff>38100</xdr:colOff>
      <xdr:row>40</xdr:row>
      <xdr:rowOff>62992</xdr:rowOff>
    </xdr:to>
    <xdr:sp macro="" textlink="">
      <xdr:nvSpPr>
        <xdr:cNvPr id="473" name="楕円 472"/>
        <xdr:cNvSpPr/>
      </xdr:nvSpPr>
      <xdr:spPr>
        <a:xfrm>
          <a:off x="21272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32766</xdr:rowOff>
    </xdr:from>
    <xdr:to>
      <xdr:col>116</xdr:col>
      <xdr:colOff>63500</xdr:colOff>
      <xdr:row>40</xdr:row>
      <xdr:rowOff>12192</xdr:rowOff>
    </xdr:to>
    <xdr:cxnSp macro="">
      <xdr:nvCxnSpPr>
        <xdr:cNvPr id="474" name="直線コネクタ 473"/>
        <xdr:cNvCxnSpPr/>
      </xdr:nvCxnSpPr>
      <xdr:spPr>
        <a:xfrm flipV="1">
          <a:off x="21323300" y="671931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132842</xdr:rowOff>
    </xdr:from>
    <xdr:to>
      <xdr:col>107</xdr:col>
      <xdr:colOff>101600</xdr:colOff>
      <xdr:row>40</xdr:row>
      <xdr:rowOff>62992</xdr:rowOff>
    </xdr:to>
    <xdr:sp macro="" textlink="">
      <xdr:nvSpPr>
        <xdr:cNvPr id="475" name="楕円 474"/>
        <xdr:cNvSpPr/>
      </xdr:nvSpPr>
      <xdr:spPr>
        <a:xfrm>
          <a:off x="20383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xdr:rowOff>
    </xdr:from>
    <xdr:to>
      <xdr:col>111</xdr:col>
      <xdr:colOff>177800</xdr:colOff>
      <xdr:row>40</xdr:row>
      <xdr:rowOff>12192</xdr:rowOff>
    </xdr:to>
    <xdr:cxnSp macro="">
      <xdr:nvCxnSpPr>
        <xdr:cNvPr id="476" name="直線コネクタ 475"/>
        <xdr:cNvCxnSpPr/>
      </xdr:nvCxnSpPr>
      <xdr:spPr>
        <a:xfrm>
          <a:off x="20434300" y="687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77" name="楕円 476"/>
        <xdr:cNvSpPr/>
      </xdr:nvSpPr>
      <xdr:spPr>
        <a:xfrm>
          <a:off x="194945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xdr:rowOff>
    </xdr:from>
    <xdr:to>
      <xdr:col>107</xdr:col>
      <xdr:colOff>50800</xdr:colOff>
      <xdr:row>40</xdr:row>
      <xdr:rowOff>12192</xdr:rowOff>
    </xdr:to>
    <xdr:cxnSp macro="">
      <xdr:nvCxnSpPr>
        <xdr:cNvPr id="478" name="直線コネクタ 477"/>
        <xdr:cNvCxnSpPr/>
      </xdr:nvCxnSpPr>
      <xdr:spPr>
        <a:xfrm>
          <a:off x="19545300" y="6870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7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80"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1"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482" name="n_4ave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54119</xdr:rowOff>
    </xdr:from>
    <xdr:ext cx="469744" cy="259045"/>
    <xdr:sp macro="" textlink="">
      <xdr:nvSpPr>
        <xdr:cNvPr id="483" name="n_1mainValue【認定こども園・幼稚園・保育所】&#10;一人当たり面積"/>
        <xdr:cNvSpPr txBox="1"/>
      </xdr:nvSpPr>
      <xdr:spPr>
        <a:xfrm>
          <a:off x="210757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84" name="n_2main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85" name="n_3main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166370</xdr:rowOff>
    </xdr:from>
    <xdr:to>
      <xdr:col>67</xdr:col>
      <xdr:colOff>101600</xdr:colOff>
      <xdr:row>58</xdr:row>
      <xdr:rowOff>96520</xdr:rowOff>
    </xdr:to>
    <xdr:sp macro="" textlink="">
      <xdr:nvSpPr>
        <xdr:cNvPr id="518" name="フローチャート: 判断 517"/>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166370</xdr:rowOff>
    </xdr:from>
    <xdr:to>
      <xdr:col>85</xdr:col>
      <xdr:colOff>177800</xdr:colOff>
      <xdr:row>58</xdr:row>
      <xdr:rowOff>96520</xdr:rowOff>
    </xdr:to>
    <xdr:sp macro="" textlink="">
      <xdr:nvSpPr>
        <xdr:cNvPr id="524" name="楕円 523"/>
        <xdr:cNvSpPr/>
      </xdr:nvSpPr>
      <xdr:spPr>
        <a:xfrm>
          <a:off x="16268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17797</xdr:rowOff>
    </xdr:from>
    <xdr:ext cx="405111" cy="259045"/>
    <xdr:sp macro="" textlink="">
      <xdr:nvSpPr>
        <xdr:cNvPr id="525" name="【学校施設】&#10;有形固定資産減価償却率該当値テキスト"/>
        <xdr:cNvSpPr txBox="1"/>
      </xdr:nvSpPr>
      <xdr:spPr>
        <a:xfrm>
          <a:off x="16357600"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526" name="楕円 525"/>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45720</xdr:rowOff>
    </xdr:to>
    <xdr:cxnSp macro="">
      <xdr:nvCxnSpPr>
        <xdr:cNvPr id="527" name="直線コネクタ 526"/>
        <xdr:cNvCxnSpPr/>
      </xdr:nvCxnSpPr>
      <xdr:spPr>
        <a:xfrm>
          <a:off x="15481300" y="99441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168656</xdr:rowOff>
    </xdr:from>
    <xdr:to>
      <xdr:col>76</xdr:col>
      <xdr:colOff>165100</xdr:colOff>
      <xdr:row>58</xdr:row>
      <xdr:rowOff>98806</xdr:rowOff>
    </xdr:to>
    <xdr:sp macro="" textlink="">
      <xdr:nvSpPr>
        <xdr:cNvPr id="528" name="楕円 527"/>
        <xdr:cNvSpPr/>
      </xdr:nvSpPr>
      <xdr:spPr>
        <a:xfrm>
          <a:off x="14541500" y="994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0</xdr:rowOff>
    </xdr:from>
    <xdr:to>
      <xdr:col>81</xdr:col>
      <xdr:colOff>50800</xdr:colOff>
      <xdr:row>58</xdr:row>
      <xdr:rowOff>48006</xdr:rowOff>
    </xdr:to>
    <xdr:cxnSp macro="">
      <xdr:nvCxnSpPr>
        <xdr:cNvPr id="529" name="直線コネクタ 528"/>
        <xdr:cNvCxnSpPr/>
      </xdr:nvCxnSpPr>
      <xdr:spPr>
        <a:xfrm flipV="1">
          <a:off x="14592300" y="994410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54356</xdr:rowOff>
    </xdr:from>
    <xdr:to>
      <xdr:col>72</xdr:col>
      <xdr:colOff>38100</xdr:colOff>
      <xdr:row>57</xdr:row>
      <xdr:rowOff>155956</xdr:rowOff>
    </xdr:to>
    <xdr:sp macro="" textlink="">
      <xdr:nvSpPr>
        <xdr:cNvPr id="530" name="楕円 529"/>
        <xdr:cNvSpPr/>
      </xdr:nvSpPr>
      <xdr:spPr>
        <a:xfrm>
          <a:off x="13652500" y="98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105156</xdr:rowOff>
    </xdr:from>
    <xdr:to>
      <xdr:col>76</xdr:col>
      <xdr:colOff>114300</xdr:colOff>
      <xdr:row>58</xdr:row>
      <xdr:rowOff>48006</xdr:rowOff>
    </xdr:to>
    <xdr:cxnSp macro="">
      <xdr:nvCxnSpPr>
        <xdr:cNvPr id="531" name="直線コネクタ 530"/>
        <xdr:cNvCxnSpPr/>
      </xdr:nvCxnSpPr>
      <xdr:spPr>
        <a:xfrm>
          <a:off x="13703300" y="987780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532"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533"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534"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535" name="n_4aveValue【学校施設】&#10;有形固定資産減価償却率"/>
        <xdr:cNvSpPr txBox="1"/>
      </xdr:nvSpPr>
      <xdr:spPr>
        <a:xfrm>
          <a:off x="12611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536" name="n_1mainValue【学校施設】&#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115333</xdr:rowOff>
    </xdr:from>
    <xdr:ext cx="405111" cy="259045"/>
    <xdr:sp macro="" textlink="">
      <xdr:nvSpPr>
        <xdr:cNvPr id="537" name="n_2mainValue【学校施設】&#10;有形固定資産減価償却率"/>
        <xdr:cNvSpPr txBox="1"/>
      </xdr:nvSpPr>
      <xdr:spPr>
        <a:xfrm>
          <a:off x="14389744" y="97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1033</xdr:rowOff>
    </xdr:from>
    <xdr:ext cx="405111" cy="259045"/>
    <xdr:sp macro="" textlink="">
      <xdr:nvSpPr>
        <xdr:cNvPr id="538" name="n_3mainValue【学校施設】&#10;有形固定資産減価償却率"/>
        <xdr:cNvSpPr txBox="1"/>
      </xdr:nvSpPr>
      <xdr:spPr>
        <a:xfrm>
          <a:off x="13500744" y="960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567" name="【学校施設】&#10;一人当たり面積平均値テキスト"/>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572" name="フローチャート: 判断 571"/>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22543</xdr:rowOff>
    </xdr:from>
    <xdr:to>
      <xdr:col>116</xdr:col>
      <xdr:colOff>114300</xdr:colOff>
      <xdr:row>62</xdr:row>
      <xdr:rowOff>124143</xdr:rowOff>
    </xdr:to>
    <xdr:sp macro="" textlink="">
      <xdr:nvSpPr>
        <xdr:cNvPr id="578" name="楕円 577"/>
        <xdr:cNvSpPr/>
      </xdr:nvSpPr>
      <xdr:spPr>
        <a:xfrm>
          <a:off x="22110700" y="1065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45420</xdr:rowOff>
    </xdr:from>
    <xdr:ext cx="469744" cy="259045"/>
    <xdr:sp macro="" textlink="">
      <xdr:nvSpPr>
        <xdr:cNvPr id="579" name="【学校施設】&#10;一人当たり面積該当値テキスト"/>
        <xdr:cNvSpPr txBox="1"/>
      </xdr:nvSpPr>
      <xdr:spPr>
        <a:xfrm>
          <a:off x="22199600" y="1050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19876</xdr:rowOff>
    </xdr:from>
    <xdr:to>
      <xdr:col>112</xdr:col>
      <xdr:colOff>38100</xdr:colOff>
      <xdr:row>62</xdr:row>
      <xdr:rowOff>121476</xdr:rowOff>
    </xdr:to>
    <xdr:sp macro="" textlink="">
      <xdr:nvSpPr>
        <xdr:cNvPr id="580" name="楕円 579"/>
        <xdr:cNvSpPr/>
      </xdr:nvSpPr>
      <xdr:spPr>
        <a:xfrm>
          <a:off x="21272500" y="1064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70676</xdr:rowOff>
    </xdr:from>
    <xdr:to>
      <xdr:col>116</xdr:col>
      <xdr:colOff>63500</xdr:colOff>
      <xdr:row>62</xdr:row>
      <xdr:rowOff>73343</xdr:rowOff>
    </xdr:to>
    <xdr:cxnSp macro="">
      <xdr:nvCxnSpPr>
        <xdr:cNvPr id="581" name="直線コネクタ 580"/>
        <xdr:cNvCxnSpPr/>
      </xdr:nvCxnSpPr>
      <xdr:spPr>
        <a:xfrm>
          <a:off x="21323300" y="1070057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40259</xdr:rowOff>
    </xdr:from>
    <xdr:to>
      <xdr:col>107</xdr:col>
      <xdr:colOff>101600</xdr:colOff>
      <xdr:row>62</xdr:row>
      <xdr:rowOff>141859</xdr:rowOff>
    </xdr:to>
    <xdr:sp macro="" textlink="">
      <xdr:nvSpPr>
        <xdr:cNvPr id="582" name="楕円 581"/>
        <xdr:cNvSpPr/>
      </xdr:nvSpPr>
      <xdr:spPr>
        <a:xfrm>
          <a:off x="20383500" y="1067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70676</xdr:rowOff>
    </xdr:from>
    <xdr:to>
      <xdr:col>111</xdr:col>
      <xdr:colOff>177800</xdr:colOff>
      <xdr:row>62</xdr:row>
      <xdr:rowOff>91059</xdr:rowOff>
    </xdr:to>
    <xdr:cxnSp macro="">
      <xdr:nvCxnSpPr>
        <xdr:cNvPr id="583" name="直線コネクタ 582"/>
        <xdr:cNvCxnSpPr/>
      </xdr:nvCxnSpPr>
      <xdr:spPr>
        <a:xfrm flipV="1">
          <a:off x="20434300" y="10700576"/>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35687</xdr:rowOff>
    </xdr:from>
    <xdr:to>
      <xdr:col>102</xdr:col>
      <xdr:colOff>165100</xdr:colOff>
      <xdr:row>62</xdr:row>
      <xdr:rowOff>137287</xdr:rowOff>
    </xdr:to>
    <xdr:sp macro="" textlink="">
      <xdr:nvSpPr>
        <xdr:cNvPr id="584" name="楕円 583"/>
        <xdr:cNvSpPr/>
      </xdr:nvSpPr>
      <xdr:spPr>
        <a:xfrm>
          <a:off x="19494500" y="106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86487</xdr:rowOff>
    </xdr:from>
    <xdr:to>
      <xdr:col>107</xdr:col>
      <xdr:colOff>50800</xdr:colOff>
      <xdr:row>62</xdr:row>
      <xdr:rowOff>91059</xdr:rowOff>
    </xdr:to>
    <xdr:cxnSp macro="">
      <xdr:nvCxnSpPr>
        <xdr:cNvPr id="585" name="直線コネクタ 584"/>
        <xdr:cNvCxnSpPr/>
      </xdr:nvCxnSpPr>
      <xdr:spPr>
        <a:xfrm>
          <a:off x="19545300" y="1071638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9351</xdr:rowOff>
    </xdr:from>
    <xdr:ext cx="469744" cy="259045"/>
    <xdr:sp macro="" textlink="">
      <xdr:nvSpPr>
        <xdr:cNvPr id="586" name="n_1aveValue【学校施設】&#10;一人当たり面積"/>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87" name="n_2aveValue【学校施設】&#10;一人当たり面積"/>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12590</xdr:rowOff>
    </xdr:from>
    <xdr:ext cx="469744" cy="259045"/>
    <xdr:sp macro="" textlink="">
      <xdr:nvSpPr>
        <xdr:cNvPr id="588" name="n_3aveValue【学校施設】&#10;一人当たり面積"/>
        <xdr:cNvSpPr txBox="1"/>
      </xdr:nvSpPr>
      <xdr:spPr>
        <a:xfrm>
          <a:off x="19310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589"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138003</xdr:rowOff>
    </xdr:from>
    <xdr:ext cx="469744" cy="259045"/>
    <xdr:sp macro="" textlink="">
      <xdr:nvSpPr>
        <xdr:cNvPr id="590" name="n_1mainValue【学校施設】&#10;一人当たり面積"/>
        <xdr:cNvSpPr txBox="1"/>
      </xdr:nvSpPr>
      <xdr:spPr>
        <a:xfrm>
          <a:off x="21075727" y="1042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158386</xdr:rowOff>
    </xdr:from>
    <xdr:ext cx="469744" cy="259045"/>
    <xdr:sp macro="" textlink="">
      <xdr:nvSpPr>
        <xdr:cNvPr id="591" name="n_2mainValue【学校施設】&#10;一人当たり面積"/>
        <xdr:cNvSpPr txBox="1"/>
      </xdr:nvSpPr>
      <xdr:spPr>
        <a:xfrm>
          <a:off x="20199427" y="104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153814</xdr:rowOff>
    </xdr:from>
    <xdr:ext cx="469744" cy="259045"/>
    <xdr:sp macro="" textlink="">
      <xdr:nvSpPr>
        <xdr:cNvPr id="592" name="n_3mainValue【学校施設】&#10;一人当たり面積"/>
        <xdr:cNvSpPr txBox="1"/>
      </xdr:nvSpPr>
      <xdr:spPr>
        <a:xfrm>
          <a:off x="19310427" y="1044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23" name="【児童館】&#10;有形固定資産減価償却率平均値テキスト"/>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628" name="フローチャート: 判断 627"/>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363</xdr:rowOff>
    </xdr:from>
    <xdr:to>
      <xdr:col>85</xdr:col>
      <xdr:colOff>177800</xdr:colOff>
      <xdr:row>82</xdr:row>
      <xdr:rowOff>101963</xdr:rowOff>
    </xdr:to>
    <xdr:sp macro="" textlink="">
      <xdr:nvSpPr>
        <xdr:cNvPr id="634" name="楕円 633"/>
        <xdr:cNvSpPr/>
      </xdr:nvSpPr>
      <xdr:spPr>
        <a:xfrm>
          <a:off x="162687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23240</xdr:rowOff>
    </xdr:from>
    <xdr:ext cx="405111" cy="259045"/>
    <xdr:sp macro="" textlink="">
      <xdr:nvSpPr>
        <xdr:cNvPr id="635" name="【児童館】&#10;有形固定資産減価償却率該当値テキスト"/>
        <xdr:cNvSpPr txBox="1"/>
      </xdr:nvSpPr>
      <xdr:spPr>
        <a:xfrm>
          <a:off x="16357600" y="1391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127726</xdr:rowOff>
    </xdr:from>
    <xdr:to>
      <xdr:col>81</xdr:col>
      <xdr:colOff>101600</xdr:colOff>
      <xdr:row>82</xdr:row>
      <xdr:rowOff>57876</xdr:rowOff>
    </xdr:to>
    <xdr:sp macro="" textlink="">
      <xdr:nvSpPr>
        <xdr:cNvPr id="636" name="楕円 635"/>
        <xdr:cNvSpPr/>
      </xdr:nvSpPr>
      <xdr:spPr>
        <a:xfrm>
          <a:off x="15430500" y="1401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7076</xdr:rowOff>
    </xdr:from>
    <xdr:to>
      <xdr:col>85</xdr:col>
      <xdr:colOff>127000</xdr:colOff>
      <xdr:row>82</xdr:row>
      <xdr:rowOff>51163</xdr:rowOff>
    </xdr:to>
    <xdr:cxnSp macro="">
      <xdr:nvCxnSpPr>
        <xdr:cNvPr id="637" name="直線コネクタ 636"/>
        <xdr:cNvCxnSpPr/>
      </xdr:nvCxnSpPr>
      <xdr:spPr>
        <a:xfrm>
          <a:off x="15481300" y="1406597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38" name="楕円 637"/>
        <xdr:cNvSpPr/>
      </xdr:nvSpPr>
      <xdr:spPr>
        <a:xfrm>
          <a:off x="145415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7076</xdr:rowOff>
    </xdr:from>
    <xdr:to>
      <xdr:col>81</xdr:col>
      <xdr:colOff>50800</xdr:colOff>
      <xdr:row>82</xdr:row>
      <xdr:rowOff>119743</xdr:rowOff>
    </xdr:to>
    <xdr:cxnSp macro="">
      <xdr:nvCxnSpPr>
        <xdr:cNvPr id="639" name="直線コネクタ 638"/>
        <xdr:cNvCxnSpPr/>
      </xdr:nvCxnSpPr>
      <xdr:spPr>
        <a:xfrm flipV="1">
          <a:off x="14592300" y="14065976"/>
          <a:ext cx="8890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121194</xdr:rowOff>
    </xdr:from>
    <xdr:to>
      <xdr:col>72</xdr:col>
      <xdr:colOff>38100</xdr:colOff>
      <xdr:row>83</xdr:row>
      <xdr:rowOff>51344</xdr:rowOff>
    </xdr:to>
    <xdr:sp macro="" textlink="">
      <xdr:nvSpPr>
        <xdr:cNvPr id="640" name="楕円 639"/>
        <xdr:cNvSpPr/>
      </xdr:nvSpPr>
      <xdr:spPr>
        <a:xfrm>
          <a:off x="13652500" y="1418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119743</xdr:rowOff>
    </xdr:from>
    <xdr:to>
      <xdr:col>76</xdr:col>
      <xdr:colOff>114300</xdr:colOff>
      <xdr:row>83</xdr:row>
      <xdr:rowOff>544</xdr:rowOff>
    </xdr:to>
    <xdr:cxnSp macro="">
      <xdr:nvCxnSpPr>
        <xdr:cNvPr id="641" name="直線コネクタ 640"/>
        <xdr:cNvCxnSpPr/>
      </xdr:nvCxnSpPr>
      <xdr:spPr>
        <a:xfrm flipV="1">
          <a:off x="13703300" y="141786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42" name="n_1aveValue【児童館】&#10;有形固定資産減価償却率"/>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44"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645"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74403</xdr:rowOff>
    </xdr:from>
    <xdr:ext cx="405111" cy="259045"/>
    <xdr:sp macro="" textlink="">
      <xdr:nvSpPr>
        <xdr:cNvPr id="646" name="n_1mainValue【児童館】&#10;有形固定資産減価償却率"/>
        <xdr:cNvSpPr txBox="1"/>
      </xdr:nvSpPr>
      <xdr:spPr>
        <a:xfrm>
          <a:off x="15266044" y="1379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47" name="n_2mainValue【児童館】&#10;有形固定資産減価償却率"/>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42471</xdr:rowOff>
    </xdr:from>
    <xdr:ext cx="405111" cy="259045"/>
    <xdr:sp macro="" textlink="">
      <xdr:nvSpPr>
        <xdr:cNvPr id="648" name="n_3mainValue【児童館】&#10;有形固定資産減価償却率"/>
        <xdr:cNvSpPr txBox="1"/>
      </xdr:nvSpPr>
      <xdr:spPr>
        <a:xfrm>
          <a:off x="13500744" y="142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67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680" name="フローチャート: 判断 679"/>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33020</xdr:rowOff>
    </xdr:from>
    <xdr:to>
      <xdr:col>116</xdr:col>
      <xdr:colOff>114300</xdr:colOff>
      <xdr:row>80</xdr:row>
      <xdr:rowOff>134620</xdr:rowOff>
    </xdr:to>
    <xdr:sp macro="" textlink="">
      <xdr:nvSpPr>
        <xdr:cNvPr id="686" name="楕円 685"/>
        <xdr:cNvSpPr/>
      </xdr:nvSpPr>
      <xdr:spPr>
        <a:xfrm>
          <a:off x="221107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55897</xdr:rowOff>
    </xdr:from>
    <xdr:ext cx="469744" cy="259045"/>
    <xdr:sp macro="" textlink="">
      <xdr:nvSpPr>
        <xdr:cNvPr id="687" name="【児童館】&#10;一人当たり面積該当値テキスト"/>
        <xdr:cNvSpPr txBox="1"/>
      </xdr:nvSpPr>
      <xdr:spPr>
        <a:xfrm>
          <a:off x="22199600"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688" name="楕円 687"/>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83820</xdr:rowOff>
    </xdr:from>
    <xdr:to>
      <xdr:col>116</xdr:col>
      <xdr:colOff>63500</xdr:colOff>
      <xdr:row>82</xdr:row>
      <xdr:rowOff>106680</xdr:rowOff>
    </xdr:to>
    <xdr:cxnSp macro="">
      <xdr:nvCxnSpPr>
        <xdr:cNvPr id="689" name="直線コネクタ 688"/>
        <xdr:cNvCxnSpPr/>
      </xdr:nvCxnSpPr>
      <xdr:spPr>
        <a:xfrm flipV="1">
          <a:off x="21323300" y="1379982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33020</xdr:rowOff>
    </xdr:from>
    <xdr:to>
      <xdr:col>107</xdr:col>
      <xdr:colOff>101600</xdr:colOff>
      <xdr:row>80</xdr:row>
      <xdr:rowOff>134620</xdr:rowOff>
    </xdr:to>
    <xdr:sp macro="" textlink="">
      <xdr:nvSpPr>
        <xdr:cNvPr id="690" name="楕円 689"/>
        <xdr:cNvSpPr/>
      </xdr:nvSpPr>
      <xdr:spPr>
        <a:xfrm>
          <a:off x="20383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83820</xdr:rowOff>
    </xdr:from>
    <xdr:to>
      <xdr:col>111</xdr:col>
      <xdr:colOff>177800</xdr:colOff>
      <xdr:row>82</xdr:row>
      <xdr:rowOff>106680</xdr:rowOff>
    </xdr:to>
    <xdr:cxnSp macro="">
      <xdr:nvCxnSpPr>
        <xdr:cNvPr id="691" name="直線コネクタ 690"/>
        <xdr:cNvCxnSpPr/>
      </xdr:nvCxnSpPr>
      <xdr:spPr>
        <a:xfrm>
          <a:off x="20434300" y="1379982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55880</xdr:rowOff>
    </xdr:from>
    <xdr:to>
      <xdr:col>102</xdr:col>
      <xdr:colOff>165100</xdr:colOff>
      <xdr:row>80</xdr:row>
      <xdr:rowOff>157480</xdr:rowOff>
    </xdr:to>
    <xdr:sp macro="" textlink="">
      <xdr:nvSpPr>
        <xdr:cNvPr id="692" name="楕円 691"/>
        <xdr:cNvSpPr/>
      </xdr:nvSpPr>
      <xdr:spPr>
        <a:xfrm>
          <a:off x="19494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83820</xdr:rowOff>
    </xdr:from>
    <xdr:to>
      <xdr:col>107</xdr:col>
      <xdr:colOff>50800</xdr:colOff>
      <xdr:row>80</xdr:row>
      <xdr:rowOff>106680</xdr:rowOff>
    </xdr:to>
    <xdr:cxnSp macro="">
      <xdr:nvCxnSpPr>
        <xdr:cNvPr id="693" name="直線コネクタ 692"/>
        <xdr:cNvCxnSpPr/>
      </xdr:nvCxnSpPr>
      <xdr:spPr>
        <a:xfrm flipV="1">
          <a:off x="19545300" y="13799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694" name="n_1aveValue【児童館】&#10;一人当たり面積"/>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695" name="n_2aveValue【児童館】&#10;一人当たり面積"/>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696"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697"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98" name="n_1main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151147</xdr:rowOff>
    </xdr:from>
    <xdr:ext cx="469744" cy="259045"/>
    <xdr:sp macro="" textlink="">
      <xdr:nvSpPr>
        <xdr:cNvPr id="699" name="n_2mainValue【児童館】&#10;一人当たり面積"/>
        <xdr:cNvSpPr txBox="1"/>
      </xdr:nvSpPr>
      <xdr:spPr>
        <a:xfrm>
          <a:off x="20199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2557</xdr:rowOff>
    </xdr:from>
    <xdr:ext cx="469744" cy="259045"/>
    <xdr:sp macro="" textlink="">
      <xdr:nvSpPr>
        <xdr:cNvPr id="700" name="n_3mainValue【児童館】&#10;一人当たり面積"/>
        <xdr:cNvSpPr txBox="1"/>
      </xdr:nvSpPr>
      <xdr:spPr>
        <a:xfrm>
          <a:off x="193104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736" name="フローチャート: 判断 735"/>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136434</xdr:rowOff>
    </xdr:from>
    <xdr:to>
      <xdr:col>85</xdr:col>
      <xdr:colOff>177800</xdr:colOff>
      <xdr:row>106</xdr:row>
      <xdr:rowOff>66584</xdr:rowOff>
    </xdr:to>
    <xdr:sp macro="" textlink="">
      <xdr:nvSpPr>
        <xdr:cNvPr id="742" name="楕円 741"/>
        <xdr:cNvSpPr/>
      </xdr:nvSpPr>
      <xdr:spPr>
        <a:xfrm>
          <a:off x="162687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114861</xdr:rowOff>
    </xdr:from>
    <xdr:ext cx="405111" cy="259045"/>
    <xdr:sp macro="" textlink="">
      <xdr:nvSpPr>
        <xdr:cNvPr id="743" name="【公民館】&#10;有形固定資産減価償却率該当値テキスト"/>
        <xdr:cNvSpPr txBox="1"/>
      </xdr:nvSpPr>
      <xdr:spPr>
        <a:xfrm>
          <a:off x="16357600"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744" name="楕円 743"/>
        <xdr:cNvSpPr/>
      </xdr:nvSpPr>
      <xdr:spPr>
        <a:xfrm>
          <a:off x="15430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50074</xdr:rowOff>
    </xdr:from>
    <xdr:to>
      <xdr:col>85</xdr:col>
      <xdr:colOff>127000</xdr:colOff>
      <xdr:row>106</xdr:row>
      <xdr:rowOff>15784</xdr:rowOff>
    </xdr:to>
    <xdr:cxnSp macro="">
      <xdr:nvCxnSpPr>
        <xdr:cNvPr id="745" name="直線コネクタ 744"/>
        <xdr:cNvCxnSpPr/>
      </xdr:nvCxnSpPr>
      <xdr:spPr>
        <a:xfrm>
          <a:off x="15481300" y="18052324"/>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74386</xdr:rowOff>
    </xdr:from>
    <xdr:to>
      <xdr:col>76</xdr:col>
      <xdr:colOff>165100</xdr:colOff>
      <xdr:row>106</xdr:row>
      <xdr:rowOff>4536</xdr:rowOff>
    </xdr:to>
    <xdr:sp macro="" textlink="">
      <xdr:nvSpPr>
        <xdr:cNvPr id="746" name="楕円 745"/>
        <xdr:cNvSpPr/>
      </xdr:nvSpPr>
      <xdr:spPr>
        <a:xfrm>
          <a:off x="14541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50074</xdr:rowOff>
    </xdr:from>
    <xdr:to>
      <xdr:col>81</xdr:col>
      <xdr:colOff>50800</xdr:colOff>
      <xdr:row>105</xdr:row>
      <xdr:rowOff>125186</xdr:rowOff>
    </xdr:to>
    <xdr:cxnSp macro="">
      <xdr:nvCxnSpPr>
        <xdr:cNvPr id="747" name="直線コネクタ 746"/>
        <xdr:cNvCxnSpPr/>
      </xdr:nvCxnSpPr>
      <xdr:spPr>
        <a:xfrm flipV="1">
          <a:off x="14592300" y="1805232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748" name="楕円 747"/>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125186</xdr:rowOff>
    </xdr:from>
    <xdr:to>
      <xdr:col>76</xdr:col>
      <xdr:colOff>114300</xdr:colOff>
      <xdr:row>105</xdr:row>
      <xdr:rowOff>166007</xdr:rowOff>
    </xdr:to>
    <xdr:cxnSp macro="">
      <xdr:nvCxnSpPr>
        <xdr:cNvPr id="749" name="直線コネクタ 748"/>
        <xdr:cNvCxnSpPr/>
      </xdr:nvCxnSpPr>
      <xdr:spPr>
        <a:xfrm flipV="1">
          <a:off x="13703300" y="1812743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753"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92001</xdr:rowOff>
    </xdr:from>
    <xdr:ext cx="405111" cy="259045"/>
    <xdr:sp macro="" textlink="">
      <xdr:nvSpPr>
        <xdr:cNvPr id="754" name="n_1mainValue【公民館】&#10;有形固定資産減価償却率"/>
        <xdr:cNvSpPr txBox="1"/>
      </xdr:nvSpPr>
      <xdr:spPr>
        <a:xfrm>
          <a:off x="15266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167113</xdr:rowOff>
    </xdr:from>
    <xdr:ext cx="405111" cy="259045"/>
    <xdr:sp macro="" textlink="">
      <xdr:nvSpPr>
        <xdr:cNvPr id="755" name="n_2mainValue【公民館】&#10;有形固定資産減価償却率"/>
        <xdr:cNvSpPr txBox="1"/>
      </xdr:nvSpPr>
      <xdr:spPr>
        <a:xfrm>
          <a:off x="14389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756" name="n_3mainValue【公民館】&#10;有形固定資産減価償却率"/>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787" name="【公民館】&#10;一人当たり面積平均値テキスト"/>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792" name="フローチャート: 判断 791"/>
        <xdr:cNvSpPr/>
      </xdr:nvSpPr>
      <xdr:spPr>
        <a:xfrm>
          <a:off x="18605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136434</xdr:rowOff>
    </xdr:from>
    <xdr:to>
      <xdr:col>116</xdr:col>
      <xdr:colOff>114300</xdr:colOff>
      <xdr:row>107</xdr:row>
      <xdr:rowOff>66584</xdr:rowOff>
    </xdr:to>
    <xdr:sp macro="" textlink="">
      <xdr:nvSpPr>
        <xdr:cNvPr id="798" name="楕円 797"/>
        <xdr:cNvSpPr/>
      </xdr:nvSpPr>
      <xdr:spPr>
        <a:xfrm>
          <a:off x="22110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159311</xdr:rowOff>
    </xdr:from>
    <xdr:ext cx="469744" cy="259045"/>
    <xdr:sp macro="" textlink="">
      <xdr:nvSpPr>
        <xdr:cNvPr id="799" name="【公民館】&#10;一人当たり面積該当値テキスト"/>
        <xdr:cNvSpPr txBox="1"/>
      </xdr:nvSpPr>
      <xdr:spPr>
        <a:xfrm>
          <a:off x="22199600" y="1816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133169</xdr:rowOff>
    </xdr:from>
    <xdr:to>
      <xdr:col>112</xdr:col>
      <xdr:colOff>38100</xdr:colOff>
      <xdr:row>107</xdr:row>
      <xdr:rowOff>63319</xdr:rowOff>
    </xdr:to>
    <xdr:sp macro="" textlink="">
      <xdr:nvSpPr>
        <xdr:cNvPr id="800" name="楕円 799"/>
        <xdr:cNvSpPr/>
      </xdr:nvSpPr>
      <xdr:spPr>
        <a:xfrm>
          <a:off x="21272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12519</xdr:rowOff>
    </xdr:from>
    <xdr:to>
      <xdr:col>116</xdr:col>
      <xdr:colOff>63500</xdr:colOff>
      <xdr:row>107</xdr:row>
      <xdr:rowOff>15784</xdr:rowOff>
    </xdr:to>
    <xdr:cxnSp macro="">
      <xdr:nvCxnSpPr>
        <xdr:cNvPr id="801" name="直線コネクタ 800"/>
        <xdr:cNvCxnSpPr/>
      </xdr:nvCxnSpPr>
      <xdr:spPr>
        <a:xfrm>
          <a:off x="21323300" y="183576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802" name="楕円 801"/>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12519</xdr:rowOff>
    </xdr:from>
    <xdr:to>
      <xdr:col>111</xdr:col>
      <xdr:colOff>177800</xdr:colOff>
      <xdr:row>107</xdr:row>
      <xdr:rowOff>19050</xdr:rowOff>
    </xdr:to>
    <xdr:cxnSp macro="">
      <xdr:nvCxnSpPr>
        <xdr:cNvPr id="803" name="直線コネクタ 802"/>
        <xdr:cNvCxnSpPr/>
      </xdr:nvCxnSpPr>
      <xdr:spPr>
        <a:xfrm flipV="1">
          <a:off x="20434300" y="1835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804" name="楕円 803"/>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32113</xdr:rowOff>
    </xdr:to>
    <xdr:cxnSp macro="">
      <xdr:nvCxnSpPr>
        <xdr:cNvPr id="805" name="直線コネクタ 804"/>
        <xdr:cNvCxnSpPr/>
      </xdr:nvCxnSpPr>
      <xdr:spPr>
        <a:xfrm flipV="1">
          <a:off x="19545300" y="1836420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06" name="n_1aveValue【公民館】&#10;一人当たり面積"/>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07" name="n_2ave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08" name="n_3aveValue【公民館】&#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27595</xdr:rowOff>
    </xdr:from>
    <xdr:ext cx="469744" cy="259045"/>
    <xdr:sp macro="" textlink="">
      <xdr:nvSpPr>
        <xdr:cNvPr id="809" name="n_4aveValue【公民館】&#10;一人当たり面積"/>
        <xdr:cNvSpPr txBox="1"/>
      </xdr:nvSpPr>
      <xdr:spPr>
        <a:xfrm>
          <a:off x="18421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79846</xdr:rowOff>
    </xdr:from>
    <xdr:ext cx="469744" cy="259045"/>
    <xdr:sp macro="" textlink="">
      <xdr:nvSpPr>
        <xdr:cNvPr id="810" name="n_1mainValue【公民館】&#10;一人当たり面積"/>
        <xdr:cNvSpPr txBox="1"/>
      </xdr:nvSpPr>
      <xdr:spPr>
        <a:xfrm>
          <a:off x="21075727" y="180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86377</xdr:rowOff>
    </xdr:from>
    <xdr:ext cx="469744" cy="259045"/>
    <xdr:sp macro="" textlink="">
      <xdr:nvSpPr>
        <xdr:cNvPr id="811" name="n_2mainValue【公民館】&#10;一人当たり面積"/>
        <xdr:cNvSpPr txBox="1"/>
      </xdr:nvSpPr>
      <xdr:spPr>
        <a:xfrm>
          <a:off x="20199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99440</xdr:rowOff>
    </xdr:from>
    <xdr:ext cx="469744" cy="259045"/>
    <xdr:sp macro="" textlink="">
      <xdr:nvSpPr>
        <xdr:cNvPr id="812" name="n_3mainValue【公民館】&#10;一人当たり面積"/>
        <xdr:cNvSpPr txBox="1"/>
      </xdr:nvSpPr>
      <xdr:spPr>
        <a:xfrm>
          <a:off x="19310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トンネルの有形固定資産減価償却率が全国、栃木県平均より特に高くなっている。道路の一人当たり延長が、全国、栃木県平均を上回っていることが要因であり、築造、改良等の道路整備する延長が多いことが言える。認定こども園・幼稚園・保育所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有形固定資産減価償却率が全国、栃木県</a:t>
          </a:r>
          <a:r>
            <a:rPr kumimoji="1" lang="ja-JP" altLang="en-US" sz="1100">
              <a:solidFill>
                <a:schemeClr val="dk1"/>
              </a:solidFill>
              <a:effectLst/>
              <a:latin typeface="+mn-lt"/>
              <a:ea typeface="+mn-ea"/>
              <a:cs typeface="+mn-cs"/>
            </a:rPr>
            <a:t>を上回っており、またその差が年々大きくなっていることから施設の老朽化が進んでいると言える。</a:t>
          </a:r>
          <a:r>
            <a:rPr kumimoji="1" lang="ja-JP" altLang="ja-JP" sz="1100">
              <a:solidFill>
                <a:schemeClr val="dk1"/>
              </a:solidFill>
              <a:effectLst/>
              <a:latin typeface="+mn-lt"/>
              <a:ea typeface="+mn-ea"/>
              <a:cs typeface="+mn-cs"/>
            </a:rPr>
            <a:t>学校施設については、個別計画に基づく大規模改修事業等を計画的に実施していることにより、有形固定資産減価償却率が全国、栃木県平均を下回っている。公営住宅は、現在</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棟あるが有形固定資産減価償却率</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％となっており老朽化が著しい状況になっているため、施設の廃止等も含めた検討が必要になってきている。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60,254
59,501
74.59
28,913,194
26,824,664
1,568,049
14,752,734
27,593,175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図書館】&#10;有形固定資産減価償却率該当値テキスト"/>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164193</xdr:rowOff>
    </xdr:from>
    <xdr:to>
      <xdr:col>20</xdr:col>
      <xdr:colOff>38100</xdr:colOff>
      <xdr:row>39</xdr:row>
      <xdr:rowOff>94343</xdr:rowOff>
    </xdr:to>
    <xdr:sp macro="" textlink="">
      <xdr:nvSpPr>
        <xdr:cNvPr id="76" name="楕円 75"/>
        <xdr:cNvSpPr/>
      </xdr:nvSpPr>
      <xdr:spPr>
        <a:xfrm>
          <a:off x="3746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43543</xdr:rowOff>
    </xdr:from>
    <xdr:to>
      <xdr:col>24</xdr:col>
      <xdr:colOff>63500</xdr:colOff>
      <xdr:row>39</xdr:row>
      <xdr:rowOff>76200</xdr:rowOff>
    </xdr:to>
    <xdr:cxnSp macro="">
      <xdr:nvCxnSpPr>
        <xdr:cNvPr id="77" name="直線コネクタ 76"/>
        <xdr:cNvCxnSpPr/>
      </xdr:nvCxnSpPr>
      <xdr:spPr>
        <a:xfrm>
          <a:off x="3797300" y="67300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131535</xdr:rowOff>
    </xdr:from>
    <xdr:to>
      <xdr:col>15</xdr:col>
      <xdr:colOff>101600</xdr:colOff>
      <xdr:row>39</xdr:row>
      <xdr:rowOff>61685</xdr:rowOff>
    </xdr:to>
    <xdr:sp macro="" textlink="">
      <xdr:nvSpPr>
        <xdr:cNvPr id="78" name="楕円 77"/>
        <xdr:cNvSpPr/>
      </xdr:nvSpPr>
      <xdr:spPr>
        <a:xfrm>
          <a:off x="2857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xdr:rowOff>
    </xdr:from>
    <xdr:to>
      <xdr:col>19</xdr:col>
      <xdr:colOff>177800</xdr:colOff>
      <xdr:row>39</xdr:row>
      <xdr:rowOff>43543</xdr:rowOff>
    </xdr:to>
    <xdr:cxnSp macro="">
      <xdr:nvCxnSpPr>
        <xdr:cNvPr id="79" name="直線コネクタ 78"/>
        <xdr:cNvCxnSpPr/>
      </xdr:nvCxnSpPr>
      <xdr:spPr>
        <a:xfrm>
          <a:off x="2908300" y="669743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90715</xdr:rowOff>
    </xdr:from>
    <xdr:to>
      <xdr:col>10</xdr:col>
      <xdr:colOff>165100</xdr:colOff>
      <xdr:row>39</xdr:row>
      <xdr:rowOff>20865</xdr:rowOff>
    </xdr:to>
    <xdr:sp macro="" textlink="">
      <xdr:nvSpPr>
        <xdr:cNvPr id="80" name="楕円 79"/>
        <xdr:cNvSpPr/>
      </xdr:nvSpPr>
      <xdr:spPr>
        <a:xfrm>
          <a:off x="1968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141515</xdr:rowOff>
    </xdr:from>
    <xdr:to>
      <xdr:col>15</xdr:col>
      <xdr:colOff>50800</xdr:colOff>
      <xdr:row>39</xdr:row>
      <xdr:rowOff>10885</xdr:rowOff>
    </xdr:to>
    <xdr:cxnSp macro="">
      <xdr:nvCxnSpPr>
        <xdr:cNvPr id="81" name="直線コネクタ 80"/>
        <xdr:cNvCxnSpPr/>
      </xdr:nvCxnSpPr>
      <xdr:spPr>
        <a:xfrm>
          <a:off x="2019300" y="6656615"/>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85470</xdr:rowOff>
    </xdr:from>
    <xdr:ext cx="405111" cy="259045"/>
    <xdr:sp macro="" textlink="">
      <xdr:nvSpPr>
        <xdr:cNvPr id="86" name="n_1mainValue【図書館】&#10;有形固定資産減価償却率"/>
        <xdr:cNvSpPr txBox="1"/>
      </xdr:nvSpPr>
      <xdr:spPr>
        <a:xfrm>
          <a:off x="35820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52812</xdr:rowOff>
    </xdr:from>
    <xdr:ext cx="405111" cy="259045"/>
    <xdr:sp macro="" textlink="">
      <xdr:nvSpPr>
        <xdr:cNvPr id="87" name="n_2mainValue【図書館】&#10;有形固定資産減価償却率"/>
        <xdr:cNvSpPr txBox="1"/>
      </xdr:nvSpPr>
      <xdr:spPr>
        <a:xfrm>
          <a:off x="2705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88" name="n_3mainValue【図書館】&#10;有形固定資産減価償却率"/>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3" name="【図書館】&#10;一人当たり面積平均値テキスト"/>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18" name="フローチャート: 判断 117"/>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42545</xdr:rowOff>
    </xdr:from>
    <xdr:to>
      <xdr:col>55</xdr:col>
      <xdr:colOff>50800</xdr:colOff>
      <xdr:row>38</xdr:row>
      <xdr:rowOff>144145</xdr:rowOff>
    </xdr:to>
    <xdr:sp macro="" textlink="">
      <xdr:nvSpPr>
        <xdr:cNvPr id="124" name="楕円 123"/>
        <xdr:cNvSpPr/>
      </xdr:nvSpPr>
      <xdr:spPr>
        <a:xfrm>
          <a:off x="10426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65422</xdr:rowOff>
    </xdr:from>
    <xdr:ext cx="469744" cy="259045"/>
    <xdr:sp macro="" textlink="">
      <xdr:nvSpPr>
        <xdr:cNvPr id="125" name="【図書館】&#10;一人当たり面積該当値テキスト"/>
        <xdr:cNvSpPr txBox="1"/>
      </xdr:nvSpPr>
      <xdr:spPr>
        <a:xfrm>
          <a:off x="10515600" y="640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36830</xdr:rowOff>
    </xdr:from>
    <xdr:to>
      <xdr:col>50</xdr:col>
      <xdr:colOff>165100</xdr:colOff>
      <xdr:row>38</xdr:row>
      <xdr:rowOff>138430</xdr:rowOff>
    </xdr:to>
    <xdr:sp macro="" textlink="">
      <xdr:nvSpPr>
        <xdr:cNvPr id="126" name="楕円 125"/>
        <xdr:cNvSpPr/>
      </xdr:nvSpPr>
      <xdr:spPr>
        <a:xfrm>
          <a:off x="9588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87630</xdr:rowOff>
    </xdr:from>
    <xdr:to>
      <xdr:col>55</xdr:col>
      <xdr:colOff>0</xdr:colOff>
      <xdr:row>38</xdr:row>
      <xdr:rowOff>93345</xdr:rowOff>
    </xdr:to>
    <xdr:cxnSp macro="">
      <xdr:nvCxnSpPr>
        <xdr:cNvPr id="127" name="直線コネクタ 126"/>
        <xdr:cNvCxnSpPr/>
      </xdr:nvCxnSpPr>
      <xdr:spPr>
        <a:xfrm>
          <a:off x="9639300" y="66027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42545</xdr:rowOff>
    </xdr:from>
    <xdr:to>
      <xdr:col>46</xdr:col>
      <xdr:colOff>38100</xdr:colOff>
      <xdr:row>38</xdr:row>
      <xdr:rowOff>144145</xdr:rowOff>
    </xdr:to>
    <xdr:sp macro="" textlink="">
      <xdr:nvSpPr>
        <xdr:cNvPr id="128" name="楕円 127"/>
        <xdr:cNvSpPr/>
      </xdr:nvSpPr>
      <xdr:spPr>
        <a:xfrm>
          <a:off x="8699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87630</xdr:rowOff>
    </xdr:from>
    <xdr:to>
      <xdr:col>50</xdr:col>
      <xdr:colOff>114300</xdr:colOff>
      <xdr:row>38</xdr:row>
      <xdr:rowOff>93345</xdr:rowOff>
    </xdr:to>
    <xdr:cxnSp macro="">
      <xdr:nvCxnSpPr>
        <xdr:cNvPr id="129" name="直線コネクタ 128"/>
        <xdr:cNvCxnSpPr/>
      </xdr:nvCxnSpPr>
      <xdr:spPr>
        <a:xfrm flipV="1">
          <a:off x="8750300" y="66027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82550</xdr:rowOff>
    </xdr:from>
    <xdr:to>
      <xdr:col>41</xdr:col>
      <xdr:colOff>101600</xdr:colOff>
      <xdr:row>39</xdr:row>
      <xdr:rowOff>12700</xdr:rowOff>
    </xdr:to>
    <xdr:sp macro="" textlink="">
      <xdr:nvSpPr>
        <xdr:cNvPr id="130" name="楕円 129"/>
        <xdr:cNvSpPr/>
      </xdr:nvSpPr>
      <xdr:spPr>
        <a:xfrm>
          <a:off x="7810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93345</xdr:rowOff>
    </xdr:from>
    <xdr:to>
      <xdr:col>45</xdr:col>
      <xdr:colOff>177800</xdr:colOff>
      <xdr:row>38</xdr:row>
      <xdr:rowOff>133350</xdr:rowOff>
    </xdr:to>
    <xdr:cxnSp macro="">
      <xdr:nvCxnSpPr>
        <xdr:cNvPr id="131" name="直線コネクタ 130"/>
        <xdr:cNvCxnSpPr/>
      </xdr:nvCxnSpPr>
      <xdr:spPr>
        <a:xfrm flipV="1">
          <a:off x="7861300" y="66084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2" name="n_1ave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3" name="n_2ave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4" name="n_3aveValue【図書館】&#10;一人当たり面積"/>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35" name="n_4aveValue【図書館】&#10;一人当たり面積"/>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154957</xdr:rowOff>
    </xdr:from>
    <xdr:ext cx="469744" cy="259045"/>
    <xdr:sp macro="" textlink="">
      <xdr:nvSpPr>
        <xdr:cNvPr id="136" name="n_1mainValue【図書館】&#10;一人当たり面積"/>
        <xdr:cNvSpPr txBox="1"/>
      </xdr:nvSpPr>
      <xdr:spPr>
        <a:xfrm>
          <a:off x="9391727"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160672</xdr:rowOff>
    </xdr:from>
    <xdr:ext cx="469744" cy="259045"/>
    <xdr:sp macro="" textlink="">
      <xdr:nvSpPr>
        <xdr:cNvPr id="137" name="n_2mainValue【図書館】&#10;一人当たり面積"/>
        <xdr:cNvSpPr txBox="1"/>
      </xdr:nvSpPr>
      <xdr:spPr>
        <a:xfrm>
          <a:off x="8515427"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29227</xdr:rowOff>
    </xdr:from>
    <xdr:ext cx="469744" cy="259045"/>
    <xdr:sp macro="" textlink="">
      <xdr:nvSpPr>
        <xdr:cNvPr id="138" name="n_3mainValue【図書館】&#10;一人当たり面積"/>
        <xdr:cNvSpPr txBox="1"/>
      </xdr:nvSpPr>
      <xdr:spPr>
        <a:xfrm>
          <a:off x="7626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3" name="フローチャート: 判断 172"/>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141605</xdr:rowOff>
    </xdr:from>
    <xdr:to>
      <xdr:col>24</xdr:col>
      <xdr:colOff>114300</xdr:colOff>
      <xdr:row>61</xdr:row>
      <xdr:rowOff>71755</xdr:rowOff>
    </xdr:to>
    <xdr:sp macro="" textlink="">
      <xdr:nvSpPr>
        <xdr:cNvPr id="179" name="楕円 178"/>
        <xdr:cNvSpPr/>
      </xdr:nvSpPr>
      <xdr:spPr>
        <a:xfrm>
          <a:off x="45847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120032</xdr:rowOff>
    </xdr:from>
    <xdr:ext cx="405111" cy="259045"/>
    <xdr:sp macro="" textlink="">
      <xdr:nvSpPr>
        <xdr:cNvPr id="180" name="【体育館・プール】&#10;有形固定資産減価償却率該当値テキスト"/>
        <xdr:cNvSpPr txBox="1"/>
      </xdr:nvSpPr>
      <xdr:spPr>
        <a:xfrm>
          <a:off x="4673600"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78740</xdr:rowOff>
    </xdr:from>
    <xdr:to>
      <xdr:col>20</xdr:col>
      <xdr:colOff>38100</xdr:colOff>
      <xdr:row>61</xdr:row>
      <xdr:rowOff>8890</xdr:rowOff>
    </xdr:to>
    <xdr:sp macro="" textlink="">
      <xdr:nvSpPr>
        <xdr:cNvPr id="181" name="楕円 180"/>
        <xdr:cNvSpPr/>
      </xdr:nvSpPr>
      <xdr:spPr>
        <a:xfrm>
          <a:off x="3746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129540</xdr:rowOff>
    </xdr:from>
    <xdr:to>
      <xdr:col>24</xdr:col>
      <xdr:colOff>63500</xdr:colOff>
      <xdr:row>61</xdr:row>
      <xdr:rowOff>20955</xdr:rowOff>
    </xdr:to>
    <xdr:cxnSp macro="">
      <xdr:nvCxnSpPr>
        <xdr:cNvPr id="182" name="直線コネクタ 181"/>
        <xdr:cNvCxnSpPr/>
      </xdr:nvCxnSpPr>
      <xdr:spPr>
        <a:xfrm>
          <a:off x="3797300" y="1041654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162560</xdr:rowOff>
    </xdr:from>
    <xdr:to>
      <xdr:col>15</xdr:col>
      <xdr:colOff>101600</xdr:colOff>
      <xdr:row>55</xdr:row>
      <xdr:rowOff>92710</xdr:rowOff>
    </xdr:to>
    <xdr:sp macro="" textlink="">
      <xdr:nvSpPr>
        <xdr:cNvPr id="183" name="楕円 182"/>
        <xdr:cNvSpPr/>
      </xdr:nvSpPr>
      <xdr:spPr>
        <a:xfrm>
          <a:off x="2857500" y="942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41910</xdr:rowOff>
    </xdr:from>
    <xdr:to>
      <xdr:col>19</xdr:col>
      <xdr:colOff>177800</xdr:colOff>
      <xdr:row>60</xdr:row>
      <xdr:rowOff>129540</xdr:rowOff>
    </xdr:to>
    <xdr:cxnSp macro="">
      <xdr:nvCxnSpPr>
        <xdr:cNvPr id="184" name="直線コネクタ 183"/>
        <xdr:cNvCxnSpPr/>
      </xdr:nvCxnSpPr>
      <xdr:spPr>
        <a:xfrm>
          <a:off x="2908300" y="9471660"/>
          <a:ext cx="889000" cy="94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111125</xdr:rowOff>
    </xdr:from>
    <xdr:to>
      <xdr:col>10</xdr:col>
      <xdr:colOff>165100</xdr:colOff>
      <xdr:row>63</xdr:row>
      <xdr:rowOff>41275</xdr:rowOff>
    </xdr:to>
    <xdr:sp macro="" textlink="">
      <xdr:nvSpPr>
        <xdr:cNvPr id="185" name="楕円 184"/>
        <xdr:cNvSpPr/>
      </xdr:nvSpPr>
      <xdr:spPr>
        <a:xfrm>
          <a:off x="196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41910</xdr:rowOff>
    </xdr:from>
    <xdr:to>
      <xdr:col>15</xdr:col>
      <xdr:colOff>50800</xdr:colOff>
      <xdr:row>62</xdr:row>
      <xdr:rowOff>161925</xdr:rowOff>
    </xdr:to>
    <xdr:cxnSp macro="">
      <xdr:nvCxnSpPr>
        <xdr:cNvPr id="186" name="直線コネクタ 185"/>
        <xdr:cNvCxnSpPr/>
      </xdr:nvCxnSpPr>
      <xdr:spPr>
        <a:xfrm flipV="1">
          <a:off x="2019300" y="9471660"/>
          <a:ext cx="889000" cy="132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88"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0"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xdr:rowOff>
    </xdr:from>
    <xdr:ext cx="405111" cy="259045"/>
    <xdr:sp macro="" textlink="">
      <xdr:nvSpPr>
        <xdr:cNvPr id="191" name="n_1mainValue【体育館・プール】&#10;有形固定資産減価償却率"/>
        <xdr:cNvSpPr txBox="1"/>
      </xdr:nvSpPr>
      <xdr:spPr>
        <a:xfrm>
          <a:off x="35820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109237</xdr:rowOff>
    </xdr:from>
    <xdr:ext cx="405111" cy="259045"/>
    <xdr:sp macro="" textlink="">
      <xdr:nvSpPr>
        <xdr:cNvPr id="192" name="n_2mainValue【体育館・プール】&#10;有形固定資産減価償却率"/>
        <xdr:cNvSpPr txBox="1"/>
      </xdr:nvSpPr>
      <xdr:spPr>
        <a:xfrm>
          <a:off x="2705744" y="919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32402</xdr:rowOff>
    </xdr:from>
    <xdr:ext cx="405111" cy="259045"/>
    <xdr:sp macro="" textlink="">
      <xdr:nvSpPr>
        <xdr:cNvPr id="193" name="n_3mainValue【体育館・プール】&#10;有形固定資産減価償却率"/>
        <xdr:cNvSpPr txBox="1"/>
      </xdr:nvSpPr>
      <xdr:spPr>
        <a:xfrm>
          <a:off x="1816744"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110853</xdr:rowOff>
    </xdr:from>
    <xdr:to>
      <xdr:col>36</xdr:col>
      <xdr:colOff>165100</xdr:colOff>
      <xdr:row>63</xdr:row>
      <xdr:rowOff>41003</xdr:rowOff>
    </xdr:to>
    <xdr:sp macro="" textlink="">
      <xdr:nvSpPr>
        <xdr:cNvPr id="229" name="フローチャート: 判断 228"/>
        <xdr:cNvSpPr/>
      </xdr:nvSpPr>
      <xdr:spPr>
        <a:xfrm>
          <a:off x="69215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xdr:rowOff>
    </xdr:from>
    <xdr:to>
      <xdr:col>55</xdr:col>
      <xdr:colOff>50800</xdr:colOff>
      <xdr:row>63</xdr:row>
      <xdr:rowOff>107950</xdr:rowOff>
    </xdr:to>
    <xdr:sp macro="" textlink="">
      <xdr:nvSpPr>
        <xdr:cNvPr id="235" name="楕円 234"/>
        <xdr:cNvSpPr/>
      </xdr:nvSpPr>
      <xdr:spPr>
        <a:xfrm>
          <a:off x="10426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156227</xdr:rowOff>
    </xdr:from>
    <xdr:ext cx="469744" cy="259045"/>
    <xdr:sp macro="" textlink="">
      <xdr:nvSpPr>
        <xdr:cNvPr id="236" name="【体育館・プール】&#10;一人当たり面積該当値テキスト"/>
        <xdr:cNvSpPr txBox="1"/>
      </xdr:nvSpPr>
      <xdr:spPr>
        <a:xfrm>
          <a:off x="1051560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27577</xdr:rowOff>
    </xdr:from>
    <xdr:to>
      <xdr:col>50</xdr:col>
      <xdr:colOff>165100</xdr:colOff>
      <xdr:row>63</xdr:row>
      <xdr:rowOff>129177</xdr:rowOff>
    </xdr:to>
    <xdr:sp macro="" textlink="">
      <xdr:nvSpPr>
        <xdr:cNvPr id="237" name="楕円 236"/>
        <xdr:cNvSpPr/>
      </xdr:nvSpPr>
      <xdr:spPr>
        <a:xfrm>
          <a:off x="9588500" y="1082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57150</xdr:rowOff>
    </xdr:from>
    <xdr:to>
      <xdr:col>55</xdr:col>
      <xdr:colOff>0</xdr:colOff>
      <xdr:row>63</xdr:row>
      <xdr:rowOff>78377</xdr:rowOff>
    </xdr:to>
    <xdr:cxnSp macro="">
      <xdr:nvCxnSpPr>
        <xdr:cNvPr id="238" name="直線コネクタ 237"/>
        <xdr:cNvCxnSpPr/>
      </xdr:nvCxnSpPr>
      <xdr:spPr>
        <a:xfrm flipV="1">
          <a:off x="9639300" y="108585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138612</xdr:rowOff>
    </xdr:from>
    <xdr:to>
      <xdr:col>46</xdr:col>
      <xdr:colOff>38100</xdr:colOff>
      <xdr:row>64</xdr:row>
      <xdr:rowOff>68762</xdr:rowOff>
    </xdr:to>
    <xdr:sp macro="" textlink="">
      <xdr:nvSpPr>
        <xdr:cNvPr id="239" name="楕円 238"/>
        <xdr:cNvSpPr/>
      </xdr:nvSpPr>
      <xdr:spPr>
        <a:xfrm>
          <a:off x="8699500" y="1093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78377</xdr:rowOff>
    </xdr:from>
    <xdr:to>
      <xdr:col>50</xdr:col>
      <xdr:colOff>114300</xdr:colOff>
      <xdr:row>64</xdr:row>
      <xdr:rowOff>17962</xdr:rowOff>
    </xdr:to>
    <xdr:cxnSp macro="">
      <xdr:nvCxnSpPr>
        <xdr:cNvPr id="240" name="直線コネクタ 239"/>
        <xdr:cNvCxnSpPr/>
      </xdr:nvCxnSpPr>
      <xdr:spPr>
        <a:xfrm flipV="1">
          <a:off x="8750300" y="1087972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74930</xdr:rowOff>
    </xdr:from>
    <xdr:to>
      <xdr:col>41</xdr:col>
      <xdr:colOff>101600</xdr:colOff>
      <xdr:row>64</xdr:row>
      <xdr:rowOff>5080</xdr:rowOff>
    </xdr:to>
    <xdr:sp macro="" textlink="">
      <xdr:nvSpPr>
        <xdr:cNvPr id="241" name="楕円 240"/>
        <xdr:cNvSpPr/>
      </xdr:nvSpPr>
      <xdr:spPr>
        <a:xfrm>
          <a:off x="7810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125730</xdr:rowOff>
    </xdr:from>
    <xdr:to>
      <xdr:col>45</xdr:col>
      <xdr:colOff>177800</xdr:colOff>
      <xdr:row>64</xdr:row>
      <xdr:rowOff>17962</xdr:rowOff>
    </xdr:to>
    <xdr:cxnSp macro="">
      <xdr:nvCxnSpPr>
        <xdr:cNvPr id="242" name="直線コネクタ 241"/>
        <xdr:cNvCxnSpPr/>
      </xdr:nvCxnSpPr>
      <xdr:spPr>
        <a:xfrm>
          <a:off x="7861300" y="10927080"/>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57530</xdr:rowOff>
    </xdr:from>
    <xdr:ext cx="469744" cy="259045"/>
    <xdr:sp macro="" textlink="">
      <xdr:nvSpPr>
        <xdr:cNvPr id="246" name="n_4aveValue【体育館・プール】&#10;一人当たり面積"/>
        <xdr:cNvSpPr txBox="1"/>
      </xdr:nvSpPr>
      <xdr:spPr>
        <a:xfrm>
          <a:off x="67374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120304</xdr:rowOff>
    </xdr:from>
    <xdr:ext cx="469744" cy="259045"/>
    <xdr:sp macro="" textlink="">
      <xdr:nvSpPr>
        <xdr:cNvPr id="247" name="n_1mainValue【体育館・プール】&#10;一人当たり面積"/>
        <xdr:cNvSpPr txBox="1"/>
      </xdr:nvSpPr>
      <xdr:spPr>
        <a:xfrm>
          <a:off x="9391727" y="1092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59889</xdr:rowOff>
    </xdr:from>
    <xdr:ext cx="469744" cy="259045"/>
    <xdr:sp macro="" textlink="">
      <xdr:nvSpPr>
        <xdr:cNvPr id="248" name="n_2mainValue【体育館・プール】&#10;一人当たり面積"/>
        <xdr:cNvSpPr txBox="1"/>
      </xdr:nvSpPr>
      <xdr:spPr>
        <a:xfrm>
          <a:off x="8515427" y="1103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167657</xdr:rowOff>
    </xdr:from>
    <xdr:ext cx="469744" cy="259045"/>
    <xdr:sp macro="" textlink="">
      <xdr:nvSpPr>
        <xdr:cNvPr id="249" name="n_3mainValue【体育館・プール】&#10;一人当たり面積"/>
        <xdr:cNvSpPr txBox="1"/>
      </xdr:nvSpPr>
      <xdr:spPr>
        <a:xfrm>
          <a:off x="7626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90170</xdr:rowOff>
    </xdr:from>
    <xdr:to>
      <xdr:col>6</xdr:col>
      <xdr:colOff>38100</xdr:colOff>
      <xdr:row>79</xdr:row>
      <xdr:rowOff>20320</xdr:rowOff>
    </xdr:to>
    <xdr:sp macro="" textlink="">
      <xdr:nvSpPr>
        <xdr:cNvPr id="282" name="フローチャート: 判断 281"/>
        <xdr:cNvSpPr/>
      </xdr:nvSpPr>
      <xdr:spPr>
        <a:xfrm>
          <a:off x="1079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88" name="楕円 287"/>
        <xdr:cNvSpPr/>
      </xdr:nvSpPr>
      <xdr:spPr>
        <a:xfrm>
          <a:off x="45847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43451</xdr:rowOff>
    </xdr:from>
    <xdr:ext cx="405111" cy="259045"/>
    <xdr:sp macro="" textlink="">
      <xdr:nvSpPr>
        <xdr:cNvPr id="289" name="【福祉施設】&#10;有形固定資産減価償却率該当値テキスト"/>
        <xdr:cNvSpPr txBox="1"/>
      </xdr:nvSpPr>
      <xdr:spPr>
        <a:xfrm>
          <a:off x="4673600" y="1375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14732</xdr:rowOff>
    </xdr:from>
    <xdr:to>
      <xdr:col>20</xdr:col>
      <xdr:colOff>38100</xdr:colOff>
      <xdr:row>80</xdr:row>
      <xdr:rowOff>116332</xdr:rowOff>
    </xdr:to>
    <xdr:sp macro="" textlink="">
      <xdr:nvSpPr>
        <xdr:cNvPr id="290" name="楕円 289"/>
        <xdr:cNvSpPr/>
      </xdr:nvSpPr>
      <xdr:spPr>
        <a:xfrm>
          <a:off x="3746500" y="137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65532</xdr:rowOff>
    </xdr:from>
    <xdr:to>
      <xdr:col>24</xdr:col>
      <xdr:colOff>63500</xdr:colOff>
      <xdr:row>80</xdr:row>
      <xdr:rowOff>115824</xdr:rowOff>
    </xdr:to>
    <xdr:cxnSp macro="">
      <xdr:nvCxnSpPr>
        <xdr:cNvPr id="291" name="直線コネクタ 290"/>
        <xdr:cNvCxnSpPr/>
      </xdr:nvCxnSpPr>
      <xdr:spPr>
        <a:xfrm>
          <a:off x="3797300" y="137815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3302</xdr:rowOff>
    </xdr:from>
    <xdr:to>
      <xdr:col>15</xdr:col>
      <xdr:colOff>101600</xdr:colOff>
      <xdr:row>80</xdr:row>
      <xdr:rowOff>104902</xdr:rowOff>
    </xdr:to>
    <xdr:sp macro="" textlink="">
      <xdr:nvSpPr>
        <xdr:cNvPr id="292" name="楕円 291"/>
        <xdr:cNvSpPr/>
      </xdr:nvSpPr>
      <xdr:spPr>
        <a:xfrm>
          <a:off x="2857500" y="137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54102</xdr:rowOff>
    </xdr:from>
    <xdr:to>
      <xdr:col>19</xdr:col>
      <xdr:colOff>177800</xdr:colOff>
      <xdr:row>80</xdr:row>
      <xdr:rowOff>65532</xdr:rowOff>
    </xdr:to>
    <xdr:cxnSp macro="">
      <xdr:nvCxnSpPr>
        <xdr:cNvPr id="293" name="直線コネクタ 292"/>
        <xdr:cNvCxnSpPr/>
      </xdr:nvCxnSpPr>
      <xdr:spPr>
        <a:xfrm>
          <a:off x="2908300" y="137701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55880</xdr:rowOff>
    </xdr:from>
    <xdr:to>
      <xdr:col>10</xdr:col>
      <xdr:colOff>165100</xdr:colOff>
      <xdr:row>78</xdr:row>
      <xdr:rowOff>157480</xdr:rowOff>
    </xdr:to>
    <xdr:sp macro="" textlink="">
      <xdr:nvSpPr>
        <xdr:cNvPr id="294" name="楕円 293"/>
        <xdr:cNvSpPr/>
      </xdr:nvSpPr>
      <xdr:spPr>
        <a:xfrm>
          <a:off x="1968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106680</xdr:rowOff>
    </xdr:from>
    <xdr:to>
      <xdr:col>15</xdr:col>
      <xdr:colOff>50800</xdr:colOff>
      <xdr:row>80</xdr:row>
      <xdr:rowOff>54102</xdr:rowOff>
    </xdr:to>
    <xdr:cxnSp macro="">
      <xdr:nvCxnSpPr>
        <xdr:cNvPr id="295" name="直線コネクタ 294"/>
        <xdr:cNvCxnSpPr/>
      </xdr:nvCxnSpPr>
      <xdr:spPr>
        <a:xfrm>
          <a:off x="2019300" y="13479780"/>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296" name="n_1aveValue【福祉施設】&#10;有形固定資産減価償却率"/>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297" name="n_2ave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298" name="n_3aveValue【福祉施設】&#10;有形固定資産減価償却率"/>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36847</xdr:rowOff>
    </xdr:from>
    <xdr:ext cx="405111" cy="259045"/>
    <xdr:sp macro="" textlink="">
      <xdr:nvSpPr>
        <xdr:cNvPr id="299" name="n_4aveValue【福祉施設】&#10;有形固定資産減価償却率"/>
        <xdr:cNvSpPr txBox="1"/>
      </xdr:nvSpPr>
      <xdr:spPr>
        <a:xfrm>
          <a:off x="927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132859</xdr:rowOff>
    </xdr:from>
    <xdr:ext cx="405111" cy="259045"/>
    <xdr:sp macro="" textlink="">
      <xdr:nvSpPr>
        <xdr:cNvPr id="300" name="n_1mainValue【福祉施設】&#10;有形固定資産減価償却率"/>
        <xdr:cNvSpPr txBox="1"/>
      </xdr:nvSpPr>
      <xdr:spPr>
        <a:xfrm>
          <a:off x="3582044" y="1350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121429</xdr:rowOff>
    </xdr:from>
    <xdr:ext cx="405111" cy="259045"/>
    <xdr:sp macro="" textlink="">
      <xdr:nvSpPr>
        <xdr:cNvPr id="301" name="n_2mainValue【福祉施設】&#10;有形固定資産減価償却率"/>
        <xdr:cNvSpPr txBox="1"/>
      </xdr:nvSpPr>
      <xdr:spPr>
        <a:xfrm>
          <a:off x="2705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2557</xdr:rowOff>
    </xdr:from>
    <xdr:ext cx="405111" cy="259045"/>
    <xdr:sp macro="" textlink="">
      <xdr:nvSpPr>
        <xdr:cNvPr id="302" name="n_3mainValue【福祉施設】&#10;有形固定資産減価償却率"/>
        <xdr:cNvSpPr txBox="1"/>
      </xdr:nvSpPr>
      <xdr:spPr>
        <a:xfrm>
          <a:off x="18167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7"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32" name="フローチャート: 判断 331"/>
        <xdr:cNvSpPr/>
      </xdr:nvSpPr>
      <xdr:spPr>
        <a:xfrm>
          <a:off x="6921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170180</xdr:rowOff>
    </xdr:from>
    <xdr:to>
      <xdr:col>55</xdr:col>
      <xdr:colOff>50800</xdr:colOff>
      <xdr:row>84</xdr:row>
      <xdr:rowOff>100330</xdr:rowOff>
    </xdr:to>
    <xdr:sp macro="" textlink="">
      <xdr:nvSpPr>
        <xdr:cNvPr id="338" name="楕円 337"/>
        <xdr:cNvSpPr/>
      </xdr:nvSpPr>
      <xdr:spPr>
        <a:xfrm>
          <a:off x="10426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148607</xdr:rowOff>
    </xdr:from>
    <xdr:ext cx="469744" cy="259045"/>
    <xdr:sp macro="" textlink="">
      <xdr:nvSpPr>
        <xdr:cNvPr id="339" name="【福祉施設】&#10;一人当たり面積該当値テキスト"/>
        <xdr:cNvSpPr txBox="1"/>
      </xdr:nvSpPr>
      <xdr:spPr>
        <a:xfrm>
          <a:off x="1051560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340" name="楕円 339"/>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49530</xdr:rowOff>
    </xdr:from>
    <xdr:to>
      <xdr:col>55</xdr:col>
      <xdr:colOff>0</xdr:colOff>
      <xdr:row>84</xdr:row>
      <xdr:rowOff>49530</xdr:rowOff>
    </xdr:to>
    <xdr:cxnSp macro="">
      <xdr:nvCxnSpPr>
        <xdr:cNvPr id="341" name="直線コネクタ 340"/>
        <xdr:cNvCxnSpPr/>
      </xdr:nvCxnSpPr>
      <xdr:spPr>
        <a:xfrm>
          <a:off x="9639300" y="1445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170180</xdr:rowOff>
    </xdr:from>
    <xdr:to>
      <xdr:col>46</xdr:col>
      <xdr:colOff>38100</xdr:colOff>
      <xdr:row>84</xdr:row>
      <xdr:rowOff>100330</xdr:rowOff>
    </xdr:to>
    <xdr:sp macro="" textlink="">
      <xdr:nvSpPr>
        <xdr:cNvPr id="342" name="楕円 341"/>
        <xdr:cNvSpPr/>
      </xdr:nvSpPr>
      <xdr:spPr>
        <a:xfrm>
          <a:off x="8699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49530</xdr:rowOff>
    </xdr:from>
    <xdr:to>
      <xdr:col>50</xdr:col>
      <xdr:colOff>114300</xdr:colOff>
      <xdr:row>84</xdr:row>
      <xdr:rowOff>49530</xdr:rowOff>
    </xdr:to>
    <xdr:cxnSp macro="">
      <xdr:nvCxnSpPr>
        <xdr:cNvPr id="343" name="直線コネクタ 342"/>
        <xdr:cNvCxnSpPr/>
      </xdr:nvCxnSpPr>
      <xdr:spPr>
        <a:xfrm>
          <a:off x="8750300" y="144513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90170</xdr:rowOff>
    </xdr:from>
    <xdr:to>
      <xdr:col>41</xdr:col>
      <xdr:colOff>101600</xdr:colOff>
      <xdr:row>82</xdr:row>
      <xdr:rowOff>20320</xdr:rowOff>
    </xdr:to>
    <xdr:sp macro="" textlink="">
      <xdr:nvSpPr>
        <xdr:cNvPr id="344" name="楕円 343"/>
        <xdr:cNvSpPr/>
      </xdr:nvSpPr>
      <xdr:spPr>
        <a:xfrm>
          <a:off x="781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140970</xdr:rowOff>
    </xdr:from>
    <xdr:to>
      <xdr:col>45</xdr:col>
      <xdr:colOff>177800</xdr:colOff>
      <xdr:row>84</xdr:row>
      <xdr:rowOff>49530</xdr:rowOff>
    </xdr:to>
    <xdr:cxnSp macro="">
      <xdr:nvCxnSpPr>
        <xdr:cNvPr id="345" name="直線コネクタ 344"/>
        <xdr:cNvCxnSpPr/>
      </xdr:nvCxnSpPr>
      <xdr:spPr>
        <a:xfrm>
          <a:off x="7861300" y="14028420"/>
          <a:ext cx="8890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46"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47"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8"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2557</xdr:rowOff>
    </xdr:from>
    <xdr:ext cx="469744" cy="259045"/>
    <xdr:sp macro="" textlink="">
      <xdr:nvSpPr>
        <xdr:cNvPr id="349" name="n_4aveValue【福祉施設】&#10;一人当たり面積"/>
        <xdr:cNvSpPr txBox="1"/>
      </xdr:nvSpPr>
      <xdr:spPr>
        <a:xfrm>
          <a:off x="6737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91457</xdr:rowOff>
    </xdr:from>
    <xdr:ext cx="469744" cy="259045"/>
    <xdr:sp macro="" textlink="">
      <xdr:nvSpPr>
        <xdr:cNvPr id="350" name="n_1main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91457</xdr:rowOff>
    </xdr:from>
    <xdr:ext cx="469744" cy="259045"/>
    <xdr:sp macro="" textlink="">
      <xdr:nvSpPr>
        <xdr:cNvPr id="351" name="n_2mainValue【福祉施設】&#10;一人当たり面積"/>
        <xdr:cNvSpPr txBox="1"/>
      </xdr:nvSpPr>
      <xdr:spPr>
        <a:xfrm>
          <a:off x="85154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36847</xdr:rowOff>
    </xdr:from>
    <xdr:ext cx="469744" cy="259045"/>
    <xdr:sp macro="" textlink="">
      <xdr:nvSpPr>
        <xdr:cNvPr id="352" name="n_3mainValue【福祉施設】&#10;一人当たり面積"/>
        <xdr:cNvSpPr txBox="1"/>
      </xdr:nvSpPr>
      <xdr:spPr>
        <a:xfrm>
          <a:off x="7626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383"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388" name="フローチャート: 判断 387"/>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95613</xdr:rowOff>
    </xdr:from>
    <xdr:to>
      <xdr:col>24</xdr:col>
      <xdr:colOff>114300</xdr:colOff>
      <xdr:row>105</xdr:row>
      <xdr:rowOff>25763</xdr:rowOff>
    </xdr:to>
    <xdr:sp macro="" textlink="">
      <xdr:nvSpPr>
        <xdr:cNvPr id="394" name="楕円 393"/>
        <xdr:cNvSpPr/>
      </xdr:nvSpPr>
      <xdr:spPr>
        <a:xfrm>
          <a:off x="45847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118490</xdr:rowOff>
    </xdr:from>
    <xdr:ext cx="405111" cy="259045"/>
    <xdr:sp macro="" textlink="">
      <xdr:nvSpPr>
        <xdr:cNvPr id="395" name="【市民会館】&#10;有形固定資産減価償却率該当値テキスト"/>
        <xdr:cNvSpPr txBox="1"/>
      </xdr:nvSpPr>
      <xdr:spPr>
        <a:xfrm>
          <a:off x="4673600" y="17777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49893</xdr:rowOff>
    </xdr:from>
    <xdr:to>
      <xdr:col>20</xdr:col>
      <xdr:colOff>38100</xdr:colOff>
      <xdr:row>104</xdr:row>
      <xdr:rowOff>151493</xdr:rowOff>
    </xdr:to>
    <xdr:sp macro="" textlink="">
      <xdr:nvSpPr>
        <xdr:cNvPr id="396" name="楕円 395"/>
        <xdr:cNvSpPr/>
      </xdr:nvSpPr>
      <xdr:spPr>
        <a:xfrm>
          <a:off x="3746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100693</xdr:rowOff>
    </xdr:from>
    <xdr:to>
      <xdr:col>24</xdr:col>
      <xdr:colOff>63500</xdr:colOff>
      <xdr:row>104</xdr:row>
      <xdr:rowOff>146413</xdr:rowOff>
    </xdr:to>
    <xdr:cxnSp macro="">
      <xdr:nvCxnSpPr>
        <xdr:cNvPr id="397" name="直線コネクタ 396"/>
        <xdr:cNvCxnSpPr/>
      </xdr:nvCxnSpPr>
      <xdr:spPr>
        <a:xfrm>
          <a:off x="3797300" y="1793149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152763</xdr:rowOff>
    </xdr:from>
    <xdr:to>
      <xdr:col>15</xdr:col>
      <xdr:colOff>101600</xdr:colOff>
      <xdr:row>104</xdr:row>
      <xdr:rowOff>82913</xdr:rowOff>
    </xdr:to>
    <xdr:sp macro="" textlink="">
      <xdr:nvSpPr>
        <xdr:cNvPr id="398" name="楕円 397"/>
        <xdr:cNvSpPr/>
      </xdr:nvSpPr>
      <xdr:spPr>
        <a:xfrm>
          <a:off x="28575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32113</xdr:rowOff>
    </xdr:from>
    <xdr:to>
      <xdr:col>19</xdr:col>
      <xdr:colOff>177800</xdr:colOff>
      <xdr:row>104</xdr:row>
      <xdr:rowOff>100693</xdr:rowOff>
    </xdr:to>
    <xdr:cxnSp macro="">
      <xdr:nvCxnSpPr>
        <xdr:cNvPr id="399" name="直線コネクタ 398"/>
        <xdr:cNvCxnSpPr/>
      </xdr:nvCxnSpPr>
      <xdr:spPr>
        <a:xfrm>
          <a:off x="2908300" y="1786291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22134</xdr:rowOff>
    </xdr:from>
    <xdr:to>
      <xdr:col>10</xdr:col>
      <xdr:colOff>165100</xdr:colOff>
      <xdr:row>104</xdr:row>
      <xdr:rowOff>123734</xdr:rowOff>
    </xdr:to>
    <xdr:sp macro="" textlink="">
      <xdr:nvSpPr>
        <xdr:cNvPr id="400" name="楕円 399"/>
        <xdr:cNvSpPr/>
      </xdr:nvSpPr>
      <xdr:spPr>
        <a:xfrm>
          <a:off x="1968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32113</xdr:rowOff>
    </xdr:from>
    <xdr:to>
      <xdr:col>15</xdr:col>
      <xdr:colOff>50800</xdr:colOff>
      <xdr:row>104</xdr:row>
      <xdr:rowOff>72934</xdr:rowOff>
    </xdr:to>
    <xdr:cxnSp macro="">
      <xdr:nvCxnSpPr>
        <xdr:cNvPr id="401" name="直線コネクタ 400"/>
        <xdr:cNvCxnSpPr/>
      </xdr:nvCxnSpPr>
      <xdr:spPr>
        <a:xfrm flipV="1">
          <a:off x="2019300" y="178629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02"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03"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04"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05"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168020</xdr:rowOff>
    </xdr:from>
    <xdr:ext cx="405111" cy="259045"/>
    <xdr:sp macro="" textlink="">
      <xdr:nvSpPr>
        <xdr:cNvPr id="406" name="n_1mainValue【市民会館】&#10;有形固定資産減価償却率"/>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99440</xdr:rowOff>
    </xdr:from>
    <xdr:ext cx="405111" cy="259045"/>
    <xdr:sp macro="" textlink="">
      <xdr:nvSpPr>
        <xdr:cNvPr id="407" name="n_2mainValue【市民会館】&#10;有形固定資産減価償却率"/>
        <xdr:cNvSpPr txBox="1"/>
      </xdr:nvSpPr>
      <xdr:spPr>
        <a:xfrm>
          <a:off x="2705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140261</xdr:rowOff>
    </xdr:from>
    <xdr:ext cx="405111" cy="259045"/>
    <xdr:sp macro="" textlink="">
      <xdr:nvSpPr>
        <xdr:cNvPr id="408" name="n_3mainValue【市民会館】&#10;有形固定資産減価償却率"/>
        <xdr:cNvSpPr txBox="1"/>
      </xdr:nvSpPr>
      <xdr:spPr>
        <a:xfrm>
          <a:off x="1816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44" name="フローチャート: 判断 443"/>
        <xdr:cNvSpPr/>
      </xdr:nvSpPr>
      <xdr:spPr>
        <a:xfrm>
          <a:off x="6921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61323</xdr:rowOff>
    </xdr:from>
    <xdr:to>
      <xdr:col>55</xdr:col>
      <xdr:colOff>50800</xdr:colOff>
      <xdr:row>108</xdr:row>
      <xdr:rowOff>162923</xdr:rowOff>
    </xdr:to>
    <xdr:sp macro="" textlink="">
      <xdr:nvSpPr>
        <xdr:cNvPr id="450" name="楕円 449"/>
        <xdr:cNvSpPr/>
      </xdr:nvSpPr>
      <xdr:spPr>
        <a:xfrm>
          <a:off x="104267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147700</xdr:rowOff>
    </xdr:from>
    <xdr:ext cx="469744" cy="259045"/>
    <xdr:sp macro="" textlink="">
      <xdr:nvSpPr>
        <xdr:cNvPr id="451" name="【市民会館】&#10;一人当たり面積該当値テキスト"/>
        <xdr:cNvSpPr txBox="1"/>
      </xdr:nvSpPr>
      <xdr:spPr>
        <a:xfrm>
          <a:off x="10515600" y="1849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61323</xdr:rowOff>
    </xdr:from>
    <xdr:to>
      <xdr:col>50</xdr:col>
      <xdr:colOff>165100</xdr:colOff>
      <xdr:row>108</xdr:row>
      <xdr:rowOff>162923</xdr:rowOff>
    </xdr:to>
    <xdr:sp macro="" textlink="">
      <xdr:nvSpPr>
        <xdr:cNvPr id="452" name="楕円 451"/>
        <xdr:cNvSpPr/>
      </xdr:nvSpPr>
      <xdr:spPr>
        <a:xfrm>
          <a:off x="9588500" y="185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112123</xdr:rowOff>
    </xdr:from>
    <xdr:to>
      <xdr:col>55</xdr:col>
      <xdr:colOff>0</xdr:colOff>
      <xdr:row>108</xdr:row>
      <xdr:rowOff>112123</xdr:rowOff>
    </xdr:to>
    <xdr:cxnSp macro="">
      <xdr:nvCxnSpPr>
        <xdr:cNvPr id="453" name="直線コネクタ 452"/>
        <xdr:cNvCxnSpPr/>
      </xdr:nvCxnSpPr>
      <xdr:spPr>
        <a:xfrm>
          <a:off x="9639300" y="186287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147864</xdr:rowOff>
    </xdr:from>
    <xdr:to>
      <xdr:col>46</xdr:col>
      <xdr:colOff>38100</xdr:colOff>
      <xdr:row>108</xdr:row>
      <xdr:rowOff>78014</xdr:rowOff>
    </xdr:to>
    <xdr:sp macro="" textlink="">
      <xdr:nvSpPr>
        <xdr:cNvPr id="454" name="楕円 453"/>
        <xdr:cNvSpPr/>
      </xdr:nvSpPr>
      <xdr:spPr>
        <a:xfrm>
          <a:off x="8699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27214</xdr:rowOff>
    </xdr:from>
    <xdr:to>
      <xdr:col>50</xdr:col>
      <xdr:colOff>114300</xdr:colOff>
      <xdr:row>108</xdr:row>
      <xdr:rowOff>112123</xdr:rowOff>
    </xdr:to>
    <xdr:cxnSp macro="">
      <xdr:nvCxnSpPr>
        <xdr:cNvPr id="455" name="直線コネクタ 454"/>
        <xdr:cNvCxnSpPr/>
      </xdr:nvCxnSpPr>
      <xdr:spPr>
        <a:xfrm>
          <a:off x="8750300" y="1854381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71120</xdr:rowOff>
    </xdr:from>
    <xdr:to>
      <xdr:col>41</xdr:col>
      <xdr:colOff>101600</xdr:colOff>
      <xdr:row>109</xdr:row>
      <xdr:rowOff>1270</xdr:rowOff>
    </xdr:to>
    <xdr:sp macro="" textlink="">
      <xdr:nvSpPr>
        <xdr:cNvPr id="456" name="楕円 455"/>
        <xdr:cNvSpPr/>
      </xdr:nvSpPr>
      <xdr:spPr>
        <a:xfrm>
          <a:off x="7810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27214</xdr:rowOff>
    </xdr:from>
    <xdr:to>
      <xdr:col>45</xdr:col>
      <xdr:colOff>177800</xdr:colOff>
      <xdr:row>108</xdr:row>
      <xdr:rowOff>121920</xdr:rowOff>
    </xdr:to>
    <xdr:cxnSp macro="">
      <xdr:nvCxnSpPr>
        <xdr:cNvPr id="457" name="直線コネクタ 456"/>
        <xdr:cNvCxnSpPr/>
      </xdr:nvCxnSpPr>
      <xdr:spPr>
        <a:xfrm flipV="1">
          <a:off x="7861300" y="18543814"/>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92908</xdr:rowOff>
    </xdr:from>
    <xdr:ext cx="469744" cy="259045"/>
    <xdr:sp macro="" textlink="">
      <xdr:nvSpPr>
        <xdr:cNvPr id="461" name="n_4aveValue【市民会館】&#10;一人当たり面積"/>
        <xdr:cNvSpPr txBox="1"/>
      </xdr:nvSpPr>
      <xdr:spPr>
        <a:xfrm>
          <a:off x="6737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154050</xdr:rowOff>
    </xdr:from>
    <xdr:ext cx="469744" cy="259045"/>
    <xdr:sp macro="" textlink="">
      <xdr:nvSpPr>
        <xdr:cNvPr id="462" name="n_1mainValue【市民会館】&#10;一人当たり面積"/>
        <xdr:cNvSpPr txBox="1"/>
      </xdr:nvSpPr>
      <xdr:spPr>
        <a:xfrm>
          <a:off x="9391727" y="1867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69141</xdr:rowOff>
    </xdr:from>
    <xdr:ext cx="469744" cy="259045"/>
    <xdr:sp macro="" textlink="">
      <xdr:nvSpPr>
        <xdr:cNvPr id="463" name="n_2mainValue【市民会館】&#10;一人当たり面積"/>
        <xdr:cNvSpPr txBox="1"/>
      </xdr:nvSpPr>
      <xdr:spPr>
        <a:xfrm>
          <a:off x="8515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163847</xdr:rowOff>
    </xdr:from>
    <xdr:ext cx="469744" cy="259045"/>
    <xdr:sp macro="" textlink="">
      <xdr:nvSpPr>
        <xdr:cNvPr id="464" name="n_3mainValue【市民会館】&#10;一人当たり面積"/>
        <xdr:cNvSpPr txBox="1"/>
      </xdr:nvSpPr>
      <xdr:spPr>
        <a:xfrm>
          <a:off x="7626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9" name="テキスト ボックス 48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0" name="直線コネクタ 48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1" name="テキスト ボックス 49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2" name="直線コネクタ 4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3" name="テキスト ボックス 49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4" name="直線コネクタ 4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5" name="テキスト ボックス 4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6" name="直線コネクタ 4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7" name="テキスト ボックス 4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8" name="直線コネクタ 4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9" name="テキスト ボックス 4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0" name="直線コネクタ 4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1" name="テキスト ボックス 5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2" name="直線コネクタ 5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3" name="テキスト ボックス 50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4" name="直線コネクタ 5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506" name="直線コネクタ 505"/>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507"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508" name="直線コネクタ 507"/>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509"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510" name="直線コネクタ 509"/>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117039</xdr:rowOff>
    </xdr:from>
    <xdr:ext cx="405111" cy="259045"/>
    <xdr:sp macro="" textlink="">
      <xdr:nvSpPr>
        <xdr:cNvPr id="511" name="【保健センター・保健所】&#10;有形固定資産減価償却率平均値テキスト"/>
        <xdr:cNvSpPr txBox="1"/>
      </xdr:nvSpPr>
      <xdr:spPr>
        <a:xfrm>
          <a:off x="16357600" y="1006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12" name="フローチャート: 判断 511"/>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513" name="フローチャート: 判断 512"/>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4" name="フローチャート: 判断 513"/>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515" name="フローチャート: 判断 514"/>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516" name="フローチャート: 判断 515"/>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7" name="テキスト ボックス 5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8" name="テキスト ボックス 5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9" name="テキスト ボックス 5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0" name="テキスト ボックス 5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1" name="テキスト ボックス 5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21046</xdr:rowOff>
    </xdr:from>
    <xdr:to>
      <xdr:col>85</xdr:col>
      <xdr:colOff>177800</xdr:colOff>
      <xdr:row>58</xdr:row>
      <xdr:rowOff>122646</xdr:rowOff>
    </xdr:to>
    <xdr:sp macro="" textlink="">
      <xdr:nvSpPr>
        <xdr:cNvPr id="522" name="楕円 521"/>
        <xdr:cNvSpPr/>
      </xdr:nvSpPr>
      <xdr:spPr>
        <a:xfrm>
          <a:off x="162687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43923</xdr:rowOff>
    </xdr:from>
    <xdr:ext cx="405111" cy="259045"/>
    <xdr:sp macro="" textlink="">
      <xdr:nvSpPr>
        <xdr:cNvPr id="523" name="【保健センター・保健所】&#10;有形固定資産減価償却率該当値テキスト"/>
        <xdr:cNvSpPr txBox="1"/>
      </xdr:nvSpPr>
      <xdr:spPr>
        <a:xfrm>
          <a:off x="16357600" y="981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22678</xdr:rowOff>
    </xdr:from>
    <xdr:to>
      <xdr:col>81</xdr:col>
      <xdr:colOff>101600</xdr:colOff>
      <xdr:row>58</xdr:row>
      <xdr:rowOff>124278</xdr:rowOff>
    </xdr:to>
    <xdr:sp macro="" textlink="">
      <xdr:nvSpPr>
        <xdr:cNvPr id="524" name="楕円 523"/>
        <xdr:cNvSpPr/>
      </xdr:nvSpPr>
      <xdr:spPr>
        <a:xfrm>
          <a:off x="15430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71846</xdr:rowOff>
    </xdr:from>
    <xdr:to>
      <xdr:col>85</xdr:col>
      <xdr:colOff>127000</xdr:colOff>
      <xdr:row>58</xdr:row>
      <xdr:rowOff>73478</xdr:rowOff>
    </xdr:to>
    <xdr:cxnSp macro="">
      <xdr:nvCxnSpPr>
        <xdr:cNvPr id="525" name="直線コネクタ 524"/>
        <xdr:cNvCxnSpPr/>
      </xdr:nvCxnSpPr>
      <xdr:spPr>
        <a:xfrm flipV="1">
          <a:off x="15481300" y="100159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55335</xdr:rowOff>
    </xdr:from>
    <xdr:to>
      <xdr:col>76</xdr:col>
      <xdr:colOff>165100</xdr:colOff>
      <xdr:row>58</xdr:row>
      <xdr:rowOff>156935</xdr:rowOff>
    </xdr:to>
    <xdr:sp macro="" textlink="">
      <xdr:nvSpPr>
        <xdr:cNvPr id="526" name="楕円 525"/>
        <xdr:cNvSpPr/>
      </xdr:nvSpPr>
      <xdr:spPr>
        <a:xfrm>
          <a:off x="14541500" y="999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73478</xdr:rowOff>
    </xdr:from>
    <xdr:to>
      <xdr:col>81</xdr:col>
      <xdr:colOff>50800</xdr:colOff>
      <xdr:row>58</xdr:row>
      <xdr:rowOff>106135</xdr:rowOff>
    </xdr:to>
    <xdr:cxnSp macro="">
      <xdr:nvCxnSpPr>
        <xdr:cNvPr id="527" name="直線コネクタ 526"/>
        <xdr:cNvCxnSpPr/>
      </xdr:nvCxnSpPr>
      <xdr:spPr>
        <a:xfrm flipV="1">
          <a:off x="14592300" y="100175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140244</xdr:rowOff>
    </xdr:from>
    <xdr:to>
      <xdr:col>72</xdr:col>
      <xdr:colOff>38100</xdr:colOff>
      <xdr:row>58</xdr:row>
      <xdr:rowOff>70394</xdr:rowOff>
    </xdr:to>
    <xdr:sp macro="" textlink="">
      <xdr:nvSpPr>
        <xdr:cNvPr id="528" name="楕円 527"/>
        <xdr:cNvSpPr/>
      </xdr:nvSpPr>
      <xdr:spPr>
        <a:xfrm>
          <a:off x="13652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19594</xdr:rowOff>
    </xdr:from>
    <xdr:to>
      <xdr:col>76</xdr:col>
      <xdr:colOff>114300</xdr:colOff>
      <xdr:row>58</xdr:row>
      <xdr:rowOff>106135</xdr:rowOff>
    </xdr:to>
    <xdr:cxnSp macro="">
      <xdr:nvCxnSpPr>
        <xdr:cNvPr id="529" name="直線コネクタ 528"/>
        <xdr:cNvCxnSpPr/>
      </xdr:nvCxnSpPr>
      <xdr:spPr>
        <a:xfrm>
          <a:off x="13703300" y="9963694"/>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48458</xdr:rowOff>
    </xdr:from>
    <xdr:ext cx="405111" cy="259045"/>
    <xdr:sp macro="" textlink="">
      <xdr:nvSpPr>
        <xdr:cNvPr id="530" name="n_1aveValue【保健センター・保健所】&#10;有形固定資産減価償却率"/>
        <xdr:cNvSpPr txBox="1"/>
      </xdr:nvSpPr>
      <xdr:spPr>
        <a:xfrm>
          <a:off x="15266044" y="1016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31" name="n_2aveValue【保健センター・保健所】&#10;有形固定資産減価償却率"/>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22333</xdr:rowOff>
    </xdr:from>
    <xdr:ext cx="405111" cy="259045"/>
    <xdr:sp macro="" textlink="">
      <xdr:nvSpPr>
        <xdr:cNvPr id="532" name="n_3aveValue【保健センター・保健所】&#10;有形固定資産減価償却率"/>
        <xdr:cNvSpPr txBox="1"/>
      </xdr:nvSpPr>
      <xdr:spPr>
        <a:xfrm>
          <a:off x="13500744" y="1013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533"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140805</xdr:rowOff>
    </xdr:from>
    <xdr:ext cx="405111" cy="259045"/>
    <xdr:sp macro="" textlink="">
      <xdr:nvSpPr>
        <xdr:cNvPr id="534" name="n_1mainValue【保健センター・保健所】&#10;有形固定資産減価償却率"/>
        <xdr:cNvSpPr txBox="1"/>
      </xdr:nvSpPr>
      <xdr:spPr>
        <a:xfrm>
          <a:off x="152660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2012</xdr:rowOff>
    </xdr:from>
    <xdr:ext cx="405111" cy="259045"/>
    <xdr:sp macro="" textlink="">
      <xdr:nvSpPr>
        <xdr:cNvPr id="535" name="n_2mainValue【保健センター・保健所】&#10;有形固定資産減価償却率"/>
        <xdr:cNvSpPr txBox="1"/>
      </xdr:nvSpPr>
      <xdr:spPr>
        <a:xfrm>
          <a:off x="14389744" y="977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86921</xdr:rowOff>
    </xdr:from>
    <xdr:ext cx="405111" cy="259045"/>
    <xdr:sp macro="" textlink="">
      <xdr:nvSpPr>
        <xdr:cNvPr id="536" name="n_3mainValue【保健センター・保健所】&#10;有形固定資産減価償却率"/>
        <xdr:cNvSpPr txBox="1"/>
      </xdr:nvSpPr>
      <xdr:spPr>
        <a:xfrm>
          <a:off x="13500744" y="968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7" name="正方形/長方形 5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8" name="正方形/長方形 5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9" name="正方形/長方形 5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0" name="正方形/長方形 5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1" name="正方形/長方形 5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2" name="正方形/長方形 5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3" name="正方形/長方形 5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4" name="正方形/長方形 5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5" name="テキスト ボックス 5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6" name="直線コネクタ 5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47" name="直線コネクタ 54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8" name="テキスト ボックス 54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0" name="テキスト ボックス 5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1" name="直線コネクタ 55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2" name="テキスト ボックス 55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3" name="直線コネクタ 5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4" name="テキスト ボックス 5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556" name="直線コネクタ 555"/>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557"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558" name="直線コネクタ 557"/>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59"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60" name="直線コネクタ 559"/>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139082</xdr:rowOff>
    </xdr:from>
    <xdr:ext cx="469744" cy="259045"/>
    <xdr:sp macro="" textlink="">
      <xdr:nvSpPr>
        <xdr:cNvPr id="561" name="【保健センター・保健所】&#10;一人当たり面積平均値テキスト"/>
        <xdr:cNvSpPr txBox="1"/>
      </xdr:nvSpPr>
      <xdr:spPr>
        <a:xfrm>
          <a:off x="22199600" y="10597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562" name="フローチャート: 判断 561"/>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563" name="フローチャート: 判断 562"/>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564" name="フローチャート: 判断 563"/>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565" name="フローチャート: 判断 564"/>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34925</xdr:rowOff>
    </xdr:from>
    <xdr:to>
      <xdr:col>98</xdr:col>
      <xdr:colOff>38100</xdr:colOff>
      <xdr:row>61</xdr:row>
      <xdr:rowOff>136525</xdr:rowOff>
    </xdr:to>
    <xdr:sp macro="" textlink="">
      <xdr:nvSpPr>
        <xdr:cNvPr id="566" name="フローチャート: 判断 565"/>
        <xdr:cNvSpPr/>
      </xdr:nvSpPr>
      <xdr:spPr>
        <a:xfrm>
          <a:off x="18605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7" name="テキスト ボックス 5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8" name="テキスト ボックス 5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9" name="テキスト ボックス 5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0" name="テキスト ボックス 5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1" name="テキスト ボックス 5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132080</xdr:rowOff>
    </xdr:from>
    <xdr:to>
      <xdr:col>116</xdr:col>
      <xdr:colOff>114300</xdr:colOff>
      <xdr:row>56</xdr:row>
      <xdr:rowOff>62230</xdr:rowOff>
    </xdr:to>
    <xdr:sp macro="" textlink="">
      <xdr:nvSpPr>
        <xdr:cNvPr id="572" name="楕円 571"/>
        <xdr:cNvSpPr/>
      </xdr:nvSpPr>
      <xdr:spPr>
        <a:xfrm>
          <a:off x="22110700" y="956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85107</xdr:rowOff>
    </xdr:from>
    <xdr:ext cx="469744" cy="259045"/>
    <xdr:sp macro="" textlink="">
      <xdr:nvSpPr>
        <xdr:cNvPr id="573" name="【保健センター・保健所】&#10;一人当たり面積該当値テキスト"/>
        <xdr:cNvSpPr txBox="1"/>
      </xdr:nvSpPr>
      <xdr:spPr>
        <a:xfrm>
          <a:off x="22199600" y="951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12065</xdr:rowOff>
    </xdr:from>
    <xdr:to>
      <xdr:col>112</xdr:col>
      <xdr:colOff>38100</xdr:colOff>
      <xdr:row>58</xdr:row>
      <xdr:rowOff>113665</xdr:rowOff>
    </xdr:to>
    <xdr:sp macro="" textlink="">
      <xdr:nvSpPr>
        <xdr:cNvPr id="574" name="楕円 573"/>
        <xdr:cNvSpPr/>
      </xdr:nvSpPr>
      <xdr:spPr>
        <a:xfrm>
          <a:off x="21272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11430</xdr:rowOff>
    </xdr:from>
    <xdr:to>
      <xdr:col>116</xdr:col>
      <xdr:colOff>63500</xdr:colOff>
      <xdr:row>58</xdr:row>
      <xdr:rowOff>62865</xdr:rowOff>
    </xdr:to>
    <xdr:cxnSp macro="">
      <xdr:nvCxnSpPr>
        <xdr:cNvPr id="575" name="直線コネクタ 574"/>
        <xdr:cNvCxnSpPr/>
      </xdr:nvCxnSpPr>
      <xdr:spPr>
        <a:xfrm flipV="1">
          <a:off x="21323300" y="9612630"/>
          <a:ext cx="838200"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114935</xdr:rowOff>
    </xdr:from>
    <xdr:to>
      <xdr:col>107</xdr:col>
      <xdr:colOff>101600</xdr:colOff>
      <xdr:row>56</xdr:row>
      <xdr:rowOff>45085</xdr:rowOff>
    </xdr:to>
    <xdr:sp macro="" textlink="">
      <xdr:nvSpPr>
        <xdr:cNvPr id="576" name="楕円 575"/>
        <xdr:cNvSpPr/>
      </xdr:nvSpPr>
      <xdr:spPr>
        <a:xfrm>
          <a:off x="20383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165735</xdr:rowOff>
    </xdr:from>
    <xdr:to>
      <xdr:col>111</xdr:col>
      <xdr:colOff>177800</xdr:colOff>
      <xdr:row>58</xdr:row>
      <xdr:rowOff>62865</xdr:rowOff>
    </xdr:to>
    <xdr:cxnSp macro="">
      <xdr:nvCxnSpPr>
        <xdr:cNvPr id="577" name="直線コネクタ 576"/>
        <xdr:cNvCxnSpPr/>
      </xdr:nvCxnSpPr>
      <xdr:spPr>
        <a:xfrm>
          <a:off x="20434300" y="9595485"/>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12065</xdr:rowOff>
    </xdr:from>
    <xdr:to>
      <xdr:col>102</xdr:col>
      <xdr:colOff>165100</xdr:colOff>
      <xdr:row>58</xdr:row>
      <xdr:rowOff>113665</xdr:rowOff>
    </xdr:to>
    <xdr:sp macro="" textlink="">
      <xdr:nvSpPr>
        <xdr:cNvPr id="578" name="楕円 577"/>
        <xdr:cNvSpPr/>
      </xdr:nvSpPr>
      <xdr:spPr>
        <a:xfrm>
          <a:off x="19494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165735</xdr:rowOff>
    </xdr:from>
    <xdr:to>
      <xdr:col>107</xdr:col>
      <xdr:colOff>50800</xdr:colOff>
      <xdr:row>58</xdr:row>
      <xdr:rowOff>62865</xdr:rowOff>
    </xdr:to>
    <xdr:cxnSp macro="">
      <xdr:nvCxnSpPr>
        <xdr:cNvPr id="579" name="直線コネクタ 578"/>
        <xdr:cNvCxnSpPr/>
      </xdr:nvCxnSpPr>
      <xdr:spPr>
        <a:xfrm flipV="1">
          <a:off x="19545300" y="9595485"/>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70502</xdr:rowOff>
    </xdr:from>
    <xdr:ext cx="469744" cy="259045"/>
    <xdr:sp macro="" textlink="">
      <xdr:nvSpPr>
        <xdr:cNvPr id="580" name="n_1aveValue【保健センター・保健所】&#10;一人当たり面積"/>
        <xdr:cNvSpPr txBox="1"/>
      </xdr:nvSpPr>
      <xdr:spPr>
        <a:xfrm>
          <a:off x="21075727" y="1070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581" name="n_2ave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582" name="n_3aveValue【保健センター・保健所】&#10;一人当たり面積"/>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153052</xdr:rowOff>
    </xdr:from>
    <xdr:ext cx="469744" cy="259045"/>
    <xdr:sp macro="" textlink="">
      <xdr:nvSpPr>
        <xdr:cNvPr id="583" name="n_4aveValue【保健センター・保健所】&#10;一人当たり面積"/>
        <xdr:cNvSpPr txBox="1"/>
      </xdr:nvSpPr>
      <xdr:spPr>
        <a:xfrm>
          <a:off x="18421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130192</xdr:rowOff>
    </xdr:from>
    <xdr:ext cx="469744" cy="259045"/>
    <xdr:sp macro="" textlink="">
      <xdr:nvSpPr>
        <xdr:cNvPr id="584" name="n_1mainValue【保健センター・保健所】&#10;一人当たり面積"/>
        <xdr:cNvSpPr txBox="1"/>
      </xdr:nvSpPr>
      <xdr:spPr>
        <a:xfrm>
          <a:off x="21075727" y="9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61612</xdr:rowOff>
    </xdr:from>
    <xdr:ext cx="469744" cy="259045"/>
    <xdr:sp macro="" textlink="">
      <xdr:nvSpPr>
        <xdr:cNvPr id="585" name="n_2mainValue【保健センター・保健所】&#10;一人当たり面積"/>
        <xdr:cNvSpPr txBox="1"/>
      </xdr:nvSpPr>
      <xdr:spPr>
        <a:xfrm>
          <a:off x="20199427" y="931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130192</xdr:rowOff>
    </xdr:from>
    <xdr:ext cx="469744" cy="259045"/>
    <xdr:sp macro="" textlink="">
      <xdr:nvSpPr>
        <xdr:cNvPr id="586" name="n_3mainValue【保健センター・保健所】&#10;一人当たり面積"/>
        <xdr:cNvSpPr txBox="1"/>
      </xdr:nvSpPr>
      <xdr:spPr>
        <a:xfrm>
          <a:off x="19310427" y="973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9" name="テキスト ボックス 5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9" name="テキスト ボックス 6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612" name="直線コネクタ 61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61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614" name="直線コネクタ 61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61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616" name="直線コネクタ 61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617"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618" name="フローチャート: 判断 61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619" name="フローチャート: 判断 61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620" name="フローチャート: 判断 61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621" name="フローチャート: 判断 62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622" name="フローチャート: 判断 621"/>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150586</xdr:rowOff>
    </xdr:from>
    <xdr:to>
      <xdr:col>85</xdr:col>
      <xdr:colOff>177800</xdr:colOff>
      <xdr:row>81</xdr:row>
      <xdr:rowOff>80736</xdr:rowOff>
    </xdr:to>
    <xdr:sp macro="" textlink="">
      <xdr:nvSpPr>
        <xdr:cNvPr id="628" name="楕円 627"/>
        <xdr:cNvSpPr/>
      </xdr:nvSpPr>
      <xdr:spPr>
        <a:xfrm>
          <a:off x="162687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2013</xdr:rowOff>
    </xdr:from>
    <xdr:ext cx="405111" cy="259045"/>
    <xdr:sp macro="" textlink="">
      <xdr:nvSpPr>
        <xdr:cNvPr id="629" name="【消防施設】&#10;有形固定資産減価償却率該当値テキスト"/>
        <xdr:cNvSpPr txBox="1"/>
      </xdr:nvSpPr>
      <xdr:spPr>
        <a:xfrm>
          <a:off x="16357600" y="137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117929</xdr:rowOff>
    </xdr:from>
    <xdr:to>
      <xdr:col>81</xdr:col>
      <xdr:colOff>101600</xdr:colOff>
      <xdr:row>81</xdr:row>
      <xdr:rowOff>48079</xdr:rowOff>
    </xdr:to>
    <xdr:sp macro="" textlink="">
      <xdr:nvSpPr>
        <xdr:cNvPr id="630" name="楕円 629"/>
        <xdr:cNvSpPr/>
      </xdr:nvSpPr>
      <xdr:spPr>
        <a:xfrm>
          <a:off x="15430500" y="1383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168729</xdr:rowOff>
    </xdr:from>
    <xdr:to>
      <xdr:col>85</xdr:col>
      <xdr:colOff>127000</xdr:colOff>
      <xdr:row>81</xdr:row>
      <xdr:rowOff>29936</xdr:rowOff>
    </xdr:to>
    <xdr:cxnSp macro="">
      <xdr:nvCxnSpPr>
        <xdr:cNvPr id="631" name="直線コネクタ 630"/>
        <xdr:cNvCxnSpPr/>
      </xdr:nvCxnSpPr>
      <xdr:spPr>
        <a:xfrm>
          <a:off x="15481300" y="138847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60779</xdr:rowOff>
    </xdr:from>
    <xdr:to>
      <xdr:col>76</xdr:col>
      <xdr:colOff>165100</xdr:colOff>
      <xdr:row>80</xdr:row>
      <xdr:rowOff>162379</xdr:rowOff>
    </xdr:to>
    <xdr:sp macro="" textlink="">
      <xdr:nvSpPr>
        <xdr:cNvPr id="632" name="楕円 631"/>
        <xdr:cNvSpPr/>
      </xdr:nvSpPr>
      <xdr:spPr>
        <a:xfrm>
          <a:off x="14541500" y="137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111579</xdr:rowOff>
    </xdr:from>
    <xdr:to>
      <xdr:col>81</xdr:col>
      <xdr:colOff>50800</xdr:colOff>
      <xdr:row>80</xdr:row>
      <xdr:rowOff>168729</xdr:rowOff>
    </xdr:to>
    <xdr:cxnSp macro="">
      <xdr:nvCxnSpPr>
        <xdr:cNvPr id="633" name="直線コネクタ 632"/>
        <xdr:cNvCxnSpPr/>
      </xdr:nvCxnSpPr>
      <xdr:spPr>
        <a:xfrm>
          <a:off x="14592300" y="1382757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33020</xdr:rowOff>
    </xdr:from>
    <xdr:to>
      <xdr:col>72</xdr:col>
      <xdr:colOff>38100</xdr:colOff>
      <xdr:row>80</xdr:row>
      <xdr:rowOff>134620</xdr:rowOff>
    </xdr:to>
    <xdr:sp macro="" textlink="">
      <xdr:nvSpPr>
        <xdr:cNvPr id="634" name="楕円 633"/>
        <xdr:cNvSpPr/>
      </xdr:nvSpPr>
      <xdr:spPr>
        <a:xfrm>
          <a:off x="13652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80</xdr:row>
      <xdr:rowOff>111579</xdr:rowOff>
    </xdr:to>
    <xdr:cxnSp macro="">
      <xdr:nvCxnSpPr>
        <xdr:cNvPr id="635" name="直線コネクタ 634"/>
        <xdr:cNvCxnSpPr/>
      </xdr:nvCxnSpPr>
      <xdr:spPr>
        <a:xfrm>
          <a:off x="13703300" y="1379982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636"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637"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638"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28683</xdr:rowOff>
    </xdr:from>
    <xdr:ext cx="405111" cy="259045"/>
    <xdr:sp macro="" textlink="">
      <xdr:nvSpPr>
        <xdr:cNvPr id="639" name="n_4aveValue【消防施設】&#10;有形固定資産減価償却率"/>
        <xdr:cNvSpPr txBox="1"/>
      </xdr:nvSpPr>
      <xdr:spPr>
        <a:xfrm>
          <a:off x="12611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64606</xdr:rowOff>
    </xdr:from>
    <xdr:ext cx="405111" cy="259045"/>
    <xdr:sp macro="" textlink="">
      <xdr:nvSpPr>
        <xdr:cNvPr id="640" name="n_1mainValue【消防施設】&#10;有形固定資産減価償却率"/>
        <xdr:cNvSpPr txBox="1"/>
      </xdr:nvSpPr>
      <xdr:spPr>
        <a:xfrm>
          <a:off x="152660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7456</xdr:rowOff>
    </xdr:from>
    <xdr:ext cx="405111" cy="259045"/>
    <xdr:sp macro="" textlink="">
      <xdr:nvSpPr>
        <xdr:cNvPr id="641" name="n_2mainValue【消防施設】&#10;有形固定資産減価償却率"/>
        <xdr:cNvSpPr txBox="1"/>
      </xdr:nvSpPr>
      <xdr:spPr>
        <a:xfrm>
          <a:off x="14389744" y="1355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151147</xdr:rowOff>
    </xdr:from>
    <xdr:ext cx="405111" cy="259045"/>
    <xdr:sp macro="" textlink="">
      <xdr:nvSpPr>
        <xdr:cNvPr id="642" name="n_3mainValue【消防施設】&#10;有形固定資産減価償却率"/>
        <xdr:cNvSpPr txBox="1"/>
      </xdr:nvSpPr>
      <xdr:spPr>
        <a:xfrm>
          <a:off x="135007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3" name="直線コネクタ 6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4" name="テキスト ボックス 6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5" name="直線コネクタ 6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6" name="テキスト ボックス 6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7" name="直線コネクタ 6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8" name="テキスト ボックス 6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9" name="直線コネクタ 6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0" name="テキスト ボックス 6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664" name="直線コネクタ 663"/>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65"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66" name="直線コネクタ 66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667"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668" name="直線コネクタ 667"/>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669"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670" name="フローチャート: 判断 669"/>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671" name="フローチャート: 判断 670"/>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672" name="フローチャート: 判断 671"/>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673" name="フローチャート: 判断 672"/>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674" name="フローチャート: 判断 673"/>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30735</xdr:rowOff>
    </xdr:from>
    <xdr:to>
      <xdr:col>116</xdr:col>
      <xdr:colOff>114300</xdr:colOff>
      <xdr:row>85</xdr:row>
      <xdr:rowOff>132335</xdr:rowOff>
    </xdr:to>
    <xdr:sp macro="" textlink="">
      <xdr:nvSpPr>
        <xdr:cNvPr id="680" name="楕円 679"/>
        <xdr:cNvSpPr/>
      </xdr:nvSpPr>
      <xdr:spPr>
        <a:xfrm>
          <a:off x="22110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117112</xdr:rowOff>
    </xdr:from>
    <xdr:ext cx="469744" cy="259045"/>
    <xdr:sp macro="" textlink="">
      <xdr:nvSpPr>
        <xdr:cNvPr id="681" name="【消防施設】&#10;一人当たり面積該当値テキスト"/>
        <xdr:cNvSpPr txBox="1"/>
      </xdr:nvSpPr>
      <xdr:spPr>
        <a:xfrm>
          <a:off x="22199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26163</xdr:rowOff>
    </xdr:from>
    <xdr:to>
      <xdr:col>112</xdr:col>
      <xdr:colOff>38100</xdr:colOff>
      <xdr:row>85</xdr:row>
      <xdr:rowOff>127763</xdr:rowOff>
    </xdr:to>
    <xdr:sp macro="" textlink="">
      <xdr:nvSpPr>
        <xdr:cNvPr id="682" name="楕円 681"/>
        <xdr:cNvSpPr/>
      </xdr:nvSpPr>
      <xdr:spPr>
        <a:xfrm>
          <a:off x="21272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76963</xdr:rowOff>
    </xdr:from>
    <xdr:to>
      <xdr:col>116</xdr:col>
      <xdr:colOff>63500</xdr:colOff>
      <xdr:row>85</xdr:row>
      <xdr:rowOff>81535</xdr:rowOff>
    </xdr:to>
    <xdr:cxnSp macro="">
      <xdr:nvCxnSpPr>
        <xdr:cNvPr id="683" name="直線コネクタ 682"/>
        <xdr:cNvCxnSpPr/>
      </xdr:nvCxnSpPr>
      <xdr:spPr>
        <a:xfrm>
          <a:off x="21323300" y="1465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26163</xdr:rowOff>
    </xdr:from>
    <xdr:to>
      <xdr:col>107</xdr:col>
      <xdr:colOff>101600</xdr:colOff>
      <xdr:row>85</xdr:row>
      <xdr:rowOff>127763</xdr:rowOff>
    </xdr:to>
    <xdr:sp macro="" textlink="">
      <xdr:nvSpPr>
        <xdr:cNvPr id="684" name="楕円 683"/>
        <xdr:cNvSpPr/>
      </xdr:nvSpPr>
      <xdr:spPr>
        <a:xfrm>
          <a:off x="203835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76963</xdr:rowOff>
    </xdr:from>
    <xdr:to>
      <xdr:col>111</xdr:col>
      <xdr:colOff>177800</xdr:colOff>
      <xdr:row>85</xdr:row>
      <xdr:rowOff>76963</xdr:rowOff>
    </xdr:to>
    <xdr:cxnSp macro="">
      <xdr:nvCxnSpPr>
        <xdr:cNvPr id="685" name="直線コネクタ 684"/>
        <xdr:cNvCxnSpPr/>
      </xdr:nvCxnSpPr>
      <xdr:spPr>
        <a:xfrm>
          <a:off x="20434300" y="14650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686" name="楕円 685"/>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72389</xdr:rowOff>
    </xdr:from>
    <xdr:to>
      <xdr:col>107</xdr:col>
      <xdr:colOff>50800</xdr:colOff>
      <xdr:row>85</xdr:row>
      <xdr:rowOff>76963</xdr:rowOff>
    </xdr:to>
    <xdr:cxnSp macro="">
      <xdr:nvCxnSpPr>
        <xdr:cNvPr id="687" name="直線コネクタ 686"/>
        <xdr:cNvCxnSpPr/>
      </xdr:nvCxnSpPr>
      <xdr:spPr>
        <a:xfrm>
          <a:off x="19545300" y="14645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688"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689"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690"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691"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118890</xdr:rowOff>
    </xdr:from>
    <xdr:ext cx="469744" cy="259045"/>
    <xdr:sp macro="" textlink="">
      <xdr:nvSpPr>
        <xdr:cNvPr id="692" name="n_1mainValue【消防施設】&#10;一人当たり面積"/>
        <xdr:cNvSpPr txBox="1"/>
      </xdr:nvSpPr>
      <xdr:spPr>
        <a:xfrm>
          <a:off x="210757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118890</xdr:rowOff>
    </xdr:from>
    <xdr:ext cx="469744" cy="259045"/>
    <xdr:sp macro="" textlink="">
      <xdr:nvSpPr>
        <xdr:cNvPr id="693" name="n_2mainValue【消防施設】&#10;一人当たり面積"/>
        <xdr:cNvSpPr txBox="1"/>
      </xdr:nvSpPr>
      <xdr:spPr>
        <a:xfrm>
          <a:off x="20199427" y="1469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694" name="n_3mainValue【消防施設】&#10;一人当たり面積"/>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720" name="直線コネクタ 719"/>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721"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722" name="直線コネクタ 721"/>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723"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724" name="直線コネクタ 723"/>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725"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726" name="フローチャート: 判断 725"/>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27" name="フローチャート: 判断 72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28" name="フローチャート: 判断 727"/>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729" name="フローチャート: 判断 728"/>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730" name="フローチャート: 判断 729"/>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157662</xdr:rowOff>
    </xdr:from>
    <xdr:to>
      <xdr:col>85</xdr:col>
      <xdr:colOff>177800</xdr:colOff>
      <xdr:row>101</xdr:row>
      <xdr:rowOff>87812</xdr:rowOff>
    </xdr:to>
    <xdr:sp macro="" textlink="">
      <xdr:nvSpPr>
        <xdr:cNvPr id="736" name="楕円 735"/>
        <xdr:cNvSpPr/>
      </xdr:nvSpPr>
      <xdr:spPr>
        <a:xfrm>
          <a:off x="16268700" y="1730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9089</xdr:rowOff>
    </xdr:from>
    <xdr:ext cx="405111" cy="259045"/>
    <xdr:sp macro="" textlink="">
      <xdr:nvSpPr>
        <xdr:cNvPr id="737" name="【庁舎】&#10;有形固定資産減価償却率該当値テキスト"/>
        <xdr:cNvSpPr txBox="1"/>
      </xdr:nvSpPr>
      <xdr:spPr>
        <a:xfrm>
          <a:off x="16357600" y="1715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36830</xdr:rowOff>
    </xdr:from>
    <xdr:to>
      <xdr:col>81</xdr:col>
      <xdr:colOff>101600</xdr:colOff>
      <xdr:row>101</xdr:row>
      <xdr:rowOff>138430</xdr:rowOff>
    </xdr:to>
    <xdr:sp macro="" textlink="">
      <xdr:nvSpPr>
        <xdr:cNvPr id="738" name="楕円 737"/>
        <xdr:cNvSpPr/>
      </xdr:nvSpPr>
      <xdr:spPr>
        <a:xfrm>
          <a:off x="15430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37012</xdr:rowOff>
    </xdr:from>
    <xdr:to>
      <xdr:col>85</xdr:col>
      <xdr:colOff>127000</xdr:colOff>
      <xdr:row>101</xdr:row>
      <xdr:rowOff>87630</xdr:rowOff>
    </xdr:to>
    <xdr:cxnSp macro="">
      <xdr:nvCxnSpPr>
        <xdr:cNvPr id="739" name="直線コネクタ 738"/>
        <xdr:cNvCxnSpPr/>
      </xdr:nvCxnSpPr>
      <xdr:spPr>
        <a:xfrm flipV="1">
          <a:off x="15481300" y="1735346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44994</xdr:rowOff>
    </xdr:from>
    <xdr:to>
      <xdr:col>76</xdr:col>
      <xdr:colOff>165100</xdr:colOff>
      <xdr:row>101</xdr:row>
      <xdr:rowOff>146594</xdr:rowOff>
    </xdr:to>
    <xdr:sp macro="" textlink="">
      <xdr:nvSpPr>
        <xdr:cNvPr id="740" name="楕円 739"/>
        <xdr:cNvSpPr/>
      </xdr:nvSpPr>
      <xdr:spPr>
        <a:xfrm>
          <a:off x="14541500" y="1736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87630</xdr:rowOff>
    </xdr:from>
    <xdr:to>
      <xdr:col>81</xdr:col>
      <xdr:colOff>50800</xdr:colOff>
      <xdr:row>101</xdr:row>
      <xdr:rowOff>95794</xdr:rowOff>
    </xdr:to>
    <xdr:cxnSp macro="">
      <xdr:nvCxnSpPr>
        <xdr:cNvPr id="741" name="直線コネクタ 740"/>
        <xdr:cNvCxnSpPr/>
      </xdr:nvCxnSpPr>
      <xdr:spPr>
        <a:xfrm flipV="1">
          <a:off x="14592300" y="174040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125005</xdr:rowOff>
    </xdr:from>
    <xdr:to>
      <xdr:col>72</xdr:col>
      <xdr:colOff>38100</xdr:colOff>
      <xdr:row>100</xdr:row>
      <xdr:rowOff>55155</xdr:rowOff>
    </xdr:to>
    <xdr:sp macro="" textlink="">
      <xdr:nvSpPr>
        <xdr:cNvPr id="742" name="楕円 741"/>
        <xdr:cNvSpPr/>
      </xdr:nvSpPr>
      <xdr:spPr>
        <a:xfrm>
          <a:off x="13652500" y="170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4355</xdr:rowOff>
    </xdr:from>
    <xdr:to>
      <xdr:col>76</xdr:col>
      <xdr:colOff>114300</xdr:colOff>
      <xdr:row>101</xdr:row>
      <xdr:rowOff>95794</xdr:rowOff>
    </xdr:to>
    <xdr:cxnSp macro="">
      <xdr:nvCxnSpPr>
        <xdr:cNvPr id="743" name="直線コネクタ 742"/>
        <xdr:cNvCxnSpPr/>
      </xdr:nvCxnSpPr>
      <xdr:spPr>
        <a:xfrm>
          <a:off x="13703300" y="17149355"/>
          <a:ext cx="889000" cy="26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744"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45"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746"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747"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154957</xdr:rowOff>
    </xdr:from>
    <xdr:ext cx="405111" cy="259045"/>
    <xdr:sp macro="" textlink="">
      <xdr:nvSpPr>
        <xdr:cNvPr id="748" name="n_1mainValue【庁舎】&#10;有形固定資産減価償却率"/>
        <xdr:cNvSpPr txBox="1"/>
      </xdr:nvSpPr>
      <xdr:spPr>
        <a:xfrm>
          <a:off x="152660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163121</xdr:rowOff>
    </xdr:from>
    <xdr:ext cx="405111" cy="259045"/>
    <xdr:sp macro="" textlink="">
      <xdr:nvSpPr>
        <xdr:cNvPr id="749" name="n_2mainValue【庁舎】&#10;有形固定資産減価償却率"/>
        <xdr:cNvSpPr txBox="1"/>
      </xdr:nvSpPr>
      <xdr:spPr>
        <a:xfrm>
          <a:off x="14389744" y="1713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71682</xdr:rowOff>
    </xdr:from>
    <xdr:ext cx="340478" cy="259045"/>
    <xdr:sp macro="" textlink="">
      <xdr:nvSpPr>
        <xdr:cNvPr id="750" name="n_3mainValue【庁舎】&#10;有形固定資産減価償却率"/>
        <xdr:cNvSpPr txBox="1"/>
      </xdr:nvSpPr>
      <xdr:spPr>
        <a:xfrm>
          <a:off x="13533061" y="168737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1" name="直線コネクタ 7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2" name="テキスト ボックス 7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3" name="直線コネクタ 7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4" name="テキスト ボックス 7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5" name="直線コネクタ 7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6" name="テキスト ボックス 7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7" name="直線コネクタ 7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8" name="テキスト ボックス 7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9" name="直線コネクタ 7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0" name="テキスト ボックス 7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1" name="直線コネクタ 7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2" name="テキスト ボックス 7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3" name="直線コネクタ 7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4" name="テキスト ボックス 7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776" name="直線コネクタ 775"/>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77"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78" name="直線コネクタ 777"/>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79"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80" name="直線コネクタ 779"/>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81" name="【庁舎】&#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82" name="フローチャート: 判断 781"/>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783" name="フローチャート: 判断 782"/>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784" name="フローチャート: 判断 783"/>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785" name="フローチャート: 判断 784"/>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90714</xdr:rowOff>
    </xdr:from>
    <xdr:to>
      <xdr:col>98</xdr:col>
      <xdr:colOff>38100</xdr:colOff>
      <xdr:row>105</xdr:row>
      <xdr:rowOff>20864</xdr:rowOff>
    </xdr:to>
    <xdr:sp macro="" textlink="">
      <xdr:nvSpPr>
        <xdr:cNvPr id="786" name="フローチャート: 判断 785"/>
        <xdr:cNvSpPr/>
      </xdr:nvSpPr>
      <xdr:spPr>
        <a:xfrm>
          <a:off x="18605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7" name="テキスト ボックス 7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8" name="テキスト ボックス 7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9" name="テキスト ボックス 7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0" name="テキスト ボックス 7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1" name="テキスト ボックス 7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170724</xdr:rowOff>
    </xdr:from>
    <xdr:to>
      <xdr:col>116</xdr:col>
      <xdr:colOff>114300</xdr:colOff>
      <xdr:row>102</xdr:row>
      <xdr:rowOff>100874</xdr:rowOff>
    </xdr:to>
    <xdr:sp macro="" textlink="">
      <xdr:nvSpPr>
        <xdr:cNvPr id="792" name="楕円 791"/>
        <xdr:cNvSpPr/>
      </xdr:nvSpPr>
      <xdr:spPr>
        <a:xfrm>
          <a:off x="221107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22151</xdr:rowOff>
    </xdr:from>
    <xdr:ext cx="469744" cy="259045"/>
    <xdr:sp macro="" textlink="">
      <xdr:nvSpPr>
        <xdr:cNvPr id="793" name="【庁舎】&#10;一人当たり面積該当値テキスト"/>
        <xdr:cNvSpPr txBox="1"/>
      </xdr:nvSpPr>
      <xdr:spPr>
        <a:xfrm>
          <a:off x="22199600" y="1733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139700</xdr:rowOff>
    </xdr:from>
    <xdr:to>
      <xdr:col>112</xdr:col>
      <xdr:colOff>38100</xdr:colOff>
      <xdr:row>101</xdr:row>
      <xdr:rowOff>69850</xdr:rowOff>
    </xdr:to>
    <xdr:sp macro="" textlink="">
      <xdr:nvSpPr>
        <xdr:cNvPr id="794" name="楕円 793"/>
        <xdr:cNvSpPr/>
      </xdr:nvSpPr>
      <xdr:spPr>
        <a:xfrm>
          <a:off x="21272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19050</xdr:rowOff>
    </xdr:from>
    <xdr:to>
      <xdr:col>116</xdr:col>
      <xdr:colOff>63500</xdr:colOff>
      <xdr:row>102</xdr:row>
      <xdr:rowOff>50074</xdr:rowOff>
    </xdr:to>
    <xdr:cxnSp macro="">
      <xdr:nvCxnSpPr>
        <xdr:cNvPr id="795" name="直線コネクタ 794"/>
        <xdr:cNvCxnSpPr/>
      </xdr:nvCxnSpPr>
      <xdr:spPr>
        <a:xfrm>
          <a:off x="21323300" y="17335500"/>
          <a:ext cx="838200" cy="20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31931</xdr:rowOff>
    </xdr:from>
    <xdr:to>
      <xdr:col>107</xdr:col>
      <xdr:colOff>101600</xdr:colOff>
      <xdr:row>100</xdr:row>
      <xdr:rowOff>133531</xdr:rowOff>
    </xdr:to>
    <xdr:sp macro="" textlink="">
      <xdr:nvSpPr>
        <xdr:cNvPr id="796" name="楕円 795"/>
        <xdr:cNvSpPr/>
      </xdr:nvSpPr>
      <xdr:spPr>
        <a:xfrm>
          <a:off x="20383500" y="171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82731</xdr:rowOff>
    </xdr:from>
    <xdr:to>
      <xdr:col>111</xdr:col>
      <xdr:colOff>177800</xdr:colOff>
      <xdr:row>101</xdr:row>
      <xdr:rowOff>19050</xdr:rowOff>
    </xdr:to>
    <xdr:cxnSp macro="">
      <xdr:nvCxnSpPr>
        <xdr:cNvPr id="797" name="直線コネクタ 796"/>
        <xdr:cNvCxnSpPr/>
      </xdr:nvCxnSpPr>
      <xdr:spPr>
        <a:xfrm>
          <a:off x="20434300" y="172277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85816</xdr:rowOff>
    </xdr:from>
    <xdr:to>
      <xdr:col>102</xdr:col>
      <xdr:colOff>165100</xdr:colOff>
      <xdr:row>106</xdr:row>
      <xdr:rowOff>15966</xdr:rowOff>
    </xdr:to>
    <xdr:sp macro="" textlink="">
      <xdr:nvSpPr>
        <xdr:cNvPr id="798" name="楕円 797"/>
        <xdr:cNvSpPr/>
      </xdr:nvSpPr>
      <xdr:spPr>
        <a:xfrm>
          <a:off x="19494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82731</xdr:rowOff>
    </xdr:from>
    <xdr:to>
      <xdr:col>107</xdr:col>
      <xdr:colOff>50800</xdr:colOff>
      <xdr:row>105</xdr:row>
      <xdr:rowOff>136616</xdr:rowOff>
    </xdr:to>
    <xdr:cxnSp macro="">
      <xdr:nvCxnSpPr>
        <xdr:cNvPr id="799" name="直線コネクタ 798"/>
        <xdr:cNvCxnSpPr/>
      </xdr:nvCxnSpPr>
      <xdr:spPr>
        <a:xfrm flipV="1">
          <a:off x="19545300" y="17227731"/>
          <a:ext cx="889000" cy="91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10358</xdr:rowOff>
    </xdr:from>
    <xdr:ext cx="469744" cy="259045"/>
    <xdr:sp macro="" textlink="">
      <xdr:nvSpPr>
        <xdr:cNvPr id="800" name="n_1aveValue【庁舎】&#10;一人当たり面積"/>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801" name="n_2aveValue【庁舎】&#10;一人当たり面積"/>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39750</xdr:rowOff>
    </xdr:from>
    <xdr:ext cx="469744" cy="259045"/>
    <xdr:sp macro="" textlink="">
      <xdr:nvSpPr>
        <xdr:cNvPr id="802" name="n_3aveValue【庁舎】&#10;一人当たり面積"/>
        <xdr:cNvSpPr txBox="1"/>
      </xdr:nvSpPr>
      <xdr:spPr>
        <a:xfrm>
          <a:off x="19310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37391</xdr:rowOff>
    </xdr:from>
    <xdr:ext cx="469744" cy="259045"/>
    <xdr:sp macro="" textlink="">
      <xdr:nvSpPr>
        <xdr:cNvPr id="803" name="n_4aveValue【庁舎】&#10;一人当たり面積"/>
        <xdr:cNvSpPr txBox="1"/>
      </xdr:nvSpPr>
      <xdr:spPr>
        <a:xfrm>
          <a:off x="18421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86377</xdr:rowOff>
    </xdr:from>
    <xdr:ext cx="469744" cy="259045"/>
    <xdr:sp macro="" textlink="">
      <xdr:nvSpPr>
        <xdr:cNvPr id="804" name="n_1mainValue【庁舎】&#10;一人当たり面積"/>
        <xdr:cNvSpPr txBox="1"/>
      </xdr:nvSpPr>
      <xdr:spPr>
        <a:xfrm>
          <a:off x="21075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150058</xdr:rowOff>
    </xdr:from>
    <xdr:ext cx="469744" cy="259045"/>
    <xdr:sp macro="" textlink="">
      <xdr:nvSpPr>
        <xdr:cNvPr id="805" name="n_2mainValue【庁舎】&#10;一人当たり面積"/>
        <xdr:cNvSpPr txBox="1"/>
      </xdr:nvSpPr>
      <xdr:spPr>
        <a:xfrm>
          <a:off x="20199427" y="16952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32493</xdr:rowOff>
    </xdr:from>
    <xdr:ext cx="469744" cy="259045"/>
    <xdr:sp macro="" textlink="">
      <xdr:nvSpPr>
        <xdr:cNvPr id="806" name="n_3mainValue【庁舎】&#10;一人当たり面積"/>
        <xdr:cNvSpPr txBox="1"/>
      </xdr:nvSpPr>
      <xdr:spPr>
        <a:xfrm>
          <a:off x="19310427" y="1786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7" name="正方形/長方形 8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8" name="正方形/長方形 8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9" name="テキスト ボックス 8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図書館</a:t>
          </a:r>
          <a:r>
            <a:rPr kumimoji="1" lang="ja-JP" altLang="en-US" sz="1100">
              <a:solidFill>
                <a:schemeClr val="dk1"/>
              </a:solidFill>
              <a:effectLst/>
              <a:latin typeface="+mn-lt"/>
              <a:ea typeface="+mn-ea"/>
              <a:cs typeface="+mn-cs"/>
            </a:rPr>
            <a:t>は老朽化が進んでおり</a:t>
          </a:r>
          <a:r>
            <a:rPr kumimoji="1" lang="ja-JP" altLang="ja-JP" sz="1100">
              <a:solidFill>
                <a:schemeClr val="dk1"/>
              </a:solidFill>
              <a:effectLst/>
              <a:latin typeface="+mn-lt"/>
              <a:ea typeface="+mn-ea"/>
              <a:cs typeface="+mn-cs"/>
            </a:rPr>
            <a:t>有形固定資産減価償却率は、</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平均を上回っており老朽化が進んでいる</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３施設ある図書館の今後の在り方を検討し、個別計画に基づき対応する必要がある。体育館・プールについては、Ｂ＆Ｇ海洋センターの増改築、南河内東体育館の改修事業などにより有形固定資産減価償却率が</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年度に大幅に下が</a:t>
          </a:r>
          <a:r>
            <a:rPr kumimoji="1" lang="ja-JP" altLang="en-US" sz="1100">
              <a:solidFill>
                <a:schemeClr val="dk1"/>
              </a:solidFill>
              <a:effectLst/>
              <a:latin typeface="+mn-lt"/>
              <a:ea typeface="+mn-ea"/>
              <a:cs typeface="+mn-cs"/>
            </a:rPr>
            <a:t>ったため現状は栃木県平均と同水準となっている。</a:t>
          </a:r>
          <a:r>
            <a:rPr kumimoji="1" lang="ja-JP" altLang="ja-JP" sz="1100">
              <a:solidFill>
                <a:schemeClr val="dk1"/>
              </a:solidFill>
              <a:effectLst/>
              <a:latin typeface="+mn-lt"/>
              <a:ea typeface="+mn-ea"/>
              <a:cs typeface="+mn-cs"/>
            </a:rPr>
            <a:t>福祉施設</a:t>
          </a:r>
          <a:r>
            <a:rPr kumimoji="1" lang="ja-JP" altLang="en-US" sz="1100">
              <a:solidFill>
                <a:schemeClr val="dk1"/>
              </a:solidFill>
              <a:effectLst/>
              <a:latin typeface="+mn-lt"/>
              <a:ea typeface="+mn-ea"/>
              <a:cs typeface="+mn-cs"/>
            </a:rPr>
            <a:t>は類似団体と同水準となっている。</a:t>
          </a:r>
          <a:r>
            <a:rPr kumimoji="1" lang="ja-JP" altLang="ja-JP" sz="1100">
              <a:solidFill>
                <a:schemeClr val="dk1"/>
              </a:solidFill>
              <a:effectLst/>
              <a:latin typeface="+mn-lt"/>
              <a:ea typeface="+mn-ea"/>
              <a:cs typeface="+mn-cs"/>
            </a:rPr>
            <a:t>消防施設は、計画的な長寿命化対策などを実施しているため、全国、栃木県平均を下回っている。庁舎については、整備後間もないため有形固定資産減価償却率が低い状況にあることに加え、</a:t>
          </a:r>
          <a:r>
            <a:rPr kumimoji="1" lang="en-US" altLang="ja-JP" sz="1100">
              <a:solidFill>
                <a:schemeClr val="dk1"/>
              </a:solidFill>
              <a:effectLst/>
              <a:latin typeface="+mn-lt"/>
              <a:ea typeface="+mn-ea"/>
              <a:cs typeface="+mn-cs"/>
            </a:rPr>
            <a:t>H30</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築</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年経過した旧石橋庁舎</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a:t>
          </a:r>
          <a:r>
            <a:rPr kumimoji="1" lang="ja-JP" altLang="en-US" sz="1100">
              <a:solidFill>
                <a:schemeClr val="dk1"/>
              </a:solidFill>
              <a:effectLst/>
              <a:latin typeface="+mn-lt"/>
              <a:ea typeface="+mn-ea"/>
              <a:cs typeface="+mn-cs"/>
            </a:rPr>
            <a:t>元年度</a:t>
          </a:r>
          <a:r>
            <a:rPr kumimoji="1" lang="ja-JP" altLang="ja-JP" sz="1100">
              <a:solidFill>
                <a:schemeClr val="dk1"/>
              </a:solidFill>
              <a:effectLst/>
              <a:latin typeface="+mn-lt"/>
              <a:ea typeface="+mn-ea"/>
              <a:cs typeface="+mn-cs"/>
            </a:rPr>
            <a:t>体</a:t>
          </a:r>
          <a:r>
            <a:rPr kumimoji="1" lang="ja-JP" altLang="en-US" sz="1100">
              <a:solidFill>
                <a:schemeClr val="dk1"/>
              </a:solidFill>
              <a:effectLst/>
              <a:latin typeface="+mn-lt"/>
              <a:ea typeface="+mn-ea"/>
              <a:cs typeface="+mn-cs"/>
            </a:rPr>
            <a:t>に築</a:t>
          </a:r>
          <a:r>
            <a:rPr kumimoji="1" lang="en-US" altLang="ja-JP" sz="1100">
              <a:solidFill>
                <a:schemeClr val="dk1"/>
              </a:solidFill>
              <a:effectLst/>
              <a:latin typeface="+mn-lt"/>
              <a:ea typeface="+mn-ea"/>
              <a:cs typeface="+mn-cs"/>
            </a:rPr>
            <a:t>39</a:t>
          </a:r>
          <a:r>
            <a:rPr kumimoji="1" lang="ja-JP" altLang="en-US" sz="1100">
              <a:solidFill>
                <a:schemeClr val="dk1"/>
              </a:solidFill>
              <a:effectLst/>
              <a:latin typeface="+mn-lt"/>
              <a:ea typeface="+mn-ea"/>
              <a:cs typeface="+mn-cs"/>
            </a:rPr>
            <a:t>年経過した旧国分寺庁舎を解体した</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有形固定資産減価償却率が下</a:t>
          </a:r>
          <a:r>
            <a:rPr kumimoji="1" lang="ja-JP" altLang="ja-JP" sz="1100">
              <a:solidFill>
                <a:schemeClr val="dk1"/>
              </a:solidFill>
              <a:effectLst/>
              <a:latin typeface="+mn-lt"/>
              <a:ea typeface="+mn-ea"/>
              <a:cs typeface="+mn-cs"/>
            </a:rPr>
            <a:t>がった。</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60,254
59,501
74.59
28,913,194
26,824,664
1,568,049
14,752,734
27,593,175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財政力指数は、前年と同程度の水準となり、全国、県平均を上回っているが、今後の社会経済状況が不透明なうえ義務教育学校整備、産業団地整備やスマートＩＣ整備などの大型事業を施工中であることから、普通建設事業の峻別、起債事業の抑制、人件費の削減や市税の徴収強化による歳入の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56092</xdr:rowOff>
    </xdr:to>
    <xdr:cxnSp macro="">
      <xdr:nvCxnSpPr>
        <xdr:cNvPr id="69" name="直線コネクタ 68"/>
        <xdr:cNvCxnSpPr/>
      </xdr:nvCxnSpPr>
      <xdr:spPr>
        <a:xfrm>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15875</xdr:rowOff>
    </xdr:from>
    <xdr:to>
      <xdr:col>19</xdr:col>
      <xdr:colOff>133350</xdr:colOff>
      <xdr:row>41</xdr:row>
      <xdr:rowOff>35983</xdr:rowOff>
    </xdr:to>
    <xdr:cxnSp macro="">
      <xdr:nvCxnSpPr>
        <xdr:cNvPr id="72" name="直線コネクタ 71"/>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41</xdr:row>
      <xdr:rowOff>15875</xdr:rowOff>
    </xdr:to>
    <xdr:cxnSp macro="">
      <xdr:nvCxnSpPr>
        <xdr:cNvPr id="75" name="直線コネクタ 74"/>
        <xdr:cNvCxnSpPr/>
      </xdr:nvCxnSpPr>
      <xdr:spPr>
        <a:xfrm>
          <a:off x="2336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147108</xdr:rowOff>
    </xdr:from>
    <xdr:to>
      <xdr:col>11</xdr:col>
      <xdr:colOff>31750</xdr:colOff>
      <xdr:row>40</xdr:row>
      <xdr:rowOff>167217</xdr:rowOff>
    </xdr:to>
    <xdr:cxnSp macro="">
      <xdr:nvCxnSpPr>
        <xdr:cNvPr id="78" name="直線コネクタ 77"/>
        <xdr:cNvCxnSpPr/>
      </xdr:nvCxnSpPr>
      <xdr:spPr>
        <a:xfrm>
          <a:off x="1447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1" name="フローチャート: 判断 80"/>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2" name="テキスト ボックス 81"/>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156633</xdr:rowOff>
    </xdr:from>
    <xdr:to>
      <xdr:col>19</xdr:col>
      <xdr:colOff>184150</xdr:colOff>
      <xdr:row>41</xdr:row>
      <xdr:rowOff>86783</xdr:rowOff>
    </xdr:to>
    <xdr:sp macro="" textlink="">
      <xdr:nvSpPr>
        <xdr:cNvPr id="90" name="楕円 89"/>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91" name="テキスト ボックス 90"/>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136525</xdr:rowOff>
    </xdr:from>
    <xdr:to>
      <xdr:col>15</xdr:col>
      <xdr:colOff>133350</xdr:colOff>
      <xdr:row>41</xdr:row>
      <xdr:rowOff>66675</xdr:rowOff>
    </xdr:to>
    <xdr:sp macro="" textlink="">
      <xdr:nvSpPr>
        <xdr:cNvPr id="92" name="楕円 91"/>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93" name="テキスト ボックス 92"/>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96308</xdr:rowOff>
    </xdr:from>
    <xdr:to>
      <xdr:col>7</xdr:col>
      <xdr:colOff>31750</xdr:colOff>
      <xdr:row>41</xdr:row>
      <xdr:rowOff>26458</xdr:rowOff>
    </xdr:to>
    <xdr:sp macro="" textlink="">
      <xdr:nvSpPr>
        <xdr:cNvPr id="96" name="楕円 95"/>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36635</xdr:rowOff>
    </xdr:from>
    <xdr:ext cx="762000" cy="259045"/>
    <xdr:sp macro="" textlink="">
      <xdr:nvSpPr>
        <xdr:cNvPr id="97" name="テキスト ボックス 96"/>
        <xdr:cNvSpPr txBox="1"/>
      </xdr:nvSpPr>
      <xdr:spPr>
        <a:xfrm>
          <a:off x="1066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定数削減による人件費の減額を図るなど経常経費の縮減を行い、全国、県平均を下回り良好な数値になってはいるが、公園整備などの施設整備により維持管理コストが増大するとともに、社会資本整備に伴う地方債の償還金の増などにより、経常収支比率が上昇することが想定される。</a:t>
          </a:r>
          <a:endParaRPr lang="ja-JP" altLang="ja-JP" sz="1400">
            <a:effectLst/>
          </a:endParaRPr>
        </a:p>
        <a:p>
          <a:r>
            <a:rPr kumimoji="1" lang="ja-JP" altLang="ja-JP" sz="1100">
              <a:solidFill>
                <a:schemeClr val="dk1"/>
              </a:solidFill>
              <a:effectLst/>
              <a:latin typeface="+mn-lt"/>
              <a:ea typeface="+mn-ea"/>
              <a:cs typeface="+mn-cs"/>
            </a:rPr>
            <a:t>　今後についても行政改革大綱・実施計画の実行により、積極的な経常経費の縮減を行い弾力性のある財政構造の維持に努める。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60</xdr:row>
      <xdr:rowOff>150876</xdr:rowOff>
    </xdr:to>
    <xdr:cxnSp macro="">
      <xdr:nvCxnSpPr>
        <xdr:cNvPr id="130" name="直線コネクタ 129"/>
        <xdr:cNvCxnSpPr/>
      </xdr:nvCxnSpPr>
      <xdr:spPr>
        <a:xfrm>
          <a:off x="4114800" y="104089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121920</xdr:rowOff>
    </xdr:from>
    <xdr:to>
      <xdr:col>19</xdr:col>
      <xdr:colOff>133350</xdr:colOff>
      <xdr:row>60</xdr:row>
      <xdr:rowOff>126746</xdr:rowOff>
    </xdr:to>
    <xdr:cxnSp macro="">
      <xdr:nvCxnSpPr>
        <xdr:cNvPr id="133" name="直線コネクタ 132"/>
        <xdr:cNvCxnSpPr/>
      </xdr:nvCxnSpPr>
      <xdr:spPr>
        <a:xfrm flipV="1">
          <a:off x="3225800" y="1040892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83312</xdr:rowOff>
    </xdr:from>
    <xdr:to>
      <xdr:col>15</xdr:col>
      <xdr:colOff>82550</xdr:colOff>
      <xdr:row>60</xdr:row>
      <xdr:rowOff>126746</xdr:rowOff>
    </xdr:to>
    <xdr:cxnSp macro="">
      <xdr:nvCxnSpPr>
        <xdr:cNvPr id="136" name="直線コネクタ 135"/>
        <xdr:cNvCxnSpPr/>
      </xdr:nvCxnSpPr>
      <xdr:spPr>
        <a:xfrm>
          <a:off x="2336800" y="103703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170434</xdr:rowOff>
    </xdr:from>
    <xdr:to>
      <xdr:col>11</xdr:col>
      <xdr:colOff>31750</xdr:colOff>
      <xdr:row>60</xdr:row>
      <xdr:rowOff>83312</xdr:rowOff>
    </xdr:to>
    <xdr:cxnSp macro="">
      <xdr:nvCxnSpPr>
        <xdr:cNvPr id="139" name="直線コネクタ 138"/>
        <xdr:cNvCxnSpPr/>
      </xdr:nvCxnSpPr>
      <xdr:spPr>
        <a:xfrm>
          <a:off x="1447800" y="1011453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68089</xdr:rowOff>
    </xdr:from>
    <xdr:ext cx="762000" cy="259045"/>
    <xdr:sp macro="" textlink="">
      <xdr:nvSpPr>
        <xdr:cNvPr id="143" name="テキスト ボックス 142"/>
        <xdr:cNvSpPr txBox="1"/>
      </xdr:nvSpPr>
      <xdr:spPr>
        <a:xfrm>
          <a:off x="1066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100076</xdr:rowOff>
    </xdr:from>
    <xdr:to>
      <xdr:col>23</xdr:col>
      <xdr:colOff>184150</xdr:colOff>
      <xdr:row>61</xdr:row>
      <xdr:rowOff>30226</xdr:rowOff>
    </xdr:to>
    <xdr:sp macro="" textlink="">
      <xdr:nvSpPr>
        <xdr:cNvPr id="149" name="楕円 148"/>
        <xdr:cNvSpPr/>
      </xdr:nvSpPr>
      <xdr:spPr>
        <a:xfrm>
          <a:off x="49022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116603</xdr:rowOff>
    </xdr:from>
    <xdr:ext cx="762000" cy="259045"/>
    <xdr:sp macro="" textlink="">
      <xdr:nvSpPr>
        <xdr:cNvPr id="150" name="財政構造の弾力性該当値テキスト"/>
        <xdr:cNvSpPr txBox="1"/>
      </xdr:nvSpPr>
      <xdr:spPr>
        <a:xfrm>
          <a:off x="5041900" y="10232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1" name="楕円 150"/>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2" name="テキスト ボックス 151"/>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75946</xdr:rowOff>
    </xdr:from>
    <xdr:to>
      <xdr:col>15</xdr:col>
      <xdr:colOff>133350</xdr:colOff>
      <xdr:row>61</xdr:row>
      <xdr:rowOff>6096</xdr:rowOff>
    </xdr:to>
    <xdr:sp macro="" textlink="">
      <xdr:nvSpPr>
        <xdr:cNvPr id="153" name="楕円 152"/>
        <xdr:cNvSpPr/>
      </xdr:nvSpPr>
      <xdr:spPr>
        <a:xfrm>
          <a:off x="31750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16273</xdr:rowOff>
    </xdr:from>
    <xdr:ext cx="762000" cy="259045"/>
    <xdr:sp macro="" textlink="">
      <xdr:nvSpPr>
        <xdr:cNvPr id="154" name="テキスト ボックス 153"/>
        <xdr:cNvSpPr txBox="1"/>
      </xdr:nvSpPr>
      <xdr:spPr>
        <a:xfrm>
          <a:off x="2844800" y="1013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32512</xdr:rowOff>
    </xdr:from>
    <xdr:to>
      <xdr:col>11</xdr:col>
      <xdr:colOff>82550</xdr:colOff>
      <xdr:row>60</xdr:row>
      <xdr:rowOff>134112</xdr:rowOff>
    </xdr:to>
    <xdr:sp macro="" textlink="">
      <xdr:nvSpPr>
        <xdr:cNvPr id="155" name="楕円 154"/>
        <xdr:cNvSpPr/>
      </xdr:nvSpPr>
      <xdr:spPr>
        <a:xfrm>
          <a:off x="2286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144289</xdr:rowOff>
    </xdr:from>
    <xdr:ext cx="762000" cy="259045"/>
    <xdr:sp macro="" textlink="">
      <xdr:nvSpPr>
        <xdr:cNvPr id="156" name="テキスト ボックス 155"/>
        <xdr:cNvSpPr txBox="1"/>
      </xdr:nvSpPr>
      <xdr:spPr>
        <a:xfrm>
          <a:off x="1955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119634</xdr:rowOff>
    </xdr:from>
    <xdr:to>
      <xdr:col>7</xdr:col>
      <xdr:colOff>31750</xdr:colOff>
      <xdr:row>59</xdr:row>
      <xdr:rowOff>49784</xdr:rowOff>
    </xdr:to>
    <xdr:sp macro="" textlink="">
      <xdr:nvSpPr>
        <xdr:cNvPr id="157" name="楕円 156"/>
        <xdr:cNvSpPr/>
      </xdr:nvSpPr>
      <xdr:spPr>
        <a:xfrm>
          <a:off x="1397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59961</xdr:rowOff>
    </xdr:from>
    <xdr:ext cx="762000" cy="259045"/>
    <xdr:sp macro="" textlink="">
      <xdr:nvSpPr>
        <xdr:cNvPr id="158" name="テキスト ボックス 157"/>
        <xdr:cNvSpPr txBox="1"/>
      </xdr:nvSpPr>
      <xdr:spPr>
        <a:xfrm>
          <a:off x="1066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[112,364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定員適正化計画の推進に伴う人件費の削減及び事務的経費の縮減、指定管理者制度導入による物件費の削減を実施したことにより全国、県平均を下回っている。</a:t>
          </a:r>
          <a:endParaRPr lang="ja-JP" altLang="ja-JP" sz="1400">
            <a:effectLst/>
          </a:endParaRPr>
        </a:p>
        <a:p>
          <a:r>
            <a:rPr kumimoji="1" lang="ja-JP" altLang="ja-JP" sz="1100">
              <a:solidFill>
                <a:schemeClr val="dk1"/>
              </a:solidFill>
              <a:effectLst/>
              <a:latin typeface="+mn-lt"/>
              <a:ea typeface="+mn-ea"/>
              <a:cs typeface="+mn-cs"/>
            </a:rPr>
            <a:t>　しかし、会計年度任用職員制度の導入により人件費が増加するため、今後も引き続き徹底した人件費及び物件費の削減に努め行政コストの縮減を図る。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116312</xdr:rowOff>
    </xdr:from>
    <xdr:to>
      <xdr:col>23</xdr:col>
      <xdr:colOff>133350</xdr:colOff>
      <xdr:row>83</xdr:row>
      <xdr:rowOff>10513</xdr:rowOff>
    </xdr:to>
    <xdr:cxnSp macro="">
      <xdr:nvCxnSpPr>
        <xdr:cNvPr id="191" name="直線コネクタ 190"/>
        <xdr:cNvCxnSpPr/>
      </xdr:nvCxnSpPr>
      <xdr:spPr>
        <a:xfrm>
          <a:off x="4114800" y="14175212"/>
          <a:ext cx="838200" cy="6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97137</xdr:rowOff>
    </xdr:from>
    <xdr:to>
      <xdr:col>19</xdr:col>
      <xdr:colOff>133350</xdr:colOff>
      <xdr:row>82</xdr:row>
      <xdr:rowOff>116312</xdr:rowOff>
    </xdr:to>
    <xdr:cxnSp macro="">
      <xdr:nvCxnSpPr>
        <xdr:cNvPr id="194" name="直線コネクタ 193"/>
        <xdr:cNvCxnSpPr/>
      </xdr:nvCxnSpPr>
      <xdr:spPr>
        <a:xfrm>
          <a:off x="3225800" y="14156037"/>
          <a:ext cx="889000" cy="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97137</xdr:rowOff>
    </xdr:from>
    <xdr:to>
      <xdr:col>15</xdr:col>
      <xdr:colOff>82550</xdr:colOff>
      <xdr:row>82</xdr:row>
      <xdr:rowOff>134796</xdr:rowOff>
    </xdr:to>
    <xdr:cxnSp macro="">
      <xdr:nvCxnSpPr>
        <xdr:cNvPr id="197" name="直線コネクタ 196"/>
        <xdr:cNvCxnSpPr/>
      </xdr:nvCxnSpPr>
      <xdr:spPr>
        <a:xfrm flipV="1">
          <a:off x="2336800" y="14156037"/>
          <a:ext cx="889000" cy="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57934</xdr:rowOff>
    </xdr:from>
    <xdr:to>
      <xdr:col>11</xdr:col>
      <xdr:colOff>31750</xdr:colOff>
      <xdr:row>82</xdr:row>
      <xdr:rowOff>134796</xdr:rowOff>
    </xdr:to>
    <xdr:cxnSp macro="">
      <xdr:nvCxnSpPr>
        <xdr:cNvPr id="200" name="直線コネクタ 199"/>
        <xdr:cNvCxnSpPr/>
      </xdr:nvCxnSpPr>
      <xdr:spPr>
        <a:xfrm>
          <a:off x="1447800" y="14116834"/>
          <a:ext cx="889000" cy="7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142540</xdr:rowOff>
    </xdr:from>
    <xdr:to>
      <xdr:col>7</xdr:col>
      <xdr:colOff>31750</xdr:colOff>
      <xdr:row>86</xdr:row>
      <xdr:rowOff>72690</xdr:rowOff>
    </xdr:to>
    <xdr:sp macro="" textlink="">
      <xdr:nvSpPr>
        <xdr:cNvPr id="203" name="フローチャート: 判断 202"/>
        <xdr:cNvSpPr/>
      </xdr:nvSpPr>
      <xdr:spPr>
        <a:xfrm>
          <a:off x="1397000" y="1471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57467</xdr:rowOff>
    </xdr:from>
    <xdr:ext cx="762000" cy="259045"/>
    <xdr:sp macro="" textlink="">
      <xdr:nvSpPr>
        <xdr:cNvPr id="204" name="テキスト ボックス 203"/>
        <xdr:cNvSpPr txBox="1"/>
      </xdr:nvSpPr>
      <xdr:spPr>
        <a:xfrm>
          <a:off x="1066800" y="1480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131163</xdr:rowOff>
    </xdr:from>
    <xdr:to>
      <xdr:col>23</xdr:col>
      <xdr:colOff>184150</xdr:colOff>
      <xdr:row>83</xdr:row>
      <xdr:rowOff>61313</xdr:rowOff>
    </xdr:to>
    <xdr:sp macro="" textlink="">
      <xdr:nvSpPr>
        <xdr:cNvPr id="210" name="楕円 209"/>
        <xdr:cNvSpPr/>
      </xdr:nvSpPr>
      <xdr:spPr>
        <a:xfrm>
          <a:off x="4902200" y="141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147690</xdr:rowOff>
    </xdr:from>
    <xdr:ext cx="762000" cy="259045"/>
    <xdr:sp macro="" textlink="">
      <xdr:nvSpPr>
        <xdr:cNvPr id="211" name="人件費・物件費等の状況該当値テキスト"/>
        <xdr:cNvSpPr txBox="1"/>
      </xdr:nvSpPr>
      <xdr:spPr>
        <a:xfrm>
          <a:off x="5041900" y="140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65512</xdr:rowOff>
    </xdr:from>
    <xdr:to>
      <xdr:col>19</xdr:col>
      <xdr:colOff>184150</xdr:colOff>
      <xdr:row>82</xdr:row>
      <xdr:rowOff>167112</xdr:rowOff>
    </xdr:to>
    <xdr:sp macro="" textlink="">
      <xdr:nvSpPr>
        <xdr:cNvPr id="212" name="楕円 211"/>
        <xdr:cNvSpPr/>
      </xdr:nvSpPr>
      <xdr:spPr>
        <a:xfrm>
          <a:off x="4064000" y="1412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5839</xdr:rowOff>
    </xdr:from>
    <xdr:ext cx="736600" cy="259045"/>
    <xdr:sp macro="" textlink="">
      <xdr:nvSpPr>
        <xdr:cNvPr id="213" name="テキスト ボックス 212"/>
        <xdr:cNvSpPr txBox="1"/>
      </xdr:nvSpPr>
      <xdr:spPr>
        <a:xfrm>
          <a:off x="3733800" y="1389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46337</xdr:rowOff>
    </xdr:from>
    <xdr:to>
      <xdr:col>15</xdr:col>
      <xdr:colOff>133350</xdr:colOff>
      <xdr:row>82</xdr:row>
      <xdr:rowOff>147937</xdr:rowOff>
    </xdr:to>
    <xdr:sp macro="" textlink="">
      <xdr:nvSpPr>
        <xdr:cNvPr id="214" name="楕円 213"/>
        <xdr:cNvSpPr/>
      </xdr:nvSpPr>
      <xdr:spPr>
        <a:xfrm>
          <a:off x="3175000" y="1410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158114</xdr:rowOff>
    </xdr:from>
    <xdr:ext cx="762000" cy="259045"/>
    <xdr:sp macro="" textlink="">
      <xdr:nvSpPr>
        <xdr:cNvPr id="215" name="テキスト ボックス 214"/>
        <xdr:cNvSpPr txBox="1"/>
      </xdr:nvSpPr>
      <xdr:spPr>
        <a:xfrm>
          <a:off x="2844800" y="13874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83996</xdr:rowOff>
    </xdr:from>
    <xdr:to>
      <xdr:col>11</xdr:col>
      <xdr:colOff>82550</xdr:colOff>
      <xdr:row>83</xdr:row>
      <xdr:rowOff>14146</xdr:rowOff>
    </xdr:to>
    <xdr:sp macro="" textlink="">
      <xdr:nvSpPr>
        <xdr:cNvPr id="216" name="楕円 215"/>
        <xdr:cNvSpPr/>
      </xdr:nvSpPr>
      <xdr:spPr>
        <a:xfrm>
          <a:off x="2286000" y="141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170373</xdr:rowOff>
    </xdr:from>
    <xdr:ext cx="762000" cy="259045"/>
    <xdr:sp macro="" textlink="">
      <xdr:nvSpPr>
        <xdr:cNvPr id="217" name="テキスト ボックス 216"/>
        <xdr:cNvSpPr txBox="1"/>
      </xdr:nvSpPr>
      <xdr:spPr>
        <a:xfrm>
          <a:off x="1955800" y="14229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7134</xdr:rowOff>
    </xdr:from>
    <xdr:to>
      <xdr:col>7</xdr:col>
      <xdr:colOff>31750</xdr:colOff>
      <xdr:row>82</xdr:row>
      <xdr:rowOff>108734</xdr:rowOff>
    </xdr:to>
    <xdr:sp macro="" textlink="">
      <xdr:nvSpPr>
        <xdr:cNvPr id="218" name="楕円 217"/>
        <xdr:cNvSpPr/>
      </xdr:nvSpPr>
      <xdr:spPr>
        <a:xfrm>
          <a:off x="1397000" y="1406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118911</xdr:rowOff>
    </xdr:from>
    <xdr:ext cx="762000" cy="259045"/>
    <xdr:sp macro="" textlink="">
      <xdr:nvSpPr>
        <xdr:cNvPr id="219" name="テキスト ボックス 218"/>
        <xdr:cNvSpPr txBox="1"/>
      </xdr:nvSpPr>
      <xdr:spPr>
        <a:xfrm>
          <a:off x="1066800" y="1383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においては</a:t>
          </a:r>
          <a:r>
            <a:rPr kumimoji="1" lang="en-US" altLang="ja-JP" sz="1100">
              <a:solidFill>
                <a:schemeClr val="dk1"/>
              </a:solidFill>
              <a:effectLst/>
              <a:latin typeface="+mn-lt"/>
              <a:ea typeface="+mn-ea"/>
              <a:cs typeface="+mn-cs"/>
            </a:rPr>
            <a:t>99.4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であったが、令和元</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98.8</a:t>
          </a:r>
          <a:r>
            <a:rPr kumimoji="1" lang="ja-JP" altLang="ja-JP" sz="1100">
              <a:solidFill>
                <a:schemeClr val="dk1"/>
              </a:solidFill>
              <a:effectLst/>
              <a:latin typeface="+mn-lt"/>
              <a:ea typeface="+mn-ea"/>
              <a:cs typeface="+mn-cs"/>
            </a:rPr>
            <a:t>％となり前年度と比較して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％の減と</a:t>
          </a:r>
          <a:r>
            <a:rPr kumimoji="1" lang="ja-JP" altLang="en-US" sz="1100">
              <a:solidFill>
                <a:schemeClr val="dk1"/>
              </a:solidFill>
              <a:effectLst/>
              <a:latin typeface="+mn-lt"/>
              <a:ea typeface="+mn-ea"/>
              <a:cs typeface="+mn-cs"/>
            </a:rPr>
            <a:t>なった。</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年度には</a:t>
          </a:r>
          <a:r>
            <a:rPr kumimoji="1" lang="en-US" altLang="ja-JP" sz="1100">
              <a:solidFill>
                <a:schemeClr val="dk1"/>
              </a:solidFill>
              <a:effectLst/>
              <a:latin typeface="+mn-lt"/>
              <a:ea typeface="+mn-ea"/>
              <a:cs typeface="+mn-cs"/>
            </a:rPr>
            <a:t>99.9</a:t>
          </a:r>
          <a:r>
            <a:rPr kumimoji="1" lang="ja-JP" altLang="en-US" sz="1100">
              <a:solidFill>
                <a:schemeClr val="dk1"/>
              </a:solidFill>
              <a:effectLst/>
              <a:latin typeface="+mn-lt"/>
              <a:ea typeface="+mn-ea"/>
              <a:cs typeface="+mn-cs"/>
            </a:rPr>
            <a:t>％であったが、年々数値が改善し令和元年度では</a:t>
          </a:r>
          <a:r>
            <a:rPr kumimoji="1" lang="ja-JP" altLang="ja-JP" sz="1100">
              <a:solidFill>
                <a:schemeClr val="dk1"/>
              </a:solidFill>
              <a:effectLst/>
              <a:latin typeface="+mn-lt"/>
              <a:ea typeface="+mn-ea"/>
              <a:cs typeface="+mn-cs"/>
            </a:rPr>
            <a:t>全国市平均値</a:t>
          </a:r>
          <a:r>
            <a:rPr kumimoji="1" lang="ja-JP" altLang="en-US" sz="1100">
              <a:solidFill>
                <a:schemeClr val="dk1"/>
              </a:solidFill>
              <a:effectLst/>
              <a:latin typeface="+mn-lt"/>
              <a:ea typeface="+mn-ea"/>
              <a:cs typeface="+mn-cs"/>
            </a:rPr>
            <a:t>と同程度の数値となった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今後も国家公務員給与の措置、総合的見直し、職員階層変動、採用退職による影響を注視し、給与の適正化に努める。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102507</xdr:rowOff>
    </xdr:to>
    <xdr:cxnSp macro="">
      <xdr:nvCxnSpPr>
        <xdr:cNvPr id="255" name="直線コネクタ 254"/>
        <xdr:cNvCxnSpPr/>
      </xdr:nvCxnSpPr>
      <xdr:spPr>
        <a:xfrm flipV="1">
          <a:off x="16179800" y="149152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136979</xdr:rowOff>
    </xdr:to>
    <xdr:cxnSp macro="">
      <xdr:nvCxnSpPr>
        <xdr:cNvPr id="258" name="直線コネクタ 257"/>
        <xdr:cNvCxnSpPr/>
      </xdr:nvCxnSpPr>
      <xdr:spPr>
        <a:xfrm flipV="1">
          <a:off x="15290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136979</xdr:rowOff>
    </xdr:to>
    <xdr:cxnSp macro="">
      <xdr:nvCxnSpPr>
        <xdr:cNvPr id="261" name="直線コネクタ 260"/>
        <xdr:cNvCxnSpPr/>
      </xdr:nvCxnSpPr>
      <xdr:spPr>
        <a:xfrm>
          <a:off x="14401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85271</xdr:rowOff>
    </xdr:from>
    <xdr:to>
      <xdr:col>68</xdr:col>
      <xdr:colOff>152400</xdr:colOff>
      <xdr:row>88</xdr:row>
      <xdr:rowOff>17236</xdr:rowOff>
    </xdr:to>
    <xdr:cxnSp macro="">
      <xdr:nvCxnSpPr>
        <xdr:cNvPr id="264" name="直線コネクタ 263"/>
        <xdr:cNvCxnSpPr/>
      </xdr:nvCxnSpPr>
      <xdr:spPr>
        <a:xfrm flipV="1">
          <a:off x="13512800" y="1500142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7" name="フローチャート: 判断 266"/>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68" name="テキスト ボックス 267"/>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119743</xdr:rowOff>
    </xdr:from>
    <xdr:to>
      <xdr:col>81</xdr:col>
      <xdr:colOff>95250</xdr:colOff>
      <xdr:row>87</xdr:row>
      <xdr:rowOff>49893</xdr:rowOff>
    </xdr:to>
    <xdr:sp macro="" textlink="">
      <xdr:nvSpPr>
        <xdr:cNvPr id="274" name="楕円 273"/>
        <xdr:cNvSpPr/>
      </xdr:nvSpPr>
      <xdr:spPr>
        <a:xfrm>
          <a:off x="169672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91820</xdr:rowOff>
    </xdr:from>
    <xdr:ext cx="762000" cy="259045"/>
    <xdr:sp macro="" textlink="">
      <xdr:nvSpPr>
        <xdr:cNvPr id="275" name="給与水準   （国との比較）該当値テキスト"/>
        <xdr:cNvSpPr txBox="1"/>
      </xdr:nvSpPr>
      <xdr:spPr>
        <a:xfrm>
          <a:off x="17106900" y="148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76" name="楕円 275"/>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77" name="テキスト ボックス 276"/>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78" name="楕円 277"/>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79" name="テキスト ボックス 278"/>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34471</xdr:rowOff>
    </xdr:from>
    <xdr:to>
      <xdr:col>68</xdr:col>
      <xdr:colOff>203200</xdr:colOff>
      <xdr:row>87</xdr:row>
      <xdr:rowOff>136071</xdr:rowOff>
    </xdr:to>
    <xdr:sp macro="" textlink="">
      <xdr:nvSpPr>
        <xdr:cNvPr id="280" name="楕円 279"/>
        <xdr:cNvSpPr/>
      </xdr:nvSpPr>
      <xdr:spPr>
        <a:xfrm>
          <a:off x="14351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120848</xdr:rowOff>
    </xdr:from>
    <xdr:ext cx="762000" cy="259045"/>
    <xdr:sp macro="" textlink="">
      <xdr:nvSpPr>
        <xdr:cNvPr id="281" name="テキスト ボックス 280"/>
        <xdr:cNvSpPr txBox="1"/>
      </xdr:nvSpPr>
      <xdr:spPr>
        <a:xfrm>
          <a:off x="14020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137886</xdr:rowOff>
    </xdr:from>
    <xdr:to>
      <xdr:col>64</xdr:col>
      <xdr:colOff>152400</xdr:colOff>
      <xdr:row>88</xdr:row>
      <xdr:rowOff>68036</xdr:rowOff>
    </xdr:to>
    <xdr:sp macro="" textlink="">
      <xdr:nvSpPr>
        <xdr:cNvPr id="282" name="楕円 281"/>
        <xdr:cNvSpPr/>
      </xdr:nvSpPr>
      <xdr:spPr>
        <a:xfrm>
          <a:off x="134620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52813</xdr:rowOff>
    </xdr:from>
    <xdr:ext cx="762000" cy="259045"/>
    <xdr:sp macro="" textlink="">
      <xdr:nvSpPr>
        <xdr:cNvPr id="283" name="テキスト ボックス 282"/>
        <xdr:cNvSpPr txBox="1"/>
      </xdr:nvSpPr>
      <xdr:spPr>
        <a:xfrm>
          <a:off x="13131800" y="1514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定員適正化計画に基づく職員数削減により、人口千人当たりの職員数、全国、県平均を下回っている。</a:t>
          </a:r>
          <a:endParaRPr lang="ja-JP" altLang="ja-JP" sz="1400">
            <a:effectLst/>
          </a:endParaRPr>
        </a:p>
        <a:p>
          <a:r>
            <a:rPr kumimoji="1" lang="ja-JP" altLang="ja-JP" sz="1100">
              <a:solidFill>
                <a:schemeClr val="dk1"/>
              </a:solidFill>
              <a:effectLst/>
              <a:latin typeface="+mn-lt"/>
              <a:ea typeface="+mn-ea"/>
              <a:cs typeface="+mn-cs"/>
            </a:rPr>
            <a:t>　今後も簡素で効率的、効果的な行政組織体制づくりを行うとともに、適正な定員管理に努める。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69638</xdr:rowOff>
    </xdr:from>
    <xdr:to>
      <xdr:col>81</xdr:col>
      <xdr:colOff>44450</xdr:colOff>
      <xdr:row>60</xdr:row>
      <xdr:rowOff>107844</xdr:rowOff>
    </xdr:to>
    <xdr:cxnSp macro="">
      <xdr:nvCxnSpPr>
        <xdr:cNvPr id="318" name="直線コネクタ 317"/>
        <xdr:cNvCxnSpPr/>
      </xdr:nvCxnSpPr>
      <xdr:spPr>
        <a:xfrm>
          <a:off x="16179800" y="10356638"/>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69638</xdr:rowOff>
    </xdr:from>
    <xdr:to>
      <xdr:col>77</xdr:col>
      <xdr:colOff>44450</xdr:colOff>
      <xdr:row>60</xdr:row>
      <xdr:rowOff>73660</xdr:rowOff>
    </xdr:to>
    <xdr:cxnSp macro="">
      <xdr:nvCxnSpPr>
        <xdr:cNvPr id="321" name="直線コネクタ 320"/>
        <xdr:cNvCxnSpPr/>
      </xdr:nvCxnSpPr>
      <xdr:spPr>
        <a:xfrm flipV="1">
          <a:off x="15290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63606</xdr:rowOff>
    </xdr:from>
    <xdr:to>
      <xdr:col>72</xdr:col>
      <xdr:colOff>203200</xdr:colOff>
      <xdr:row>60</xdr:row>
      <xdr:rowOff>73660</xdr:rowOff>
    </xdr:to>
    <xdr:cxnSp macro="">
      <xdr:nvCxnSpPr>
        <xdr:cNvPr id="324" name="直線コネクタ 323"/>
        <xdr:cNvCxnSpPr/>
      </xdr:nvCxnSpPr>
      <xdr:spPr>
        <a:xfrm>
          <a:off x="14401800" y="1035060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63606</xdr:rowOff>
    </xdr:from>
    <xdr:to>
      <xdr:col>68</xdr:col>
      <xdr:colOff>152400</xdr:colOff>
      <xdr:row>60</xdr:row>
      <xdr:rowOff>93769</xdr:rowOff>
    </xdr:to>
    <xdr:cxnSp macro="">
      <xdr:nvCxnSpPr>
        <xdr:cNvPr id="327" name="直線コネクタ 326"/>
        <xdr:cNvCxnSpPr/>
      </xdr:nvCxnSpPr>
      <xdr:spPr>
        <a:xfrm flipV="1">
          <a:off x="13512800" y="1035060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0" name="フローチャート: 判断 329"/>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31" name="テキスト ボックス 330"/>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57044</xdr:rowOff>
    </xdr:from>
    <xdr:to>
      <xdr:col>81</xdr:col>
      <xdr:colOff>95250</xdr:colOff>
      <xdr:row>60</xdr:row>
      <xdr:rowOff>158644</xdr:rowOff>
    </xdr:to>
    <xdr:sp macro="" textlink="">
      <xdr:nvSpPr>
        <xdr:cNvPr id="337" name="楕円 336"/>
        <xdr:cNvSpPr/>
      </xdr:nvSpPr>
      <xdr:spPr>
        <a:xfrm>
          <a:off x="169672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73571</xdr:rowOff>
    </xdr:from>
    <xdr:ext cx="762000" cy="259045"/>
    <xdr:sp macro="" textlink="">
      <xdr:nvSpPr>
        <xdr:cNvPr id="338" name="定員管理の状況該当値テキスト"/>
        <xdr:cNvSpPr txBox="1"/>
      </xdr:nvSpPr>
      <xdr:spPr>
        <a:xfrm>
          <a:off x="17106900" y="1018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18838</xdr:rowOff>
    </xdr:from>
    <xdr:to>
      <xdr:col>77</xdr:col>
      <xdr:colOff>95250</xdr:colOff>
      <xdr:row>60</xdr:row>
      <xdr:rowOff>120438</xdr:rowOff>
    </xdr:to>
    <xdr:sp macro="" textlink="">
      <xdr:nvSpPr>
        <xdr:cNvPr id="339" name="楕円 338"/>
        <xdr:cNvSpPr/>
      </xdr:nvSpPr>
      <xdr:spPr>
        <a:xfrm>
          <a:off x="16129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130615</xdr:rowOff>
    </xdr:from>
    <xdr:ext cx="736600" cy="259045"/>
    <xdr:sp macro="" textlink="">
      <xdr:nvSpPr>
        <xdr:cNvPr id="340" name="テキスト ボックス 339"/>
        <xdr:cNvSpPr txBox="1"/>
      </xdr:nvSpPr>
      <xdr:spPr>
        <a:xfrm>
          <a:off x="15798800" y="10074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22860</xdr:rowOff>
    </xdr:from>
    <xdr:to>
      <xdr:col>73</xdr:col>
      <xdr:colOff>44450</xdr:colOff>
      <xdr:row>60</xdr:row>
      <xdr:rowOff>124460</xdr:rowOff>
    </xdr:to>
    <xdr:sp macro="" textlink="">
      <xdr:nvSpPr>
        <xdr:cNvPr id="341" name="楕円 340"/>
        <xdr:cNvSpPr/>
      </xdr:nvSpPr>
      <xdr:spPr>
        <a:xfrm>
          <a:off x="15240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134637</xdr:rowOff>
    </xdr:from>
    <xdr:ext cx="762000" cy="259045"/>
    <xdr:sp macro="" textlink="">
      <xdr:nvSpPr>
        <xdr:cNvPr id="342" name="テキスト ボックス 341"/>
        <xdr:cNvSpPr txBox="1"/>
      </xdr:nvSpPr>
      <xdr:spPr>
        <a:xfrm>
          <a:off x="14909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12806</xdr:rowOff>
    </xdr:from>
    <xdr:to>
      <xdr:col>68</xdr:col>
      <xdr:colOff>203200</xdr:colOff>
      <xdr:row>60</xdr:row>
      <xdr:rowOff>114406</xdr:rowOff>
    </xdr:to>
    <xdr:sp macro="" textlink="">
      <xdr:nvSpPr>
        <xdr:cNvPr id="343" name="楕円 342"/>
        <xdr:cNvSpPr/>
      </xdr:nvSpPr>
      <xdr:spPr>
        <a:xfrm>
          <a:off x="143510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124583</xdr:rowOff>
    </xdr:from>
    <xdr:ext cx="762000" cy="259045"/>
    <xdr:sp macro="" textlink="">
      <xdr:nvSpPr>
        <xdr:cNvPr id="344" name="テキスト ボックス 343"/>
        <xdr:cNvSpPr txBox="1"/>
      </xdr:nvSpPr>
      <xdr:spPr>
        <a:xfrm>
          <a:off x="14020800" y="10068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42969</xdr:rowOff>
    </xdr:from>
    <xdr:to>
      <xdr:col>64</xdr:col>
      <xdr:colOff>152400</xdr:colOff>
      <xdr:row>60</xdr:row>
      <xdr:rowOff>144569</xdr:rowOff>
    </xdr:to>
    <xdr:sp macro="" textlink="">
      <xdr:nvSpPr>
        <xdr:cNvPr id="345" name="楕円 344"/>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154746</xdr:rowOff>
    </xdr:from>
    <xdr:ext cx="762000" cy="259045"/>
    <xdr:sp macro="" textlink="">
      <xdr:nvSpPr>
        <xdr:cNvPr id="346" name="テキスト ボックス 345"/>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これまでの繰上償還実施など地方債残高の縮減に努めたことにより、全国、県平均を下回っている。</a:t>
          </a:r>
          <a:endParaRPr lang="ja-JP" altLang="ja-JP" sz="1400">
            <a:effectLst/>
          </a:endParaRPr>
        </a:p>
        <a:p>
          <a:r>
            <a:rPr kumimoji="1" lang="ja-JP" altLang="ja-JP" sz="1100">
              <a:solidFill>
                <a:schemeClr val="dk1"/>
              </a:solidFill>
              <a:effectLst/>
              <a:latin typeface="+mn-lt"/>
              <a:ea typeface="+mn-ea"/>
              <a:cs typeface="+mn-cs"/>
            </a:rPr>
            <a:t>　現在、義務教育学校整備やスマートＩＣ整備などの社会資本整備のため地方債を活用し、大型事業を施工中であり、公債費の増加が予想されることから事業の峻別を行い実質公債費比率の上昇を抑制する。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137583</xdr:rowOff>
    </xdr:to>
    <xdr:cxnSp macro="">
      <xdr:nvCxnSpPr>
        <xdr:cNvPr id="379" name="直線コネクタ 378"/>
        <xdr:cNvCxnSpPr/>
      </xdr:nvCxnSpPr>
      <xdr:spPr>
        <a:xfrm flipV="1">
          <a:off x="16179800" y="6727613"/>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38523</xdr:rowOff>
    </xdr:to>
    <xdr:cxnSp macro="">
      <xdr:nvCxnSpPr>
        <xdr:cNvPr id="382" name="直線コネクタ 381"/>
        <xdr:cNvCxnSpPr/>
      </xdr:nvCxnSpPr>
      <xdr:spPr>
        <a:xfrm flipV="1">
          <a:off x="15290800" y="68241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127000</xdr:rowOff>
    </xdr:to>
    <xdr:cxnSp macro="">
      <xdr:nvCxnSpPr>
        <xdr:cNvPr id="385" name="直線コネクタ 384"/>
        <xdr:cNvCxnSpPr/>
      </xdr:nvCxnSpPr>
      <xdr:spPr>
        <a:xfrm flipV="1">
          <a:off x="14401800" y="689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19896</xdr:rowOff>
    </xdr:to>
    <xdr:cxnSp macro="">
      <xdr:nvCxnSpPr>
        <xdr:cNvPr id="388" name="直線コネクタ 387"/>
        <xdr:cNvCxnSpPr/>
      </xdr:nvCxnSpPr>
      <xdr:spPr>
        <a:xfrm flipV="1">
          <a:off x="13512800" y="69850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2" name="テキスト ボックス 391"/>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398" name="楕円 397"/>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399"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0" name="楕円 399"/>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1" name="テキスト ボックス 40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2" name="楕円 401"/>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3" name="テキスト ボックス 402"/>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4" name="楕円 403"/>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5" name="テキスト ボックス 404"/>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6" name="楕円 405"/>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7" name="テキスト ボックス 406"/>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年度（公的資金）、平成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年度（縁故債）の繰上償還を実施し地方債残高の縮減に努めるとともに、公共施設整備基金などへの積立による充当可能基金の増により全国、県平均を大幅に下回り、良好な数値となっている。</a:t>
          </a:r>
          <a:endParaRPr lang="ja-JP" altLang="ja-JP" sz="1400">
            <a:effectLst/>
          </a:endParaRPr>
        </a:p>
        <a:p>
          <a:r>
            <a:rPr kumimoji="1" lang="ja-JP" altLang="ja-JP" sz="1100">
              <a:solidFill>
                <a:schemeClr val="dk1"/>
              </a:solidFill>
              <a:effectLst/>
              <a:latin typeface="+mn-lt"/>
              <a:ea typeface="+mn-ea"/>
              <a:cs typeface="+mn-cs"/>
            </a:rPr>
            <a:t>　今後も積極的な行財政改革を進め財政の健全化に努める。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47" name="フローチャート: 判断 446"/>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48" name="テキスト ボックス 447"/>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60,254
59,501
74.59
28,913,194
26,824,664
1,568,049
14,752,734
27,593,175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人件費に係る経常収支比率は、ごみ処理業務や消防業務について、一部事務組合で行っていることから全国、県平均を下回っている。</a:t>
          </a:r>
          <a:endParaRPr lang="ja-JP" altLang="ja-JP" sz="1400">
            <a:effectLst/>
          </a:endParaRPr>
        </a:p>
        <a:p>
          <a:r>
            <a:rPr kumimoji="1" lang="ja-JP" altLang="ja-JP" sz="1100">
              <a:solidFill>
                <a:schemeClr val="dk1"/>
              </a:solidFill>
              <a:effectLst/>
              <a:latin typeface="+mn-lt"/>
              <a:ea typeface="+mn-ea"/>
              <a:cs typeface="+mn-cs"/>
            </a:rPr>
            <a:t>　今後も定員適正化計画による定員管理や指定管理者制度導入推進による人件費全体の抑制に努める。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8890</xdr:rowOff>
    </xdr:to>
    <xdr:cxnSp macro="">
      <xdr:nvCxnSpPr>
        <xdr:cNvPr id="66" name="直線コネクタ 65"/>
        <xdr:cNvCxnSpPr/>
      </xdr:nvCxnSpPr>
      <xdr:spPr>
        <a:xfrm flipV="1">
          <a:off x="3987800" y="5994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8890</xdr:rowOff>
    </xdr:from>
    <xdr:to>
      <xdr:col>19</xdr:col>
      <xdr:colOff>187325</xdr:colOff>
      <xdr:row>35</xdr:row>
      <xdr:rowOff>69850</xdr:rowOff>
    </xdr:to>
    <xdr:cxnSp macro="">
      <xdr:nvCxnSpPr>
        <xdr:cNvPr id="69" name="直線コネクタ 68"/>
        <xdr:cNvCxnSpPr/>
      </xdr:nvCxnSpPr>
      <xdr:spPr>
        <a:xfrm flipV="1">
          <a:off x="3098800" y="600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107950</xdr:rowOff>
    </xdr:to>
    <xdr:cxnSp macro="">
      <xdr:nvCxnSpPr>
        <xdr:cNvPr id="72" name="直線コネクタ 71"/>
        <xdr:cNvCxnSpPr/>
      </xdr:nvCxnSpPr>
      <xdr:spPr>
        <a:xfrm flipV="1">
          <a:off x="2209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107950</xdr:rowOff>
    </xdr:to>
    <xdr:cxnSp macro="">
      <xdr:nvCxnSpPr>
        <xdr:cNvPr id="75" name="直線コネクタ 74"/>
        <xdr:cNvCxnSpPr/>
      </xdr:nvCxnSpPr>
      <xdr:spPr>
        <a:xfrm>
          <a:off x="1320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114300</xdr:rowOff>
    </xdr:from>
    <xdr:to>
      <xdr:col>24</xdr:col>
      <xdr:colOff>76200</xdr:colOff>
      <xdr:row>35</xdr:row>
      <xdr:rowOff>44450</xdr:rowOff>
    </xdr:to>
    <xdr:sp macro="" textlink="">
      <xdr:nvSpPr>
        <xdr:cNvPr id="85" name="楕円 84"/>
        <xdr:cNvSpPr/>
      </xdr:nvSpPr>
      <xdr:spPr>
        <a:xfrm>
          <a:off x="4775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130827</xdr:rowOff>
    </xdr:from>
    <xdr:ext cx="762000" cy="259045"/>
    <xdr:sp macro="" textlink="">
      <xdr:nvSpPr>
        <xdr:cNvPr id="86" name="人件費該当値テキスト"/>
        <xdr:cNvSpPr txBox="1"/>
      </xdr:nvSpPr>
      <xdr:spPr>
        <a:xfrm>
          <a:off x="49149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129540</xdr:rowOff>
    </xdr:from>
    <xdr:to>
      <xdr:col>20</xdr:col>
      <xdr:colOff>38100</xdr:colOff>
      <xdr:row>35</xdr:row>
      <xdr:rowOff>59690</xdr:rowOff>
    </xdr:to>
    <xdr:sp macro="" textlink="">
      <xdr:nvSpPr>
        <xdr:cNvPr id="87" name="楕円 86"/>
        <xdr:cNvSpPr/>
      </xdr:nvSpPr>
      <xdr:spPr>
        <a:xfrm>
          <a:off x="3937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69867</xdr:rowOff>
    </xdr:from>
    <xdr:ext cx="736600" cy="259045"/>
    <xdr:sp macro="" textlink="">
      <xdr:nvSpPr>
        <xdr:cNvPr id="88" name="テキスト ボックス 87"/>
        <xdr:cNvSpPr txBox="1"/>
      </xdr:nvSpPr>
      <xdr:spPr>
        <a:xfrm>
          <a:off x="3606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93" name="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全国、県平均を上回っている。指定管理者制度の積極的導入や公園施設管理業務、一般廃棄物収集業務などの民間委託の推進を積極的に行ってきたが、社会資本整備に伴う維持管理費などが増加した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今後も、維持管理費の増や指定管理者制度、民間委託が増えることから物件費は増加することが想定されるが、委託内容や委託方法の見直しを行いコスト削減に努める。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105229</xdr:rowOff>
    </xdr:to>
    <xdr:cxnSp macro="">
      <xdr:nvCxnSpPr>
        <xdr:cNvPr id="129" name="直線コネクタ 128"/>
        <xdr:cNvCxnSpPr/>
      </xdr:nvCxnSpPr>
      <xdr:spPr>
        <a:xfrm>
          <a:off x="15671800" y="3060700"/>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146050</xdr:rowOff>
    </xdr:to>
    <xdr:cxnSp macro="">
      <xdr:nvCxnSpPr>
        <xdr:cNvPr id="132" name="直線コネクタ 131"/>
        <xdr:cNvCxnSpPr/>
      </xdr:nvCxnSpPr>
      <xdr:spPr>
        <a:xfrm>
          <a:off x="14782800" y="3017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26307</xdr:rowOff>
    </xdr:from>
    <xdr:to>
      <xdr:col>73</xdr:col>
      <xdr:colOff>180975</xdr:colOff>
      <xdr:row>17</xdr:row>
      <xdr:rowOff>102507</xdr:rowOff>
    </xdr:to>
    <xdr:cxnSp macro="">
      <xdr:nvCxnSpPr>
        <xdr:cNvPr id="135" name="直線コネクタ 134"/>
        <xdr:cNvCxnSpPr/>
      </xdr:nvCxnSpPr>
      <xdr:spPr>
        <a:xfrm>
          <a:off x="13893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132443</xdr:rowOff>
    </xdr:from>
    <xdr:to>
      <xdr:col>69</xdr:col>
      <xdr:colOff>92075</xdr:colOff>
      <xdr:row>17</xdr:row>
      <xdr:rowOff>26307</xdr:rowOff>
    </xdr:to>
    <xdr:cxnSp macro="">
      <xdr:nvCxnSpPr>
        <xdr:cNvPr id="138" name="直線コネクタ 137"/>
        <xdr:cNvCxnSpPr/>
      </xdr:nvCxnSpPr>
      <xdr:spPr>
        <a:xfrm>
          <a:off x="13004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2" name="テキスト ボックス 141"/>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8" name="楕円 147"/>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9" name="物件費該当値テキスト"/>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3" name="テキスト ボックス 152"/>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146957</xdr:rowOff>
    </xdr:from>
    <xdr:to>
      <xdr:col>69</xdr:col>
      <xdr:colOff>142875</xdr:colOff>
      <xdr:row>17</xdr:row>
      <xdr:rowOff>77107</xdr:rowOff>
    </xdr:to>
    <xdr:sp macro="" textlink="">
      <xdr:nvSpPr>
        <xdr:cNvPr id="154" name="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81643</xdr:rowOff>
    </xdr:from>
    <xdr:to>
      <xdr:col>65</xdr:col>
      <xdr:colOff>53975</xdr:colOff>
      <xdr:row>17</xdr:row>
      <xdr:rowOff>11793</xdr:rowOff>
    </xdr:to>
    <xdr:sp macro="" textlink="">
      <xdr:nvSpPr>
        <xdr:cNvPr id="156" name="楕円 155"/>
        <xdr:cNvSpPr/>
      </xdr:nvSpPr>
      <xdr:spPr>
        <a:xfrm>
          <a:off x="12954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168020</xdr:rowOff>
    </xdr:from>
    <xdr:ext cx="762000" cy="259045"/>
    <xdr:sp macro="" textlink="">
      <xdr:nvSpPr>
        <xdr:cNvPr id="157" name="テキスト ボックス 156"/>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扶助費に係る経常収支比率は、全国、県平均を下回っているが、幼児教育関連や医療費、生活保護費などの増加により上昇傾向にある。資格審査の適正化を進め上昇傾向に歯止めをかけるよう努める。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134620</xdr:rowOff>
    </xdr:from>
    <xdr:to>
      <xdr:col>24</xdr:col>
      <xdr:colOff>25400</xdr:colOff>
      <xdr:row>55</xdr:row>
      <xdr:rowOff>130810</xdr:rowOff>
    </xdr:to>
    <xdr:cxnSp macro="">
      <xdr:nvCxnSpPr>
        <xdr:cNvPr id="190" name="直線コネクタ 189"/>
        <xdr:cNvCxnSpPr/>
      </xdr:nvCxnSpPr>
      <xdr:spPr>
        <a:xfrm>
          <a:off x="3987800" y="93929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2557</xdr:rowOff>
    </xdr:from>
    <xdr:ext cx="762000" cy="259045"/>
    <xdr:sp macro="" textlink="">
      <xdr:nvSpPr>
        <xdr:cNvPr id="191" name="扶助費平均値テキスト"/>
        <xdr:cNvSpPr txBox="1"/>
      </xdr:nvSpPr>
      <xdr:spPr>
        <a:xfrm>
          <a:off x="4914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134620</xdr:rowOff>
    </xdr:from>
    <xdr:to>
      <xdr:col>19</xdr:col>
      <xdr:colOff>187325</xdr:colOff>
      <xdr:row>55</xdr:row>
      <xdr:rowOff>39370</xdr:rowOff>
    </xdr:to>
    <xdr:cxnSp macro="">
      <xdr:nvCxnSpPr>
        <xdr:cNvPr id="193" name="直線コネクタ 192"/>
        <xdr:cNvCxnSpPr/>
      </xdr:nvCxnSpPr>
      <xdr:spPr>
        <a:xfrm flipV="1">
          <a:off x="3098800" y="9392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195" name="テキスト ボックス 194"/>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39370</xdr:rowOff>
    </xdr:to>
    <xdr:cxnSp macro="">
      <xdr:nvCxnSpPr>
        <xdr:cNvPr id="196" name="直線コネクタ 195"/>
        <xdr:cNvCxnSpPr/>
      </xdr:nvCxnSpPr>
      <xdr:spPr>
        <a:xfrm>
          <a:off x="2209800" y="9461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8" name="テキスト ボックス 197"/>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73660</xdr:rowOff>
    </xdr:from>
    <xdr:to>
      <xdr:col>11</xdr:col>
      <xdr:colOff>9525</xdr:colOff>
      <xdr:row>55</xdr:row>
      <xdr:rowOff>31750</xdr:rowOff>
    </xdr:to>
    <xdr:cxnSp macro="">
      <xdr:nvCxnSpPr>
        <xdr:cNvPr id="199" name="直線コネクタ 198"/>
        <xdr:cNvCxnSpPr/>
      </xdr:nvCxnSpPr>
      <xdr:spPr>
        <a:xfrm>
          <a:off x="1320800" y="93319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2" name="フローチャート: 判断 201"/>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3" name="テキスト ボックス 202"/>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80010</xdr:rowOff>
    </xdr:from>
    <xdr:to>
      <xdr:col>24</xdr:col>
      <xdr:colOff>76200</xdr:colOff>
      <xdr:row>56</xdr:row>
      <xdr:rowOff>10160</xdr:rowOff>
    </xdr:to>
    <xdr:sp macro="" textlink="">
      <xdr:nvSpPr>
        <xdr:cNvPr id="209" name="楕円 208"/>
        <xdr:cNvSpPr/>
      </xdr:nvSpPr>
      <xdr:spPr>
        <a:xfrm>
          <a:off x="4775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96537</xdr:rowOff>
    </xdr:from>
    <xdr:ext cx="762000" cy="259045"/>
    <xdr:sp macro="" textlink="">
      <xdr:nvSpPr>
        <xdr:cNvPr id="210" name="扶助費該当値テキスト"/>
        <xdr:cNvSpPr txBox="1"/>
      </xdr:nvSpPr>
      <xdr:spPr>
        <a:xfrm>
          <a:off x="4914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83820</xdr:rowOff>
    </xdr:from>
    <xdr:to>
      <xdr:col>20</xdr:col>
      <xdr:colOff>38100</xdr:colOff>
      <xdr:row>55</xdr:row>
      <xdr:rowOff>13970</xdr:rowOff>
    </xdr:to>
    <xdr:sp macro="" textlink="">
      <xdr:nvSpPr>
        <xdr:cNvPr id="211" name="楕円 210"/>
        <xdr:cNvSpPr/>
      </xdr:nvSpPr>
      <xdr:spPr>
        <a:xfrm>
          <a:off x="3937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24147</xdr:rowOff>
    </xdr:from>
    <xdr:ext cx="736600" cy="259045"/>
    <xdr:sp macro="" textlink="">
      <xdr:nvSpPr>
        <xdr:cNvPr id="212" name="テキスト ボックス 211"/>
        <xdr:cNvSpPr txBox="1"/>
      </xdr:nvSpPr>
      <xdr:spPr>
        <a:xfrm>
          <a:off x="3606800" y="911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160020</xdr:rowOff>
    </xdr:from>
    <xdr:to>
      <xdr:col>15</xdr:col>
      <xdr:colOff>149225</xdr:colOff>
      <xdr:row>55</xdr:row>
      <xdr:rowOff>90170</xdr:rowOff>
    </xdr:to>
    <xdr:sp macro="" textlink="">
      <xdr:nvSpPr>
        <xdr:cNvPr id="213" name="楕円 212"/>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214" name="テキスト ボックス 213"/>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22860</xdr:rowOff>
    </xdr:from>
    <xdr:to>
      <xdr:col>6</xdr:col>
      <xdr:colOff>171450</xdr:colOff>
      <xdr:row>54</xdr:row>
      <xdr:rowOff>124460</xdr:rowOff>
    </xdr:to>
    <xdr:sp macro="" textlink="">
      <xdr:nvSpPr>
        <xdr:cNvPr id="217" name="楕円 216"/>
        <xdr:cNvSpPr/>
      </xdr:nvSpPr>
      <xdr:spPr>
        <a:xfrm>
          <a:off x="1270000"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134637</xdr:rowOff>
    </xdr:from>
    <xdr:ext cx="762000" cy="259045"/>
    <xdr:sp macro="" textlink="">
      <xdr:nvSpPr>
        <xdr:cNvPr id="218" name="テキスト ボックス 217"/>
        <xdr:cNvSpPr txBox="1"/>
      </xdr:nvSpPr>
      <xdr:spPr>
        <a:xfrm>
          <a:off x="939800" y="905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その他に係る経常収支比率については、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3.6</a:t>
          </a:r>
          <a:r>
            <a:rPr kumimoji="1" lang="ja-JP" altLang="en-US" sz="1100">
              <a:solidFill>
                <a:schemeClr val="dk1"/>
              </a:solidFill>
              <a:effectLst/>
              <a:latin typeface="+mn-lt"/>
              <a:ea typeface="+mn-ea"/>
              <a:cs typeface="+mn-cs"/>
            </a:rPr>
            <a:t>％減少した。これは令和元年度から公共下水道、農業集落排水特別会計が公営企業へ移行したことにより、大半を占めていた</a:t>
          </a:r>
          <a:r>
            <a:rPr kumimoji="1" lang="ja-JP" altLang="ja-JP" sz="1100">
              <a:solidFill>
                <a:schemeClr val="dk1"/>
              </a:solidFill>
              <a:effectLst/>
              <a:latin typeface="+mn-lt"/>
              <a:ea typeface="+mn-ea"/>
              <a:cs typeface="+mn-cs"/>
            </a:rPr>
            <a:t>特別会計への繰出金</a:t>
          </a:r>
          <a:r>
            <a:rPr kumimoji="1" lang="ja-JP" altLang="en-US" sz="1100">
              <a:solidFill>
                <a:schemeClr val="dk1"/>
              </a:solidFill>
              <a:effectLst/>
              <a:latin typeface="+mn-lt"/>
              <a:ea typeface="+mn-ea"/>
              <a:cs typeface="+mn-cs"/>
            </a:rPr>
            <a:t>が減少したからである。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しかし未だその他に係る経常収支比率の大半を特別会計への繰出金が占めていることから、介護保険特別会計などへの</a:t>
          </a:r>
          <a:r>
            <a:rPr kumimoji="1" lang="ja-JP" altLang="ja-JP" sz="1100">
              <a:solidFill>
                <a:schemeClr val="dk1"/>
              </a:solidFill>
              <a:effectLst/>
              <a:latin typeface="+mn-lt"/>
              <a:ea typeface="+mn-ea"/>
              <a:cs typeface="+mn-cs"/>
            </a:rPr>
            <a:t>繰出金の抑制を図り、各特別会計の財政健全化に努める。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39370</xdr:rowOff>
    </xdr:from>
    <xdr:to>
      <xdr:col>82</xdr:col>
      <xdr:colOff>107950</xdr:colOff>
      <xdr:row>56</xdr:row>
      <xdr:rowOff>142240</xdr:rowOff>
    </xdr:to>
    <xdr:cxnSp macro="">
      <xdr:nvCxnSpPr>
        <xdr:cNvPr id="251" name="直線コネクタ 250"/>
        <xdr:cNvCxnSpPr/>
      </xdr:nvCxnSpPr>
      <xdr:spPr>
        <a:xfrm flipV="1">
          <a:off x="15671800" y="9469120"/>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142240</xdr:rowOff>
    </xdr:to>
    <xdr:cxnSp macro="">
      <xdr:nvCxnSpPr>
        <xdr:cNvPr id="254" name="直線コネクタ 253"/>
        <xdr:cNvCxnSpPr/>
      </xdr:nvCxnSpPr>
      <xdr:spPr>
        <a:xfrm>
          <a:off x="14782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73660</xdr:rowOff>
    </xdr:from>
    <xdr:to>
      <xdr:col>73</xdr:col>
      <xdr:colOff>180975</xdr:colOff>
      <xdr:row>56</xdr:row>
      <xdr:rowOff>81280</xdr:rowOff>
    </xdr:to>
    <xdr:cxnSp macro="">
      <xdr:nvCxnSpPr>
        <xdr:cNvPr id="257" name="直線コネクタ 256"/>
        <xdr:cNvCxnSpPr/>
      </xdr:nvCxnSpPr>
      <xdr:spPr>
        <a:xfrm>
          <a:off x="13893800" y="967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73660</xdr:rowOff>
    </xdr:from>
    <xdr:to>
      <xdr:col>69</xdr:col>
      <xdr:colOff>92075</xdr:colOff>
      <xdr:row>56</xdr:row>
      <xdr:rowOff>111760</xdr:rowOff>
    </xdr:to>
    <xdr:cxnSp macro="">
      <xdr:nvCxnSpPr>
        <xdr:cNvPr id="260" name="直線コネクタ 259"/>
        <xdr:cNvCxnSpPr/>
      </xdr:nvCxnSpPr>
      <xdr:spPr>
        <a:xfrm flipV="1">
          <a:off x="13004800" y="96748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64" name="テキスト ボックス 263"/>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160020</xdr:rowOff>
    </xdr:from>
    <xdr:to>
      <xdr:col>82</xdr:col>
      <xdr:colOff>158750</xdr:colOff>
      <xdr:row>55</xdr:row>
      <xdr:rowOff>90170</xdr:rowOff>
    </xdr:to>
    <xdr:sp macro="" textlink="">
      <xdr:nvSpPr>
        <xdr:cNvPr id="270" name="楕円 269"/>
        <xdr:cNvSpPr/>
      </xdr:nvSpPr>
      <xdr:spPr>
        <a:xfrm>
          <a:off x="16459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5097</xdr:rowOff>
    </xdr:from>
    <xdr:ext cx="762000" cy="259045"/>
    <xdr:sp macro="" textlink="">
      <xdr:nvSpPr>
        <xdr:cNvPr id="271" name="その他該当値テキスト"/>
        <xdr:cNvSpPr txBox="1"/>
      </xdr:nvSpPr>
      <xdr:spPr>
        <a:xfrm>
          <a:off x="16598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2" name="楕円 271"/>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73" name="テキスト ボックス 272"/>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74" name="楕円 27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75" name="テキスト ボックス 27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22860</xdr:rowOff>
    </xdr:from>
    <xdr:to>
      <xdr:col>69</xdr:col>
      <xdr:colOff>142875</xdr:colOff>
      <xdr:row>56</xdr:row>
      <xdr:rowOff>124460</xdr:rowOff>
    </xdr:to>
    <xdr:sp macro="" textlink="">
      <xdr:nvSpPr>
        <xdr:cNvPr id="276" name="楕円 275"/>
        <xdr:cNvSpPr/>
      </xdr:nvSpPr>
      <xdr:spPr>
        <a:xfrm>
          <a:off x="13843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134637</xdr:rowOff>
    </xdr:from>
    <xdr:ext cx="762000" cy="259045"/>
    <xdr:sp macro="" textlink="">
      <xdr:nvSpPr>
        <xdr:cNvPr id="277" name="テキスト ボックス 276"/>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60960</xdr:rowOff>
    </xdr:from>
    <xdr:to>
      <xdr:col>65</xdr:col>
      <xdr:colOff>53975</xdr:colOff>
      <xdr:row>56</xdr:row>
      <xdr:rowOff>162560</xdr:rowOff>
    </xdr:to>
    <xdr:sp macro="" textlink="">
      <xdr:nvSpPr>
        <xdr:cNvPr id="278" name="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a:t>
          </a:r>
          <a:r>
            <a:rPr kumimoji="1" lang="ja-JP" altLang="en-US" sz="1100">
              <a:solidFill>
                <a:schemeClr val="dk1"/>
              </a:solidFill>
              <a:effectLst/>
              <a:latin typeface="+mn-lt"/>
              <a:ea typeface="+mn-ea"/>
              <a:cs typeface="+mn-cs"/>
            </a:rPr>
            <a:t>全</a:t>
          </a:r>
          <a:r>
            <a:rPr kumimoji="1" lang="ja-JP" altLang="ja-JP" sz="1100">
              <a:solidFill>
                <a:schemeClr val="dk1"/>
              </a:solidFill>
              <a:effectLst/>
              <a:latin typeface="+mn-lt"/>
              <a:ea typeface="+mn-ea"/>
              <a:cs typeface="+mn-cs"/>
            </a:rPr>
            <a:t>国、県平均を上回っている。要因は、ごみ処理業務や消防業務を一部事務組合で行っていることに対する負担金（経常的経費分）による。</a:t>
          </a:r>
          <a:endParaRPr lang="ja-JP" altLang="ja-JP" sz="1400">
            <a:effectLst/>
          </a:endParaRPr>
        </a:p>
        <a:p>
          <a:r>
            <a:rPr kumimoji="1" lang="ja-JP" altLang="ja-JP" sz="1100">
              <a:solidFill>
                <a:schemeClr val="dk1"/>
              </a:solidFill>
              <a:effectLst/>
              <a:latin typeface="+mn-lt"/>
              <a:ea typeface="+mn-ea"/>
              <a:cs typeface="+mn-cs"/>
            </a:rPr>
            <a:t>　補助金等の見直しに係る基本方針に基づき、経費の削減を進めてきたが、今後も更なる改善を図る。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110672</xdr:rowOff>
    </xdr:to>
    <xdr:cxnSp macro="">
      <xdr:nvCxnSpPr>
        <xdr:cNvPr id="313" name="直線コネクタ 312"/>
        <xdr:cNvCxnSpPr/>
      </xdr:nvCxnSpPr>
      <xdr:spPr>
        <a:xfrm>
          <a:off x="15671800" y="62763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143328</xdr:rowOff>
    </xdr:to>
    <xdr:cxnSp macro="">
      <xdr:nvCxnSpPr>
        <xdr:cNvPr id="316" name="直線コネクタ 315"/>
        <xdr:cNvCxnSpPr/>
      </xdr:nvCxnSpPr>
      <xdr:spPr>
        <a:xfrm flipV="1">
          <a:off x="14782800" y="62763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91077</xdr:rowOff>
    </xdr:from>
    <xdr:to>
      <xdr:col>73</xdr:col>
      <xdr:colOff>180975</xdr:colOff>
      <xdr:row>36</xdr:row>
      <xdr:rowOff>143328</xdr:rowOff>
    </xdr:to>
    <xdr:cxnSp macro="">
      <xdr:nvCxnSpPr>
        <xdr:cNvPr id="319" name="直線コネクタ 318"/>
        <xdr:cNvCxnSpPr/>
      </xdr:nvCxnSpPr>
      <xdr:spPr>
        <a:xfrm>
          <a:off x="13893800" y="62632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73116</xdr:rowOff>
    </xdr:from>
    <xdr:to>
      <xdr:col>69</xdr:col>
      <xdr:colOff>92075</xdr:colOff>
      <xdr:row>36</xdr:row>
      <xdr:rowOff>91077</xdr:rowOff>
    </xdr:to>
    <xdr:cxnSp macro="">
      <xdr:nvCxnSpPr>
        <xdr:cNvPr id="322" name="直線コネクタ 321"/>
        <xdr:cNvCxnSpPr/>
      </xdr:nvCxnSpPr>
      <xdr:spPr>
        <a:xfrm>
          <a:off x="13004800" y="6073866"/>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5" name="フローチャート: 判断 324"/>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67871</xdr:rowOff>
    </xdr:from>
    <xdr:ext cx="762000" cy="259045"/>
    <xdr:sp macro="" textlink="">
      <xdr:nvSpPr>
        <xdr:cNvPr id="326" name="テキスト ボックス 325"/>
        <xdr:cNvSpPr txBox="1"/>
      </xdr:nvSpPr>
      <xdr:spPr>
        <a:xfrm>
          <a:off x="12623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32" name="楕円 331"/>
        <xdr:cNvSpPr/>
      </xdr:nvSpPr>
      <xdr:spPr>
        <a:xfrm>
          <a:off x="164592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76399</xdr:rowOff>
    </xdr:from>
    <xdr:ext cx="762000" cy="259045"/>
    <xdr:sp macro="" textlink="">
      <xdr:nvSpPr>
        <xdr:cNvPr id="333" name="補助費等該当値テキスト"/>
        <xdr:cNvSpPr txBox="1"/>
      </xdr:nvSpPr>
      <xdr:spPr>
        <a:xfrm>
          <a:off x="165989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34" name="楕円 333"/>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35" name="テキスト ボックス 334"/>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92528</xdr:rowOff>
    </xdr:from>
    <xdr:to>
      <xdr:col>74</xdr:col>
      <xdr:colOff>31750</xdr:colOff>
      <xdr:row>37</xdr:row>
      <xdr:rowOff>22678</xdr:rowOff>
    </xdr:to>
    <xdr:sp macro="" textlink="">
      <xdr:nvSpPr>
        <xdr:cNvPr id="336" name="楕円 335"/>
        <xdr:cNvSpPr/>
      </xdr:nvSpPr>
      <xdr:spPr>
        <a:xfrm>
          <a:off x="14732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32855</xdr:rowOff>
    </xdr:from>
    <xdr:ext cx="762000" cy="259045"/>
    <xdr:sp macro="" textlink="">
      <xdr:nvSpPr>
        <xdr:cNvPr id="337" name="テキスト ボックス 336"/>
        <xdr:cNvSpPr txBox="1"/>
      </xdr:nvSpPr>
      <xdr:spPr>
        <a:xfrm>
          <a:off x="14401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40277</xdr:rowOff>
    </xdr:from>
    <xdr:to>
      <xdr:col>69</xdr:col>
      <xdr:colOff>142875</xdr:colOff>
      <xdr:row>36</xdr:row>
      <xdr:rowOff>141877</xdr:rowOff>
    </xdr:to>
    <xdr:sp macro="" textlink="">
      <xdr:nvSpPr>
        <xdr:cNvPr id="338" name="楕円 337"/>
        <xdr:cNvSpPr/>
      </xdr:nvSpPr>
      <xdr:spPr>
        <a:xfrm>
          <a:off x="138430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152054</xdr:rowOff>
    </xdr:from>
    <xdr:ext cx="762000" cy="259045"/>
    <xdr:sp macro="" textlink="">
      <xdr:nvSpPr>
        <xdr:cNvPr id="339" name="テキスト ボックス 338"/>
        <xdr:cNvSpPr txBox="1"/>
      </xdr:nvSpPr>
      <xdr:spPr>
        <a:xfrm>
          <a:off x="13512800" y="598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22316</xdr:rowOff>
    </xdr:from>
    <xdr:to>
      <xdr:col>65</xdr:col>
      <xdr:colOff>53975</xdr:colOff>
      <xdr:row>35</xdr:row>
      <xdr:rowOff>123916</xdr:rowOff>
    </xdr:to>
    <xdr:sp macro="" textlink="">
      <xdr:nvSpPr>
        <xdr:cNvPr id="340" name="楕円 339"/>
        <xdr:cNvSpPr/>
      </xdr:nvSpPr>
      <xdr:spPr>
        <a:xfrm>
          <a:off x="12954000" y="602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134093</xdr:rowOff>
    </xdr:from>
    <xdr:ext cx="762000" cy="259045"/>
    <xdr:sp macro="" textlink="">
      <xdr:nvSpPr>
        <xdr:cNvPr id="341" name="テキスト ボックス 340"/>
        <xdr:cNvSpPr txBox="1"/>
      </xdr:nvSpPr>
      <xdr:spPr>
        <a:xfrm>
          <a:off x="12623800" y="579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公債費に係る経常収支比率は、全国、県平均を上回っている。これは義務教育施設の耐震補強や大規模改修事業、庁舎関連事業などで起債した合併特例債に係る償還が増加傾向にあるからである。</a:t>
          </a:r>
          <a:endParaRPr lang="ja-JP" altLang="ja-JP" sz="1400">
            <a:effectLst/>
          </a:endParaRPr>
        </a:p>
        <a:p>
          <a:r>
            <a:rPr kumimoji="1" lang="ja-JP" altLang="ja-JP" sz="1100">
              <a:solidFill>
                <a:schemeClr val="dk1"/>
              </a:solidFill>
              <a:effectLst/>
              <a:latin typeface="+mn-lt"/>
              <a:ea typeface="+mn-ea"/>
              <a:cs typeface="+mn-cs"/>
            </a:rPr>
            <a:t>　現在も、義務教育学校整備など地方債を活用した大型事業が施工中であることから、上昇することが想定されるため事業の峻別を行いながら財政の健全化に努める。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111761</xdr:rowOff>
    </xdr:to>
    <xdr:cxnSp macro="">
      <xdr:nvCxnSpPr>
        <xdr:cNvPr id="374" name="直線コネクタ 373"/>
        <xdr:cNvCxnSpPr/>
      </xdr:nvCxnSpPr>
      <xdr:spPr>
        <a:xfrm>
          <a:off x="3987800" y="134162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130811</xdr:rowOff>
    </xdr:from>
    <xdr:to>
      <xdr:col>19</xdr:col>
      <xdr:colOff>187325</xdr:colOff>
      <xdr:row>78</xdr:row>
      <xdr:rowOff>43180</xdr:rowOff>
    </xdr:to>
    <xdr:cxnSp macro="">
      <xdr:nvCxnSpPr>
        <xdr:cNvPr id="377" name="直線コネクタ 376"/>
        <xdr:cNvCxnSpPr/>
      </xdr:nvCxnSpPr>
      <xdr:spPr>
        <a:xfrm>
          <a:off x="3098800" y="133324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77</xdr:row>
      <xdr:rowOff>153670</xdr:rowOff>
    </xdr:to>
    <xdr:cxnSp macro="">
      <xdr:nvCxnSpPr>
        <xdr:cNvPr id="380" name="直線コネクタ 379"/>
        <xdr:cNvCxnSpPr/>
      </xdr:nvCxnSpPr>
      <xdr:spPr>
        <a:xfrm flipV="1">
          <a:off x="2209800" y="133324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146050</xdr:rowOff>
    </xdr:from>
    <xdr:to>
      <xdr:col>11</xdr:col>
      <xdr:colOff>9525</xdr:colOff>
      <xdr:row>77</xdr:row>
      <xdr:rowOff>153670</xdr:rowOff>
    </xdr:to>
    <xdr:cxnSp macro="">
      <xdr:nvCxnSpPr>
        <xdr:cNvPr id="383" name="直線コネクタ 382"/>
        <xdr:cNvCxnSpPr/>
      </xdr:nvCxnSpPr>
      <xdr:spPr>
        <a:xfrm>
          <a:off x="1320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6" name="フローチャート: 判断 385"/>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7" name="テキスト ボックス 386"/>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60961</xdr:rowOff>
    </xdr:from>
    <xdr:to>
      <xdr:col>24</xdr:col>
      <xdr:colOff>76200</xdr:colOff>
      <xdr:row>78</xdr:row>
      <xdr:rowOff>162561</xdr:rowOff>
    </xdr:to>
    <xdr:sp macro="" textlink="">
      <xdr:nvSpPr>
        <xdr:cNvPr id="393" name="楕円 392"/>
        <xdr:cNvSpPr/>
      </xdr:nvSpPr>
      <xdr:spPr>
        <a:xfrm>
          <a:off x="4775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33038</xdr:rowOff>
    </xdr:from>
    <xdr:ext cx="762000" cy="259045"/>
    <xdr:sp macro="" textlink="">
      <xdr:nvSpPr>
        <xdr:cNvPr id="394" name="公債費該当値テキスト"/>
        <xdr:cNvSpPr txBox="1"/>
      </xdr:nvSpPr>
      <xdr:spPr>
        <a:xfrm>
          <a:off x="4914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163830</xdr:rowOff>
    </xdr:from>
    <xdr:to>
      <xdr:col>20</xdr:col>
      <xdr:colOff>38100</xdr:colOff>
      <xdr:row>78</xdr:row>
      <xdr:rowOff>93980</xdr:rowOff>
    </xdr:to>
    <xdr:sp macro="" textlink="">
      <xdr:nvSpPr>
        <xdr:cNvPr id="395" name="楕円 394"/>
        <xdr:cNvSpPr/>
      </xdr:nvSpPr>
      <xdr:spPr>
        <a:xfrm>
          <a:off x="3937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78757</xdr:rowOff>
    </xdr:from>
    <xdr:ext cx="736600" cy="259045"/>
    <xdr:sp macro="" textlink="">
      <xdr:nvSpPr>
        <xdr:cNvPr id="396" name="テキスト ボックス 395"/>
        <xdr:cNvSpPr txBox="1"/>
      </xdr:nvSpPr>
      <xdr:spPr>
        <a:xfrm>
          <a:off x="3606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97" name="楕円 396"/>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98" name="テキスト ボックス 397"/>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102870</xdr:rowOff>
    </xdr:from>
    <xdr:to>
      <xdr:col>11</xdr:col>
      <xdr:colOff>60325</xdr:colOff>
      <xdr:row>78</xdr:row>
      <xdr:rowOff>33020</xdr:rowOff>
    </xdr:to>
    <xdr:sp macro="" textlink="">
      <xdr:nvSpPr>
        <xdr:cNvPr id="399" name="楕円 398"/>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17797</xdr:rowOff>
    </xdr:from>
    <xdr:ext cx="762000" cy="259045"/>
    <xdr:sp macro="" textlink="">
      <xdr:nvSpPr>
        <xdr:cNvPr id="400" name="テキスト ボックス 399"/>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401" name="楕円 400"/>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402" name="テキスト ボックス 401"/>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公債費以外に係る経常収支比率が全国、県平均を下回ったのは、人件費や扶助費の義務的経費が低かったことによる。</a:t>
          </a:r>
          <a:endParaRPr lang="ja-JP" altLang="ja-JP" sz="1400">
            <a:effectLst/>
          </a:endParaRPr>
        </a:p>
        <a:p>
          <a:r>
            <a:rPr kumimoji="1" lang="ja-JP" altLang="ja-JP" sz="1100">
              <a:solidFill>
                <a:schemeClr val="dk1"/>
              </a:solidFill>
              <a:effectLst/>
              <a:latin typeface="+mn-lt"/>
              <a:ea typeface="+mn-ea"/>
              <a:cs typeface="+mn-cs"/>
            </a:rPr>
            <a:t>　今後も義務的経費の上昇を抑えるとともに行政コストの縮減に努める。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xdr:rowOff>
    </xdr:from>
    <xdr:to>
      <xdr:col>82</xdr:col>
      <xdr:colOff>107950</xdr:colOff>
      <xdr:row>76</xdr:row>
      <xdr:rowOff>17272</xdr:rowOff>
    </xdr:to>
    <xdr:cxnSp macro="">
      <xdr:nvCxnSpPr>
        <xdr:cNvPr id="433" name="直線コネクタ 432"/>
        <xdr:cNvCxnSpPr/>
      </xdr:nvCxnSpPr>
      <xdr:spPr>
        <a:xfrm flipV="1">
          <a:off x="15671800" y="130337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17272</xdr:rowOff>
    </xdr:from>
    <xdr:to>
      <xdr:col>78</xdr:col>
      <xdr:colOff>69850</xdr:colOff>
      <xdr:row>76</xdr:row>
      <xdr:rowOff>72137</xdr:rowOff>
    </xdr:to>
    <xdr:cxnSp macro="">
      <xdr:nvCxnSpPr>
        <xdr:cNvPr id="436" name="直線コネクタ 435"/>
        <xdr:cNvCxnSpPr/>
      </xdr:nvCxnSpPr>
      <xdr:spPr>
        <a:xfrm flipV="1">
          <a:off x="14782800" y="130474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17272</xdr:rowOff>
    </xdr:from>
    <xdr:to>
      <xdr:col>73</xdr:col>
      <xdr:colOff>180975</xdr:colOff>
      <xdr:row>76</xdr:row>
      <xdr:rowOff>72137</xdr:rowOff>
    </xdr:to>
    <xdr:cxnSp macro="">
      <xdr:nvCxnSpPr>
        <xdr:cNvPr id="439" name="直線コネクタ 438"/>
        <xdr:cNvCxnSpPr/>
      </xdr:nvCxnSpPr>
      <xdr:spPr>
        <a:xfrm>
          <a:off x="13893800" y="13047472"/>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122428</xdr:rowOff>
    </xdr:from>
    <xdr:to>
      <xdr:col>69</xdr:col>
      <xdr:colOff>92075</xdr:colOff>
      <xdr:row>76</xdr:row>
      <xdr:rowOff>17272</xdr:rowOff>
    </xdr:to>
    <xdr:cxnSp macro="">
      <xdr:nvCxnSpPr>
        <xdr:cNvPr id="442" name="直線コネクタ 441"/>
        <xdr:cNvCxnSpPr/>
      </xdr:nvCxnSpPr>
      <xdr:spPr>
        <a:xfrm>
          <a:off x="13004800" y="12809728"/>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93997</xdr:rowOff>
    </xdr:from>
    <xdr:ext cx="762000" cy="259045"/>
    <xdr:sp macro="" textlink="">
      <xdr:nvSpPr>
        <xdr:cNvPr id="446" name="テキスト ボックス 445"/>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52" name="楕円 451"/>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53"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137922</xdr:rowOff>
    </xdr:from>
    <xdr:to>
      <xdr:col>78</xdr:col>
      <xdr:colOff>120650</xdr:colOff>
      <xdr:row>76</xdr:row>
      <xdr:rowOff>68072</xdr:rowOff>
    </xdr:to>
    <xdr:sp macro="" textlink="">
      <xdr:nvSpPr>
        <xdr:cNvPr id="454" name="楕円 453"/>
        <xdr:cNvSpPr/>
      </xdr:nvSpPr>
      <xdr:spPr>
        <a:xfrm>
          <a:off x="15621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78249</xdr:rowOff>
    </xdr:from>
    <xdr:ext cx="736600" cy="259045"/>
    <xdr:sp macro="" textlink="">
      <xdr:nvSpPr>
        <xdr:cNvPr id="455" name="テキスト ボックス 454"/>
        <xdr:cNvSpPr txBox="1"/>
      </xdr:nvSpPr>
      <xdr:spPr>
        <a:xfrm>
          <a:off x="15290800" y="12765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6" name="楕円 455"/>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133113</xdr:rowOff>
    </xdr:from>
    <xdr:ext cx="762000" cy="259045"/>
    <xdr:sp macro="" textlink="">
      <xdr:nvSpPr>
        <xdr:cNvPr id="457" name="テキスト ボックス 456"/>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137922</xdr:rowOff>
    </xdr:from>
    <xdr:to>
      <xdr:col>69</xdr:col>
      <xdr:colOff>142875</xdr:colOff>
      <xdr:row>76</xdr:row>
      <xdr:rowOff>68072</xdr:rowOff>
    </xdr:to>
    <xdr:sp macro="" textlink="">
      <xdr:nvSpPr>
        <xdr:cNvPr id="458" name="楕円 457"/>
        <xdr:cNvSpPr/>
      </xdr:nvSpPr>
      <xdr:spPr>
        <a:xfrm>
          <a:off x="13843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78249</xdr:rowOff>
    </xdr:from>
    <xdr:ext cx="762000" cy="259045"/>
    <xdr:sp macro="" textlink="">
      <xdr:nvSpPr>
        <xdr:cNvPr id="459" name="テキスト ボックス 458"/>
        <xdr:cNvSpPr txBox="1"/>
      </xdr:nvSpPr>
      <xdr:spPr>
        <a:xfrm>
          <a:off x="13512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71628</xdr:rowOff>
    </xdr:from>
    <xdr:to>
      <xdr:col>65</xdr:col>
      <xdr:colOff>53975</xdr:colOff>
      <xdr:row>75</xdr:row>
      <xdr:rowOff>1778</xdr:rowOff>
    </xdr:to>
    <xdr:sp macro="" textlink="">
      <xdr:nvSpPr>
        <xdr:cNvPr id="460" name="楕円 459"/>
        <xdr:cNvSpPr/>
      </xdr:nvSpPr>
      <xdr:spPr>
        <a:xfrm>
          <a:off x="12954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11955</xdr:rowOff>
    </xdr:from>
    <xdr:ext cx="762000" cy="259045"/>
    <xdr:sp macro="" textlink="">
      <xdr:nvSpPr>
        <xdr:cNvPr id="461" name="テキスト ボックス 460"/>
        <xdr:cNvSpPr txBox="1"/>
      </xdr:nvSpPr>
      <xdr:spPr>
        <a:xfrm>
          <a:off x="12623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27788</xdr:rowOff>
    </xdr:from>
    <xdr:to>
      <xdr:col>29</xdr:col>
      <xdr:colOff>127000</xdr:colOff>
      <xdr:row>17</xdr:row>
      <xdr:rowOff>54782</xdr:rowOff>
    </xdr:to>
    <xdr:cxnSp macro="">
      <xdr:nvCxnSpPr>
        <xdr:cNvPr id="50" name="直線コネクタ 49"/>
        <xdr:cNvCxnSpPr/>
      </xdr:nvCxnSpPr>
      <xdr:spPr bwMode="auto">
        <a:xfrm flipV="1">
          <a:off x="5003800" y="2990063"/>
          <a:ext cx="647700" cy="26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12564</xdr:rowOff>
    </xdr:from>
    <xdr:ext cx="762000" cy="259045"/>
    <xdr:sp macro="" textlink="">
      <xdr:nvSpPr>
        <xdr:cNvPr id="51" name="人口1人当たり決算額の推移平均値テキスト130"/>
        <xdr:cNvSpPr txBox="1"/>
      </xdr:nvSpPr>
      <xdr:spPr>
        <a:xfrm>
          <a:off x="5740400" y="297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49333</xdr:rowOff>
    </xdr:from>
    <xdr:to>
      <xdr:col>26</xdr:col>
      <xdr:colOff>50800</xdr:colOff>
      <xdr:row>17</xdr:row>
      <xdr:rowOff>54782</xdr:rowOff>
    </xdr:to>
    <xdr:cxnSp macro="">
      <xdr:nvCxnSpPr>
        <xdr:cNvPr id="53" name="直線コネクタ 52"/>
        <xdr:cNvCxnSpPr/>
      </xdr:nvCxnSpPr>
      <xdr:spPr bwMode="auto">
        <a:xfrm>
          <a:off x="4305300" y="3011608"/>
          <a:ext cx="698500" cy="5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41827</xdr:rowOff>
    </xdr:from>
    <xdr:to>
      <xdr:col>22</xdr:col>
      <xdr:colOff>114300</xdr:colOff>
      <xdr:row>17</xdr:row>
      <xdr:rowOff>49333</xdr:rowOff>
    </xdr:to>
    <xdr:cxnSp macro="">
      <xdr:nvCxnSpPr>
        <xdr:cNvPr id="56" name="直線コネクタ 55"/>
        <xdr:cNvCxnSpPr/>
      </xdr:nvCxnSpPr>
      <xdr:spPr bwMode="auto">
        <a:xfrm>
          <a:off x="3606800" y="3004102"/>
          <a:ext cx="698500" cy="7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41827</xdr:rowOff>
    </xdr:from>
    <xdr:to>
      <xdr:col>18</xdr:col>
      <xdr:colOff>177800</xdr:colOff>
      <xdr:row>17</xdr:row>
      <xdr:rowOff>124924</xdr:rowOff>
    </xdr:to>
    <xdr:cxnSp macro="">
      <xdr:nvCxnSpPr>
        <xdr:cNvPr id="59" name="直線コネクタ 58"/>
        <xdr:cNvCxnSpPr/>
      </xdr:nvCxnSpPr>
      <xdr:spPr bwMode="auto">
        <a:xfrm flipV="1">
          <a:off x="2908300" y="3004102"/>
          <a:ext cx="698500" cy="83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93288</xdr:rowOff>
    </xdr:from>
    <xdr:to>
      <xdr:col>15</xdr:col>
      <xdr:colOff>101600</xdr:colOff>
      <xdr:row>16</xdr:row>
      <xdr:rowOff>23438</xdr:rowOff>
    </xdr:to>
    <xdr:sp macro="" textlink="">
      <xdr:nvSpPr>
        <xdr:cNvPr id="62" name="フローチャート: 判断 61"/>
        <xdr:cNvSpPr/>
      </xdr:nvSpPr>
      <xdr:spPr bwMode="auto">
        <a:xfrm>
          <a:off x="2857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33615</xdr:rowOff>
    </xdr:from>
    <xdr:ext cx="762000" cy="259045"/>
    <xdr:sp macro="" textlink="">
      <xdr:nvSpPr>
        <xdr:cNvPr id="63" name="テキスト ボックス 62"/>
        <xdr:cNvSpPr txBox="1"/>
      </xdr:nvSpPr>
      <xdr:spPr>
        <a:xfrm>
          <a:off x="2527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148438</xdr:rowOff>
    </xdr:from>
    <xdr:to>
      <xdr:col>29</xdr:col>
      <xdr:colOff>177800</xdr:colOff>
      <xdr:row>17</xdr:row>
      <xdr:rowOff>78588</xdr:rowOff>
    </xdr:to>
    <xdr:sp macro="" textlink="">
      <xdr:nvSpPr>
        <xdr:cNvPr id="69" name="楕円 68"/>
        <xdr:cNvSpPr/>
      </xdr:nvSpPr>
      <xdr:spPr bwMode="auto">
        <a:xfrm>
          <a:off x="5600700" y="2939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164965</xdr:rowOff>
    </xdr:from>
    <xdr:ext cx="762000" cy="259045"/>
    <xdr:sp macro="" textlink="">
      <xdr:nvSpPr>
        <xdr:cNvPr id="70" name="人口1人当たり決算額の推移該当値テキスト130"/>
        <xdr:cNvSpPr txBox="1"/>
      </xdr:nvSpPr>
      <xdr:spPr>
        <a:xfrm>
          <a:off x="5740400" y="278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3982</xdr:rowOff>
    </xdr:from>
    <xdr:to>
      <xdr:col>26</xdr:col>
      <xdr:colOff>101600</xdr:colOff>
      <xdr:row>17</xdr:row>
      <xdr:rowOff>105582</xdr:rowOff>
    </xdr:to>
    <xdr:sp macro="" textlink="">
      <xdr:nvSpPr>
        <xdr:cNvPr id="71" name="楕円 70"/>
        <xdr:cNvSpPr/>
      </xdr:nvSpPr>
      <xdr:spPr bwMode="auto">
        <a:xfrm>
          <a:off x="4953000" y="2966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90359</xdr:rowOff>
    </xdr:from>
    <xdr:ext cx="736600" cy="259045"/>
    <xdr:sp macro="" textlink="">
      <xdr:nvSpPr>
        <xdr:cNvPr id="72" name="テキスト ボックス 71"/>
        <xdr:cNvSpPr txBox="1"/>
      </xdr:nvSpPr>
      <xdr:spPr>
        <a:xfrm>
          <a:off x="4622800" y="3052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169983</xdr:rowOff>
    </xdr:from>
    <xdr:to>
      <xdr:col>22</xdr:col>
      <xdr:colOff>165100</xdr:colOff>
      <xdr:row>17</xdr:row>
      <xdr:rowOff>100133</xdr:rowOff>
    </xdr:to>
    <xdr:sp macro="" textlink="">
      <xdr:nvSpPr>
        <xdr:cNvPr id="73" name="楕円 72"/>
        <xdr:cNvSpPr/>
      </xdr:nvSpPr>
      <xdr:spPr bwMode="auto">
        <a:xfrm>
          <a:off x="4254500" y="296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110310</xdr:rowOff>
    </xdr:from>
    <xdr:ext cx="762000" cy="259045"/>
    <xdr:sp macro="" textlink="">
      <xdr:nvSpPr>
        <xdr:cNvPr id="74" name="テキスト ボックス 73"/>
        <xdr:cNvSpPr txBox="1"/>
      </xdr:nvSpPr>
      <xdr:spPr>
        <a:xfrm>
          <a:off x="3924300" y="272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162477</xdr:rowOff>
    </xdr:from>
    <xdr:to>
      <xdr:col>19</xdr:col>
      <xdr:colOff>38100</xdr:colOff>
      <xdr:row>17</xdr:row>
      <xdr:rowOff>92627</xdr:rowOff>
    </xdr:to>
    <xdr:sp macro="" textlink="">
      <xdr:nvSpPr>
        <xdr:cNvPr id="75" name="楕円 74"/>
        <xdr:cNvSpPr/>
      </xdr:nvSpPr>
      <xdr:spPr bwMode="auto">
        <a:xfrm>
          <a:off x="3556000" y="295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102804</xdr:rowOff>
    </xdr:from>
    <xdr:ext cx="762000" cy="259045"/>
    <xdr:sp macro="" textlink="">
      <xdr:nvSpPr>
        <xdr:cNvPr id="76" name="テキスト ボックス 75"/>
        <xdr:cNvSpPr txBox="1"/>
      </xdr:nvSpPr>
      <xdr:spPr>
        <a:xfrm>
          <a:off x="3225800" y="272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74124</xdr:rowOff>
    </xdr:from>
    <xdr:to>
      <xdr:col>15</xdr:col>
      <xdr:colOff>101600</xdr:colOff>
      <xdr:row>18</xdr:row>
      <xdr:rowOff>4274</xdr:rowOff>
    </xdr:to>
    <xdr:sp macro="" textlink="">
      <xdr:nvSpPr>
        <xdr:cNvPr id="77" name="楕円 76"/>
        <xdr:cNvSpPr/>
      </xdr:nvSpPr>
      <xdr:spPr bwMode="auto">
        <a:xfrm>
          <a:off x="2857500" y="303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160501</xdr:rowOff>
    </xdr:from>
    <xdr:ext cx="762000" cy="259045"/>
    <xdr:sp macro="" textlink="">
      <xdr:nvSpPr>
        <xdr:cNvPr id="78" name="テキスト ボックス 77"/>
        <xdr:cNvSpPr txBox="1"/>
      </xdr:nvSpPr>
      <xdr:spPr>
        <a:xfrm>
          <a:off x="2527300" y="312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36017</xdr:rowOff>
    </xdr:from>
    <xdr:to>
      <xdr:col>29</xdr:col>
      <xdr:colOff>127000</xdr:colOff>
      <xdr:row>37</xdr:row>
      <xdr:rowOff>101298</xdr:rowOff>
    </xdr:to>
    <xdr:cxnSp macro="">
      <xdr:nvCxnSpPr>
        <xdr:cNvPr id="113" name="直線コネクタ 112"/>
        <xdr:cNvCxnSpPr/>
      </xdr:nvCxnSpPr>
      <xdr:spPr bwMode="auto">
        <a:xfrm>
          <a:off x="5003800" y="7160717"/>
          <a:ext cx="647700" cy="6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164131</xdr:rowOff>
    </xdr:from>
    <xdr:to>
      <xdr:col>26</xdr:col>
      <xdr:colOff>50800</xdr:colOff>
      <xdr:row>37</xdr:row>
      <xdr:rowOff>36017</xdr:rowOff>
    </xdr:to>
    <xdr:cxnSp macro="">
      <xdr:nvCxnSpPr>
        <xdr:cNvPr id="116" name="直線コネクタ 115"/>
        <xdr:cNvCxnSpPr/>
      </xdr:nvCxnSpPr>
      <xdr:spPr bwMode="auto">
        <a:xfrm>
          <a:off x="4305300" y="7117381"/>
          <a:ext cx="698500" cy="43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27036</xdr:rowOff>
    </xdr:from>
    <xdr:to>
      <xdr:col>22</xdr:col>
      <xdr:colOff>114300</xdr:colOff>
      <xdr:row>36</xdr:row>
      <xdr:rowOff>164131</xdr:rowOff>
    </xdr:to>
    <xdr:cxnSp macro="">
      <xdr:nvCxnSpPr>
        <xdr:cNvPr id="119" name="直線コネクタ 118"/>
        <xdr:cNvCxnSpPr/>
      </xdr:nvCxnSpPr>
      <xdr:spPr bwMode="auto">
        <a:xfrm>
          <a:off x="3606800" y="6980286"/>
          <a:ext cx="698500" cy="137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27036</xdr:rowOff>
    </xdr:from>
    <xdr:to>
      <xdr:col>18</xdr:col>
      <xdr:colOff>177800</xdr:colOff>
      <xdr:row>36</xdr:row>
      <xdr:rowOff>41536</xdr:rowOff>
    </xdr:to>
    <xdr:cxnSp macro="">
      <xdr:nvCxnSpPr>
        <xdr:cNvPr id="122" name="直線コネクタ 121"/>
        <xdr:cNvCxnSpPr/>
      </xdr:nvCxnSpPr>
      <xdr:spPr bwMode="auto">
        <a:xfrm flipV="1">
          <a:off x="2908300" y="6980286"/>
          <a:ext cx="698500" cy="14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5" name="フローチャート: 判断 124"/>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104603</xdr:rowOff>
    </xdr:from>
    <xdr:ext cx="762000" cy="259045"/>
    <xdr:sp macro="" textlink="">
      <xdr:nvSpPr>
        <xdr:cNvPr id="126" name="テキスト ボックス 125"/>
        <xdr:cNvSpPr txBox="1"/>
      </xdr:nvSpPr>
      <xdr:spPr>
        <a:xfrm>
          <a:off x="2527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50498</xdr:rowOff>
    </xdr:from>
    <xdr:to>
      <xdr:col>29</xdr:col>
      <xdr:colOff>177800</xdr:colOff>
      <xdr:row>37</xdr:row>
      <xdr:rowOff>152098</xdr:rowOff>
    </xdr:to>
    <xdr:sp macro="" textlink="">
      <xdr:nvSpPr>
        <xdr:cNvPr id="132" name="楕円 131"/>
        <xdr:cNvSpPr/>
      </xdr:nvSpPr>
      <xdr:spPr bwMode="auto">
        <a:xfrm>
          <a:off x="5600700" y="7175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22575</xdr:rowOff>
    </xdr:from>
    <xdr:ext cx="762000" cy="259045"/>
    <xdr:sp macro="" textlink="">
      <xdr:nvSpPr>
        <xdr:cNvPr id="133" name="人口1人当たり決算額の推移該当値テキスト445"/>
        <xdr:cNvSpPr txBox="1"/>
      </xdr:nvSpPr>
      <xdr:spPr>
        <a:xfrm>
          <a:off x="5740400" y="71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156667</xdr:rowOff>
    </xdr:from>
    <xdr:to>
      <xdr:col>26</xdr:col>
      <xdr:colOff>101600</xdr:colOff>
      <xdr:row>37</xdr:row>
      <xdr:rowOff>86817</xdr:rowOff>
    </xdr:to>
    <xdr:sp macro="" textlink="">
      <xdr:nvSpPr>
        <xdr:cNvPr id="134" name="楕円 133"/>
        <xdr:cNvSpPr/>
      </xdr:nvSpPr>
      <xdr:spPr bwMode="auto">
        <a:xfrm>
          <a:off x="4953000" y="7109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71594</xdr:rowOff>
    </xdr:from>
    <xdr:ext cx="736600" cy="259045"/>
    <xdr:sp macro="" textlink="">
      <xdr:nvSpPr>
        <xdr:cNvPr id="135" name="テキスト ボックス 134"/>
        <xdr:cNvSpPr txBox="1"/>
      </xdr:nvSpPr>
      <xdr:spPr>
        <a:xfrm>
          <a:off x="4622800" y="7196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113331</xdr:rowOff>
    </xdr:from>
    <xdr:to>
      <xdr:col>22</xdr:col>
      <xdr:colOff>165100</xdr:colOff>
      <xdr:row>37</xdr:row>
      <xdr:rowOff>43481</xdr:rowOff>
    </xdr:to>
    <xdr:sp macro="" textlink="">
      <xdr:nvSpPr>
        <xdr:cNvPr id="136" name="楕円 135"/>
        <xdr:cNvSpPr/>
      </xdr:nvSpPr>
      <xdr:spPr bwMode="auto">
        <a:xfrm>
          <a:off x="4254500" y="706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28258</xdr:rowOff>
    </xdr:from>
    <xdr:ext cx="762000" cy="259045"/>
    <xdr:sp macro="" textlink="">
      <xdr:nvSpPr>
        <xdr:cNvPr id="137" name="テキスト ボックス 136"/>
        <xdr:cNvSpPr txBox="1"/>
      </xdr:nvSpPr>
      <xdr:spPr>
        <a:xfrm>
          <a:off x="3924300" y="715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319136</xdr:rowOff>
    </xdr:from>
    <xdr:to>
      <xdr:col>19</xdr:col>
      <xdr:colOff>38100</xdr:colOff>
      <xdr:row>36</xdr:row>
      <xdr:rowOff>77836</xdr:rowOff>
    </xdr:to>
    <xdr:sp macro="" textlink="">
      <xdr:nvSpPr>
        <xdr:cNvPr id="138" name="楕円 137"/>
        <xdr:cNvSpPr/>
      </xdr:nvSpPr>
      <xdr:spPr bwMode="auto">
        <a:xfrm>
          <a:off x="3556000" y="692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62613</xdr:rowOff>
    </xdr:from>
    <xdr:ext cx="762000" cy="259045"/>
    <xdr:sp macro="" textlink="">
      <xdr:nvSpPr>
        <xdr:cNvPr id="139" name="テキスト ボックス 138"/>
        <xdr:cNvSpPr txBox="1"/>
      </xdr:nvSpPr>
      <xdr:spPr>
        <a:xfrm>
          <a:off x="3225800" y="701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333636</xdr:rowOff>
    </xdr:from>
    <xdr:to>
      <xdr:col>15</xdr:col>
      <xdr:colOff>101600</xdr:colOff>
      <xdr:row>36</xdr:row>
      <xdr:rowOff>92336</xdr:rowOff>
    </xdr:to>
    <xdr:sp macro="" textlink="">
      <xdr:nvSpPr>
        <xdr:cNvPr id="140" name="楕円 139"/>
        <xdr:cNvSpPr/>
      </xdr:nvSpPr>
      <xdr:spPr bwMode="auto">
        <a:xfrm>
          <a:off x="2857500" y="694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77113</xdr:rowOff>
    </xdr:from>
    <xdr:ext cx="762000" cy="259045"/>
    <xdr:sp macro="" textlink="">
      <xdr:nvSpPr>
        <xdr:cNvPr id="141" name="テキスト ボックス 140"/>
        <xdr:cNvSpPr txBox="1"/>
      </xdr:nvSpPr>
      <xdr:spPr>
        <a:xfrm>
          <a:off x="2527300" y="703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60,254
59,501
74.59
28,913,194
26,824,664
1,568,049
14,752,734
27,593,175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149968</xdr:rowOff>
    </xdr:from>
    <xdr:to>
      <xdr:col>24</xdr:col>
      <xdr:colOff>63500</xdr:colOff>
      <xdr:row>37</xdr:row>
      <xdr:rowOff>159569</xdr:rowOff>
    </xdr:to>
    <xdr:cxnSp macro="">
      <xdr:nvCxnSpPr>
        <xdr:cNvPr id="61" name="直線コネクタ 60"/>
        <xdr:cNvCxnSpPr/>
      </xdr:nvCxnSpPr>
      <xdr:spPr>
        <a:xfrm>
          <a:off x="3797300" y="6493618"/>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131299</xdr:rowOff>
    </xdr:from>
    <xdr:to>
      <xdr:col>19</xdr:col>
      <xdr:colOff>177800</xdr:colOff>
      <xdr:row>37</xdr:row>
      <xdr:rowOff>149968</xdr:rowOff>
    </xdr:to>
    <xdr:cxnSp macro="">
      <xdr:nvCxnSpPr>
        <xdr:cNvPr id="64" name="直線コネクタ 63"/>
        <xdr:cNvCxnSpPr/>
      </xdr:nvCxnSpPr>
      <xdr:spPr>
        <a:xfrm>
          <a:off x="2908300" y="6474949"/>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127222</xdr:rowOff>
    </xdr:from>
    <xdr:to>
      <xdr:col>15</xdr:col>
      <xdr:colOff>50800</xdr:colOff>
      <xdr:row>37</xdr:row>
      <xdr:rowOff>131299</xdr:rowOff>
    </xdr:to>
    <xdr:cxnSp macro="">
      <xdr:nvCxnSpPr>
        <xdr:cNvPr id="67" name="直線コネクタ 66"/>
        <xdr:cNvCxnSpPr/>
      </xdr:nvCxnSpPr>
      <xdr:spPr>
        <a:xfrm>
          <a:off x="2019300" y="6470872"/>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127222</xdr:rowOff>
    </xdr:from>
    <xdr:to>
      <xdr:col>10</xdr:col>
      <xdr:colOff>114300</xdr:colOff>
      <xdr:row>37</xdr:row>
      <xdr:rowOff>128861</xdr:rowOff>
    </xdr:to>
    <xdr:cxnSp macro="">
      <xdr:nvCxnSpPr>
        <xdr:cNvPr id="70" name="直線コネクタ 69"/>
        <xdr:cNvCxnSpPr/>
      </xdr:nvCxnSpPr>
      <xdr:spPr>
        <a:xfrm flipV="1">
          <a:off x="1130300" y="647087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64154</xdr:rowOff>
    </xdr:from>
    <xdr:to>
      <xdr:col>6</xdr:col>
      <xdr:colOff>38100</xdr:colOff>
      <xdr:row>35</xdr:row>
      <xdr:rowOff>165754</xdr:rowOff>
    </xdr:to>
    <xdr:sp macro="" textlink="">
      <xdr:nvSpPr>
        <xdr:cNvPr id="73" name="フローチャート: 判断 72"/>
        <xdr:cNvSpPr/>
      </xdr:nvSpPr>
      <xdr:spPr>
        <a:xfrm>
          <a:off x="1079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10831</xdr:rowOff>
    </xdr:from>
    <xdr:ext cx="534377" cy="259045"/>
    <xdr:sp macro="" textlink="">
      <xdr:nvSpPr>
        <xdr:cNvPr id="74" name="テキスト ボックス 73"/>
        <xdr:cNvSpPr txBox="1"/>
      </xdr:nvSpPr>
      <xdr:spPr>
        <a:xfrm>
          <a:off x="863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108769</xdr:rowOff>
    </xdr:from>
    <xdr:to>
      <xdr:col>24</xdr:col>
      <xdr:colOff>114300</xdr:colOff>
      <xdr:row>38</xdr:row>
      <xdr:rowOff>38919</xdr:rowOff>
    </xdr:to>
    <xdr:sp macro="" textlink="">
      <xdr:nvSpPr>
        <xdr:cNvPr id="80" name="楕円 79"/>
        <xdr:cNvSpPr/>
      </xdr:nvSpPr>
      <xdr:spPr>
        <a:xfrm>
          <a:off x="4584700" y="64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87196</xdr:rowOff>
    </xdr:from>
    <xdr:ext cx="534377" cy="259045"/>
    <xdr:sp macro="" textlink="">
      <xdr:nvSpPr>
        <xdr:cNvPr id="81" name="人件費該当値テキスト"/>
        <xdr:cNvSpPr txBox="1"/>
      </xdr:nvSpPr>
      <xdr:spPr>
        <a:xfrm>
          <a:off x="4686300" y="64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99168</xdr:rowOff>
    </xdr:from>
    <xdr:to>
      <xdr:col>20</xdr:col>
      <xdr:colOff>38100</xdr:colOff>
      <xdr:row>38</xdr:row>
      <xdr:rowOff>29318</xdr:rowOff>
    </xdr:to>
    <xdr:sp macro="" textlink="">
      <xdr:nvSpPr>
        <xdr:cNvPr id="82" name="楕円 81"/>
        <xdr:cNvSpPr/>
      </xdr:nvSpPr>
      <xdr:spPr>
        <a:xfrm>
          <a:off x="3746500" y="64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20445</xdr:rowOff>
    </xdr:from>
    <xdr:ext cx="534377" cy="259045"/>
    <xdr:sp macro="" textlink="">
      <xdr:nvSpPr>
        <xdr:cNvPr id="83" name="テキスト ボックス 82"/>
        <xdr:cNvSpPr txBox="1"/>
      </xdr:nvSpPr>
      <xdr:spPr>
        <a:xfrm>
          <a:off x="3530111" y="653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80499</xdr:rowOff>
    </xdr:from>
    <xdr:to>
      <xdr:col>15</xdr:col>
      <xdr:colOff>101600</xdr:colOff>
      <xdr:row>38</xdr:row>
      <xdr:rowOff>10649</xdr:rowOff>
    </xdr:to>
    <xdr:sp macro="" textlink="">
      <xdr:nvSpPr>
        <xdr:cNvPr id="84" name="楕円 83"/>
        <xdr:cNvSpPr/>
      </xdr:nvSpPr>
      <xdr:spPr>
        <a:xfrm>
          <a:off x="2857500" y="642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1776</xdr:rowOff>
    </xdr:from>
    <xdr:ext cx="534377" cy="259045"/>
    <xdr:sp macro="" textlink="">
      <xdr:nvSpPr>
        <xdr:cNvPr id="85" name="テキスト ボックス 84"/>
        <xdr:cNvSpPr txBox="1"/>
      </xdr:nvSpPr>
      <xdr:spPr>
        <a:xfrm>
          <a:off x="2641111" y="651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76422</xdr:rowOff>
    </xdr:from>
    <xdr:to>
      <xdr:col>10</xdr:col>
      <xdr:colOff>165100</xdr:colOff>
      <xdr:row>38</xdr:row>
      <xdr:rowOff>6572</xdr:rowOff>
    </xdr:to>
    <xdr:sp macro="" textlink="">
      <xdr:nvSpPr>
        <xdr:cNvPr id="86" name="楕円 85"/>
        <xdr:cNvSpPr/>
      </xdr:nvSpPr>
      <xdr:spPr>
        <a:xfrm>
          <a:off x="1968500" y="642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169149</xdr:rowOff>
    </xdr:from>
    <xdr:ext cx="534377" cy="259045"/>
    <xdr:sp macro="" textlink="">
      <xdr:nvSpPr>
        <xdr:cNvPr id="87" name="テキスト ボックス 86"/>
        <xdr:cNvSpPr txBox="1"/>
      </xdr:nvSpPr>
      <xdr:spPr>
        <a:xfrm>
          <a:off x="1752111" y="651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78061</xdr:rowOff>
    </xdr:from>
    <xdr:to>
      <xdr:col>6</xdr:col>
      <xdr:colOff>38100</xdr:colOff>
      <xdr:row>38</xdr:row>
      <xdr:rowOff>8210</xdr:rowOff>
    </xdr:to>
    <xdr:sp macro="" textlink="">
      <xdr:nvSpPr>
        <xdr:cNvPr id="88" name="楕円 87"/>
        <xdr:cNvSpPr/>
      </xdr:nvSpPr>
      <xdr:spPr>
        <a:xfrm>
          <a:off x="1079500" y="6421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170787</xdr:rowOff>
    </xdr:from>
    <xdr:ext cx="534377" cy="259045"/>
    <xdr:sp macro="" textlink="">
      <xdr:nvSpPr>
        <xdr:cNvPr id="89" name="テキスト ボックス 88"/>
        <xdr:cNvSpPr txBox="1"/>
      </xdr:nvSpPr>
      <xdr:spPr>
        <a:xfrm>
          <a:off x="863111" y="65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155616</xdr:rowOff>
    </xdr:from>
    <xdr:to>
      <xdr:col>24</xdr:col>
      <xdr:colOff>63500</xdr:colOff>
      <xdr:row>55</xdr:row>
      <xdr:rowOff>117354</xdr:rowOff>
    </xdr:to>
    <xdr:cxnSp macro="">
      <xdr:nvCxnSpPr>
        <xdr:cNvPr id="123" name="直線コネクタ 122"/>
        <xdr:cNvCxnSpPr/>
      </xdr:nvCxnSpPr>
      <xdr:spPr>
        <a:xfrm flipV="1">
          <a:off x="3797300" y="9413916"/>
          <a:ext cx="838200" cy="13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117354</xdr:rowOff>
    </xdr:from>
    <xdr:to>
      <xdr:col>19</xdr:col>
      <xdr:colOff>177800</xdr:colOff>
      <xdr:row>55</xdr:row>
      <xdr:rowOff>157645</xdr:rowOff>
    </xdr:to>
    <xdr:cxnSp macro="">
      <xdr:nvCxnSpPr>
        <xdr:cNvPr id="126" name="直線コネクタ 125"/>
        <xdr:cNvCxnSpPr/>
      </xdr:nvCxnSpPr>
      <xdr:spPr>
        <a:xfrm flipV="1">
          <a:off x="2908300" y="9547104"/>
          <a:ext cx="889000" cy="4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103410</xdr:rowOff>
    </xdr:from>
    <xdr:to>
      <xdr:col>15</xdr:col>
      <xdr:colOff>50800</xdr:colOff>
      <xdr:row>55</xdr:row>
      <xdr:rowOff>157645</xdr:rowOff>
    </xdr:to>
    <xdr:cxnSp macro="">
      <xdr:nvCxnSpPr>
        <xdr:cNvPr id="129" name="直線コネクタ 128"/>
        <xdr:cNvCxnSpPr/>
      </xdr:nvCxnSpPr>
      <xdr:spPr>
        <a:xfrm>
          <a:off x="2019300" y="9533160"/>
          <a:ext cx="889000" cy="5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103410</xdr:rowOff>
    </xdr:from>
    <xdr:to>
      <xdr:col>10</xdr:col>
      <xdr:colOff>114300</xdr:colOff>
      <xdr:row>56</xdr:row>
      <xdr:rowOff>60433</xdr:rowOff>
    </xdr:to>
    <xdr:cxnSp macro="">
      <xdr:nvCxnSpPr>
        <xdr:cNvPr id="132" name="直線コネクタ 131"/>
        <xdr:cNvCxnSpPr/>
      </xdr:nvCxnSpPr>
      <xdr:spPr>
        <a:xfrm flipV="1">
          <a:off x="1130300" y="9533160"/>
          <a:ext cx="889000" cy="1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61354</xdr:rowOff>
    </xdr:from>
    <xdr:to>
      <xdr:col>6</xdr:col>
      <xdr:colOff>38100</xdr:colOff>
      <xdr:row>52</xdr:row>
      <xdr:rowOff>162954</xdr:rowOff>
    </xdr:to>
    <xdr:sp macro="" textlink="">
      <xdr:nvSpPr>
        <xdr:cNvPr id="135" name="フローチャート: 判断 134"/>
        <xdr:cNvSpPr/>
      </xdr:nvSpPr>
      <xdr:spPr>
        <a:xfrm>
          <a:off x="1079500" y="897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8031</xdr:rowOff>
    </xdr:from>
    <xdr:ext cx="534377" cy="259045"/>
    <xdr:sp macro="" textlink="">
      <xdr:nvSpPr>
        <xdr:cNvPr id="136" name="テキスト ボックス 135"/>
        <xdr:cNvSpPr txBox="1"/>
      </xdr:nvSpPr>
      <xdr:spPr>
        <a:xfrm>
          <a:off x="863111" y="8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104816</xdr:rowOff>
    </xdr:from>
    <xdr:to>
      <xdr:col>24</xdr:col>
      <xdr:colOff>114300</xdr:colOff>
      <xdr:row>55</xdr:row>
      <xdr:rowOff>34966</xdr:rowOff>
    </xdr:to>
    <xdr:sp macro="" textlink="">
      <xdr:nvSpPr>
        <xdr:cNvPr id="142" name="楕円 141"/>
        <xdr:cNvSpPr/>
      </xdr:nvSpPr>
      <xdr:spPr>
        <a:xfrm>
          <a:off x="4584700" y="936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127693</xdr:rowOff>
    </xdr:from>
    <xdr:ext cx="534377" cy="259045"/>
    <xdr:sp macro="" textlink="">
      <xdr:nvSpPr>
        <xdr:cNvPr id="143" name="物件費該当値テキスト"/>
        <xdr:cNvSpPr txBox="1"/>
      </xdr:nvSpPr>
      <xdr:spPr>
        <a:xfrm>
          <a:off x="4686300" y="921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66554</xdr:rowOff>
    </xdr:from>
    <xdr:to>
      <xdr:col>20</xdr:col>
      <xdr:colOff>38100</xdr:colOff>
      <xdr:row>55</xdr:row>
      <xdr:rowOff>168154</xdr:rowOff>
    </xdr:to>
    <xdr:sp macro="" textlink="">
      <xdr:nvSpPr>
        <xdr:cNvPr id="144" name="楕円 143"/>
        <xdr:cNvSpPr/>
      </xdr:nvSpPr>
      <xdr:spPr>
        <a:xfrm>
          <a:off x="3746500" y="949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13231</xdr:rowOff>
    </xdr:from>
    <xdr:ext cx="534377" cy="259045"/>
    <xdr:sp macro="" textlink="">
      <xdr:nvSpPr>
        <xdr:cNvPr id="145" name="テキスト ボックス 144"/>
        <xdr:cNvSpPr txBox="1"/>
      </xdr:nvSpPr>
      <xdr:spPr>
        <a:xfrm>
          <a:off x="3530111" y="927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106845</xdr:rowOff>
    </xdr:from>
    <xdr:to>
      <xdr:col>15</xdr:col>
      <xdr:colOff>101600</xdr:colOff>
      <xdr:row>56</xdr:row>
      <xdr:rowOff>36995</xdr:rowOff>
    </xdr:to>
    <xdr:sp macro="" textlink="">
      <xdr:nvSpPr>
        <xdr:cNvPr id="146" name="楕円 145"/>
        <xdr:cNvSpPr/>
      </xdr:nvSpPr>
      <xdr:spPr>
        <a:xfrm>
          <a:off x="2857500" y="953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53522</xdr:rowOff>
    </xdr:from>
    <xdr:ext cx="534377" cy="259045"/>
    <xdr:sp macro="" textlink="">
      <xdr:nvSpPr>
        <xdr:cNvPr id="147" name="テキスト ボックス 146"/>
        <xdr:cNvSpPr txBox="1"/>
      </xdr:nvSpPr>
      <xdr:spPr>
        <a:xfrm>
          <a:off x="2641111" y="931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52610</xdr:rowOff>
    </xdr:from>
    <xdr:to>
      <xdr:col>10</xdr:col>
      <xdr:colOff>165100</xdr:colOff>
      <xdr:row>55</xdr:row>
      <xdr:rowOff>154210</xdr:rowOff>
    </xdr:to>
    <xdr:sp macro="" textlink="">
      <xdr:nvSpPr>
        <xdr:cNvPr id="148" name="楕円 147"/>
        <xdr:cNvSpPr/>
      </xdr:nvSpPr>
      <xdr:spPr>
        <a:xfrm>
          <a:off x="1968500" y="94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170737</xdr:rowOff>
    </xdr:from>
    <xdr:ext cx="534377" cy="259045"/>
    <xdr:sp macro="" textlink="">
      <xdr:nvSpPr>
        <xdr:cNvPr id="149" name="テキスト ボックス 148"/>
        <xdr:cNvSpPr txBox="1"/>
      </xdr:nvSpPr>
      <xdr:spPr>
        <a:xfrm>
          <a:off x="1752111" y="925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9633</xdr:rowOff>
    </xdr:from>
    <xdr:to>
      <xdr:col>6</xdr:col>
      <xdr:colOff>38100</xdr:colOff>
      <xdr:row>56</xdr:row>
      <xdr:rowOff>111233</xdr:rowOff>
    </xdr:to>
    <xdr:sp macro="" textlink="">
      <xdr:nvSpPr>
        <xdr:cNvPr id="150" name="楕円 149"/>
        <xdr:cNvSpPr/>
      </xdr:nvSpPr>
      <xdr:spPr>
        <a:xfrm>
          <a:off x="1079500" y="96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102360</xdr:rowOff>
    </xdr:from>
    <xdr:ext cx="534377" cy="259045"/>
    <xdr:sp macro="" textlink="">
      <xdr:nvSpPr>
        <xdr:cNvPr id="151" name="テキスト ボックス 150"/>
        <xdr:cNvSpPr txBox="1"/>
      </xdr:nvSpPr>
      <xdr:spPr>
        <a:xfrm>
          <a:off x="863111" y="97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4735</xdr:rowOff>
    </xdr:from>
    <xdr:to>
      <xdr:col>24</xdr:col>
      <xdr:colOff>63500</xdr:colOff>
      <xdr:row>78</xdr:row>
      <xdr:rowOff>5969</xdr:rowOff>
    </xdr:to>
    <xdr:cxnSp macro="">
      <xdr:nvCxnSpPr>
        <xdr:cNvPr id="178" name="直線コネクタ 177"/>
        <xdr:cNvCxnSpPr/>
      </xdr:nvCxnSpPr>
      <xdr:spPr>
        <a:xfrm>
          <a:off x="3797300" y="13377835"/>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4735</xdr:rowOff>
    </xdr:from>
    <xdr:to>
      <xdr:col>19</xdr:col>
      <xdr:colOff>177800</xdr:colOff>
      <xdr:row>78</xdr:row>
      <xdr:rowOff>13925</xdr:rowOff>
    </xdr:to>
    <xdr:cxnSp macro="">
      <xdr:nvCxnSpPr>
        <xdr:cNvPr id="181" name="直線コネクタ 180"/>
        <xdr:cNvCxnSpPr/>
      </xdr:nvCxnSpPr>
      <xdr:spPr>
        <a:xfrm flipV="1">
          <a:off x="2908300" y="13377835"/>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13925</xdr:rowOff>
    </xdr:from>
    <xdr:to>
      <xdr:col>15</xdr:col>
      <xdr:colOff>50800</xdr:colOff>
      <xdr:row>78</xdr:row>
      <xdr:rowOff>21743</xdr:rowOff>
    </xdr:to>
    <xdr:cxnSp macro="">
      <xdr:nvCxnSpPr>
        <xdr:cNvPr id="184" name="直線コネクタ 183"/>
        <xdr:cNvCxnSpPr/>
      </xdr:nvCxnSpPr>
      <xdr:spPr>
        <a:xfrm flipV="1">
          <a:off x="2019300" y="13387025"/>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21743</xdr:rowOff>
    </xdr:from>
    <xdr:to>
      <xdr:col>10</xdr:col>
      <xdr:colOff>114300</xdr:colOff>
      <xdr:row>78</xdr:row>
      <xdr:rowOff>23845</xdr:rowOff>
    </xdr:to>
    <xdr:cxnSp macro="">
      <xdr:nvCxnSpPr>
        <xdr:cNvPr id="187" name="直線コネクタ 186"/>
        <xdr:cNvCxnSpPr/>
      </xdr:nvCxnSpPr>
      <xdr:spPr>
        <a:xfrm flipV="1">
          <a:off x="1130300" y="13394843"/>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126619</xdr:rowOff>
    </xdr:from>
    <xdr:to>
      <xdr:col>24</xdr:col>
      <xdr:colOff>114300</xdr:colOff>
      <xdr:row>78</xdr:row>
      <xdr:rowOff>56769</xdr:rowOff>
    </xdr:to>
    <xdr:sp macro="" textlink="">
      <xdr:nvSpPr>
        <xdr:cNvPr id="197" name="楕円 196"/>
        <xdr:cNvSpPr/>
      </xdr:nvSpPr>
      <xdr:spPr>
        <a:xfrm>
          <a:off x="45847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69659</xdr:rowOff>
    </xdr:from>
    <xdr:ext cx="469744" cy="259045"/>
    <xdr:sp macro="" textlink="">
      <xdr:nvSpPr>
        <xdr:cNvPr id="198" name="維持補修費該当値テキスト"/>
        <xdr:cNvSpPr txBox="1"/>
      </xdr:nvSpPr>
      <xdr:spPr>
        <a:xfrm>
          <a:off x="4686300" y="1327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125385</xdr:rowOff>
    </xdr:from>
    <xdr:to>
      <xdr:col>20</xdr:col>
      <xdr:colOff>38100</xdr:colOff>
      <xdr:row>78</xdr:row>
      <xdr:rowOff>55535</xdr:rowOff>
    </xdr:to>
    <xdr:sp macro="" textlink="">
      <xdr:nvSpPr>
        <xdr:cNvPr id="199" name="楕円 198"/>
        <xdr:cNvSpPr/>
      </xdr:nvSpPr>
      <xdr:spPr>
        <a:xfrm>
          <a:off x="3746500" y="133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46662</xdr:rowOff>
    </xdr:from>
    <xdr:ext cx="469744" cy="259045"/>
    <xdr:sp macro="" textlink="">
      <xdr:nvSpPr>
        <xdr:cNvPr id="200" name="テキスト ボックス 199"/>
        <xdr:cNvSpPr txBox="1"/>
      </xdr:nvSpPr>
      <xdr:spPr>
        <a:xfrm>
          <a:off x="3562428" y="1341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134575</xdr:rowOff>
    </xdr:from>
    <xdr:to>
      <xdr:col>15</xdr:col>
      <xdr:colOff>101600</xdr:colOff>
      <xdr:row>78</xdr:row>
      <xdr:rowOff>64725</xdr:rowOff>
    </xdr:to>
    <xdr:sp macro="" textlink="">
      <xdr:nvSpPr>
        <xdr:cNvPr id="201" name="楕円 200"/>
        <xdr:cNvSpPr/>
      </xdr:nvSpPr>
      <xdr:spPr>
        <a:xfrm>
          <a:off x="2857500" y="133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55852</xdr:rowOff>
    </xdr:from>
    <xdr:ext cx="469744" cy="259045"/>
    <xdr:sp macro="" textlink="">
      <xdr:nvSpPr>
        <xdr:cNvPr id="202" name="テキスト ボックス 201"/>
        <xdr:cNvSpPr txBox="1"/>
      </xdr:nvSpPr>
      <xdr:spPr>
        <a:xfrm>
          <a:off x="2673428" y="134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142393</xdr:rowOff>
    </xdr:from>
    <xdr:to>
      <xdr:col>10</xdr:col>
      <xdr:colOff>165100</xdr:colOff>
      <xdr:row>78</xdr:row>
      <xdr:rowOff>72543</xdr:rowOff>
    </xdr:to>
    <xdr:sp macro="" textlink="">
      <xdr:nvSpPr>
        <xdr:cNvPr id="203" name="楕円 202"/>
        <xdr:cNvSpPr/>
      </xdr:nvSpPr>
      <xdr:spPr>
        <a:xfrm>
          <a:off x="1968500" y="1334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63670</xdr:rowOff>
    </xdr:from>
    <xdr:ext cx="469744" cy="259045"/>
    <xdr:sp macro="" textlink="">
      <xdr:nvSpPr>
        <xdr:cNvPr id="204" name="テキスト ボックス 203"/>
        <xdr:cNvSpPr txBox="1"/>
      </xdr:nvSpPr>
      <xdr:spPr>
        <a:xfrm>
          <a:off x="1784428" y="1343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144495</xdr:rowOff>
    </xdr:from>
    <xdr:to>
      <xdr:col>6</xdr:col>
      <xdr:colOff>38100</xdr:colOff>
      <xdr:row>78</xdr:row>
      <xdr:rowOff>74645</xdr:rowOff>
    </xdr:to>
    <xdr:sp macro="" textlink="">
      <xdr:nvSpPr>
        <xdr:cNvPr id="205" name="楕円 204"/>
        <xdr:cNvSpPr/>
      </xdr:nvSpPr>
      <xdr:spPr>
        <a:xfrm>
          <a:off x="1079500" y="133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65772</xdr:rowOff>
    </xdr:from>
    <xdr:ext cx="469744" cy="259045"/>
    <xdr:sp macro="" textlink="">
      <xdr:nvSpPr>
        <xdr:cNvPr id="206" name="テキスト ボックス 205"/>
        <xdr:cNvSpPr txBox="1"/>
      </xdr:nvSpPr>
      <xdr:spPr>
        <a:xfrm>
          <a:off x="895428" y="1343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104090</xdr:rowOff>
    </xdr:from>
    <xdr:to>
      <xdr:col>24</xdr:col>
      <xdr:colOff>63500</xdr:colOff>
      <xdr:row>98</xdr:row>
      <xdr:rowOff>43662</xdr:rowOff>
    </xdr:to>
    <xdr:cxnSp macro="">
      <xdr:nvCxnSpPr>
        <xdr:cNvPr id="236" name="直線コネクタ 235"/>
        <xdr:cNvCxnSpPr/>
      </xdr:nvCxnSpPr>
      <xdr:spPr>
        <a:xfrm flipV="1">
          <a:off x="3797300" y="16734740"/>
          <a:ext cx="838200" cy="1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43662</xdr:rowOff>
    </xdr:from>
    <xdr:to>
      <xdr:col>19</xdr:col>
      <xdr:colOff>177800</xdr:colOff>
      <xdr:row>98</xdr:row>
      <xdr:rowOff>58369</xdr:rowOff>
    </xdr:to>
    <xdr:cxnSp macro="">
      <xdr:nvCxnSpPr>
        <xdr:cNvPr id="239" name="直線コネクタ 238"/>
        <xdr:cNvCxnSpPr/>
      </xdr:nvCxnSpPr>
      <xdr:spPr>
        <a:xfrm flipV="1">
          <a:off x="2908300" y="16845762"/>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58369</xdr:rowOff>
    </xdr:from>
    <xdr:to>
      <xdr:col>15</xdr:col>
      <xdr:colOff>50800</xdr:colOff>
      <xdr:row>98</xdr:row>
      <xdr:rowOff>80327</xdr:rowOff>
    </xdr:to>
    <xdr:cxnSp macro="">
      <xdr:nvCxnSpPr>
        <xdr:cNvPr id="242" name="直線コネクタ 241"/>
        <xdr:cNvCxnSpPr/>
      </xdr:nvCxnSpPr>
      <xdr:spPr>
        <a:xfrm flipV="1">
          <a:off x="2019300" y="16860469"/>
          <a:ext cx="889000" cy="2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80327</xdr:rowOff>
    </xdr:from>
    <xdr:to>
      <xdr:col>10</xdr:col>
      <xdr:colOff>114300</xdr:colOff>
      <xdr:row>98</xdr:row>
      <xdr:rowOff>155473</xdr:rowOff>
    </xdr:to>
    <xdr:cxnSp macro="">
      <xdr:nvCxnSpPr>
        <xdr:cNvPr id="245" name="直線コネクタ 244"/>
        <xdr:cNvCxnSpPr/>
      </xdr:nvCxnSpPr>
      <xdr:spPr>
        <a:xfrm flipV="1">
          <a:off x="1130300" y="16882427"/>
          <a:ext cx="889000" cy="7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103548</xdr:rowOff>
    </xdr:from>
    <xdr:ext cx="534377" cy="259045"/>
    <xdr:sp macro="" textlink="">
      <xdr:nvSpPr>
        <xdr:cNvPr id="249" name="テキスト ボックス 248"/>
        <xdr:cNvSpPr txBox="1"/>
      </xdr:nvSpPr>
      <xdr:spPr>
        <a:xfrm>
          <a:off x="863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53290</xdr:rowOff>
    </xdr:from>
    <xdr:to>
      <xdr:col>24</xdr:col>
      <xdr:colOff>114300</xdr:colOff>
      <xdr:row>97</xdr:row>
      <xdr:rowOff>154890</xdr:rowOff>
    </xdr:to>
    <xdr:sp macro="" textlink="">
      <xdr:nvSpPr>
        <xdr:cNvPr id="255" name="楕円 254"/>
        <xdr:cNvSpPr/>
      </xdr:nvSpPr>
      <xdr:spPr>
        <a:xfrm>
          <a:off x="4584700" y="166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31717</xdr:rowOff>
    </xdr:from>
    <xdr:ext cx="534377" cy="259045"/>
    <xdr:sp macro="" textlink="">
      <xdr:nvSpPr>
        <xdr:cNvPr id="256" name="扶助費該当値テキスト"/>
        <xdr:cNvSpPr txBox="1"/>
      </xdr:nvSpPr>
      <xdr:spPr>
        <a:xfrm>
          <a:off x="4686300" y="1666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164312</xdr:rowOff>
    </xdr:from>
    <xdr:to>
      <xdr:col>20</xdr:col>
      <xdr:colOff>38100</xdr:colOff>
      <xdr:row>98</xdr:row>
      <xdr:rowOff>94462</xdr:rowOff>
    </xdr:to>
    <xdr:sp macro="" textlink="">
      <xdr:nvSpPr>
        <xdr:cNvPr id="257" name="楕円 256"/>
        <xdr:cNvSpPr/>
      </xdr:nvSpPr>
      <xdr:spPr>
        <a:xfrm>
          <a:off x="3746500" y="167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85589</xdr:rowOff>
    </xdr:from>
    <xdr:ext cx="534377" cy="259045"/>
    <xdr:sp macro="" textlink="">
      <xdr:nvSpPr>
        <xdr:cNvPr id="258" name="テキスト ボックス 257"/>
        <xdr:cNvSpPr txBox="1"/>
      </xdr:nvSpPr>
      <xdr:spPr>
        <a:xfrm>
          <a:off x="3530111" y="168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7569</xdr:rowOff>
    </xdr:from>
    <xdr:to>
      <xdr:col>15</xdr:col>
      <xdr:colOff>101600</xdr:colOff>
      <xdr:row>98</xdr:row>
      <xdr:rowOff>109169</xdr:rowOff>
    </xdr:to>
    <xdr:sp macro="" textlink="">
      <xdr:nvSpPr>
        <xdr:cNvPr id="259" name="楕円 258"/>
        <xdr:cNvSpPr/>
      </xdr:nvSpPr>
      <xdr:spPr>
        <a:xfrm>
          <a:off x="2857500" y="168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100296</xdr:rowOff>
    </xdr:from>
    <xdr:ext cx="534377" cy="259045"/>
    <xdr:sp macro="" textlink="">
      <xdr:nvSpPr>
        <xdr:cNvPr id="260" name="テキスト ボックス 259"/>
        <xdr:cNvSpPr txBox="1"/>
      </xdr:nvSpPr>
      <xdr:spPr>
        <a:xfrm>
          <a:off x="2641111" y="1690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29527</xdr:rowOff>
    </xdr:from>
    <xdr:to>
      <xdr:col>10</xdr:col>
      <xdr:colOff>165100</xdr:colOff>
      <xdr:row>98</xdr:row>
      <xdr:rowOff>131127</xdr:rowOff>
    </xdr:to>
    <xdr:sp macro="" textlink="">
      <xdr:nvSpPr>
        <xdr:cNvPr id="261" name="楕円 260"/>
        <xdr:cNvSpPr/>
      </xdr:nvSpPr>
      <xdr:spPr>
        <a:xfrm>
          <a:off x="1968500" y="168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122254</xdr:rowOff>
    </xdr:from>
    <xdr:ext cx="534377" cy="259045"/>
    <xdr:sp macro="" textlink="">
      <xdr:nvSpPr>
        <xdr:cNvPr id="262" name="テキスト ボックス 261"/>
        <xdr:cNvSpPr txBox="1"/>
      </xdr:nvSpPr>
      <xdr:spPr>
        <a:xfrm>
          <a:off x="1752111" y="169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104673</xdr:rowOff>
    </xdr:from>
    <xdr:to>
      <xdr:col>6</xdr:col>
      <xdr:colOff>38100</xdr:colOff>
      <xdr:row>99</xdr:row>
      <xdr:rowOff>34823</xdr:rowOff>
    </xdr:to>
    <xdr:sp macro="" textlink="">
      <xdr:nvSpPr>
        <xdr:cNvPr id="263" name="楕円 262"/>
        <xdr:cNvSpPr/>
      </xdr:nvSpPr>
      <xdr:spPr>
        <a:xfrm>
          <a:off x="1079500" y="169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25950</xdr:rowOff>
    </xdr:from>
    <xdr:ext cx="534377" cy="259045"/>
    <xdr:sp macro="" textlink="">
      <xdr:nvSpPr>
        <xdr:cNvPr id="264" name="テキスト ボックス 263"/>
        <xdr:cNvSpPr txBox="1"/>
      </xdr:nvSpPr>
      <xdr:spPr>
        <a:xfrm>
          <a:off x="863111" y="1699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87036</xdr:rowOff>
    </xdr:from>
    <xdr:to>
      <xdr:col>55</xdr:col>
      <xdr:colOff>0</xdr:colOff>
      <xdr:row>36</xdr:row>
      <xdr:rowOff>118140</xdr:rowOff>
    </xdr:to>
    <xdr:cxnSp macro="">
      <xdr:nvCxnSpPr>
        <xdr:cNvPr id="297" name="直線コネクタ 296"/>
        <xdr:cNvCxnSpPr/>
      </xdr:nvCxnSpPr>
      <xdr:spPr>
        <a:xfrm flipV="1">
          <a:off x="9639300" y="5916336"/>
          <a:ext cx="838200" cy="37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8"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118140</xdr:rowOff>
    </xdr:from>
    <xdr:to>
      <xdr:col>50</xdr:col>
      <xdr:colOff>114300</xdr:colOff>
      <xdr:row>36</xdr:row>
      <xdr:rowOff>134285</xdr:rowOff>
    </xdr:to>
    <xdr:cxnSp macro="">
      <xdr:nvCxnSpPr>
        <xdr:cNvPr id="300" name="直線コネクタ 299"/>
        <xdr:cNvCxnSpPr/>
      </xdr:nvCxnSpPr>
      <xdr:spPr>
        <a:xfrm flipV="1">
          <a:off x="8750300" y="6290340"/>
          <a:ext cx="889000" cy="1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134285</xdr:rowOff>
    </xdr:from>
    <xdr:to>
      <xdr:col>45</xdr:col>
      <xdr:colOff>177800</xdr:colOff>
      <xdr:row>36</xdr:row>
      <xdr:rowOff>161903</xdr:rowOff>
    </xdr:to>
    <xdr:cxnSp macro="">
      <xdr:nvCxnSpPr>
        <xdr:cNvPr id="303" name="直線コネクタ 302"/>
        <xdr:cNvCxnSpPr/>
      </xdr:nvCxnSpPr>
      <xdr:spPr>
        <a:xfrm flipV="1">
          <a:off x="7861300" y="6306485"/>
          <a:ext cx="889000" cy="2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107310</xdr:rowOff>
    </xdr:from>
    <xdr:to>
      <xdr:col>41</xdr:col>
      <xdr:colOff>50800</xdr:colOff>
      <xdr:row>36</xdr:row>
      <xdr:rowOff>161903</xdr:rowOff>
    </xdr:to>
    <xdr:cxnSp macro="">
      <xdr:nvCxnSpPr>
        <xdr:cNvPr id="306" name="直線コネクタ 305"/>
        <xdr:cNvCxnSpPr/>
      </xdr:nvCxnSpPr>
      <xdr:spPr>
        <a:xfrm>
          <a:off x="6972300" y="6279510"/>
          <a:ext cx="889000" cy="5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62868</xdr:rowOff>
    </xdr:from>
    <xdr:to>
      <xdr:col>36</xdr:col>
      <xdr:colOff>165100</xdr:colOff>
      <xdr:row>35</xdr:row>
      <xdr:rowOff>164468</xdr:rowOff>
    </xdr:to>
    <xdr:sp macro="" textlink="">
      <xdr:nvSpPr>
        <xdr:cNvPr id="309" name="フローチャート: 判断 308"/>
        <xdr:cNvSpPr/>
      </xdr:nvSpPr>
      <xdr:spPr>
        <a:xfrm>
          <a:off x="6921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9545</xdr:rowOff>
    </xdr:from>
    <xdr:ext cx="534377" cy="259045"/>
    <xdr:sp macro="" textlink="">
      <xdr:nvSpPr>
        <xdr:cNvPr id="310" name="テキスト ボックス 309"/>
        <xdr:cNvSpPr txBox="1"/>
      </xdr:nvSpPr>
      <xdr:spPr>
        <a:xfrm>
          <a:off x="6705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36236</xdr:rowOff>
    </xdr:from>
    <xdr:to>
      <xdr:col>55</xdr:col>
      <xdr:colOff>50800</xdr:colOff>
      <xdr:row>34</xdr:row>
      <xdr:rowOff>137836</xdr:rowOff>
    </xdr:to>
    <xdr:sp macro="" textlink="">
      <xdr:nvSpPr>
        <xdr:cNvPr id="316" name="楕円 315"/>
        <xdr:cNvSpPr/>
      </xdr:nvSpPr>
      <xdr:spPr>
        <a:xfrm>
          <a:off x="10426700" y="586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59113</xdr:rowOff>
    </xdr:from>
    <xdr:ext cx="534377" cy="259045"/>
    <xdr:sp macro="" textlink="">
      <xdr:nvSpPr>
        <xdr:cNvPr id="317" name="補助費等該当値テキスト"/>
        <xdr:cNvSpPr txBox="1"/>
      </xdr:nvSpPr>
      <xdr:spPr>
        <a:xfrm>
          <a:off x="10528300" y="571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67340</xdr:rowOff>
    </xdr:from>
    <xdr:to>
      <xdr:col>50</xdr:col>
      <xdr:colOff>165100</xdr:colOff>
      <xdr:row>36</xdr:row>
      <xdr:rowOff>168940</xdr:rowOff>
    </xdr:to>
    <xdr:sp macro="" textlink="">
      <xdr:nvSpPr>
        <xdr:cNvPr id="318" name="楕円 317"/>
        <xdr:cNvSpPr/>
      </xdr:nvSpPr>
      <xdr:spPr>
        <a:xfrm>
          <a:off x="9588500" y="623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160067</xdr:rowOff>
    </xdr:from>
    <xdr:ext cx="534377" cy="259045"/>
    <xdr:sp macro="" textlink="">
      <xdr:nvSpPr>
        <xdr:cNvPr id="319" name="テキスト ボックス 318"/>
        <xdr:cNvSpPr txBox="1"/>
      </xdr:nvSpPr>
      <xdr:spPr>
        <a:xfrm>
          <a:off x="9372111" y="633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83485</xdr:rowOff>
    </xdr:from>
    <xdr:to>
      <xdr:col>46</xdr:col>
      <xdr:colOff>38100</xdr:colOff>
      <xdr:row>37</xdr:row>
      <xdr:rowOff>13635</xdr:rowOff>
    </xdr:to>
    <xdr:sp macro="" textlink="">
      <xdr:nvSpPr>
        <xdr:cNvPr id="320" name="楕円 319"/>
        <xdr:cNvSpPr/>
      </xdr:nvSpPr>
      <xdr:spPr>
        <a:xfrm>
          <a:off x="8699500" y="625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4762</xdr:rowOff>
    </xdr:from>
    <xdr:ext cx="534377" cy="259045"/>
    <xdr:sp macro="" textlink="">
      <xdr:nvSpPr>
        <xdr:cNvPr id="321" name="テキスト ボックス 320"/>
        <xdr:cNvSpPr txBox="1"/>
      </xdr:nvSpPr>
      <xdr:spPr>
        <a:xfrm>
          <a:off x="8483111" y="634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111103</xdr:rowOff>
    </xdr:from>
    <xdr:to>
      <xdr:col>41</xdr:col>
      <xdr:colOff>101600</xdr:colOff>
      <xdr:row>37</xdr:row>
      <xdr:rowOff>41253</xdr:rowOff>
    </xdr:to>
    <xdr:sp macro="" textlink="">
      <xdr:nvSpPr>
        <xdr:cNvPr id="322" name="楕円 321"/>
        <xdr:cNvSpPr/>
      </xdr:nvSpPr>
      <xdr:spPr>
        <a:xfrm>
          <a:off x="7810500" y="628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32380</xdr:rowOff>
    </xdr:from>
    <xdr:ext cx="534377" cy="259045"/>
    <xdr:sp macro="" textlink="">
      <xdr:nvSpPr>
        <xdr:cNvPr id="323" name="テキスト ボックス 322"/>
        <xdr:cNvSpPr txBox="1"/>
      </xdr:nvSpPr>
      <xdr:spPr>
        <a:xfrm>
          <a:off x="7594111" y="637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56510</xdr:rowOff>
    </xdr:from>
    <xdr:to>
      <xdr:col>36</xdr:col>
      <xdr:colOff>165100</xdr:colOff>
      <xdr:row>36</xdr:row>
      <xdr:rowOff>158110</xdr:rowOff>
    </xdr:to>
    <xdr:sp macro="" textlink="">
      <xdr:nvSpPr>
        <xdr:cNvPr id="324" name="楕円 323"/>
        <xdr:cNvSpPr/>
      </xdr:nvSpPr>
      <xdr:spPr>
        <a:xfrm>
          <a:off x="6921500" y="622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149237</xdr:rowOff>
    </xdr:from>
    <xdr:ext cx="534377" cy="259045"/>
    <xdr:sp macro="" textlink="">
      <xdr:nvSpPr>
        <xdr:cNvPr id="325" name="テキスト ボックス 324"/>
        <xdr:cNvSpPr txBox="1"/>
      </xdr:nvSpPr>
      <xdr:spPr>
        <a:xfrm>
          <a:off x="6705111" y="632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16454</xdr:rowOff>
    </xdr:from>
    <xdr:to>
      <xdr:col>55</xdr:col>
      <xdr:colOff>0</xdr:colOff>
      <xdr:row>55</xdr:row>
      <xdr:rowOff>52390</xdr:rowOff>
    </xdr:to>
    <xdr:cxnSp macro="">
      <xdr:nvCxnSpPr>
        <xdr:cNvPr id="354" name="直線コネクタ 353"/>
        <xdr:cNvCxnSpPr/>
      </xdr:nvCxnSpPr>
      <xdr:spPr>
        <a:xfrm>
          <a:off x="9639300" y="9446204"/>
          <a:ext cx="838200" cy="3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16454</xdr:rowOff>
    </xdr:from>
    <xdr:to>
      <xdr:col>50</xdr:col>
      <xdr:colOff>114300</xdr:colOff>
      <xdr:row>56</xdr:row>
      <xdr:rowOff>40023</xdr:rowOff>
    </xdr:to>
    <xdr:cxnSp macro="">
      <xdr:nvCxnSpPr>
        <xdr:cNvPr id="357" name="直線コネクタ 356"/>
        <xdr:cNvCxnSpPr/>
      </xdr:nvCxnSpPr>
      <xdr:spPr>
        <a:xfrm flipV="1">
          <a:off x="8750300" y="9446204"/>
          <a:ext cx="889000" cy="19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5779</xdr:rowOff>
    </xdr:from>
    <xdr:to>
      <xdr:col>45</xdr:col>
      <xdr:colOff>177800</xdr:colOff>
      <xdr:row>56</xdr:row>
      <xdr:rowOff>40023</xdr:rowOff>
    </xdr:to>
    <xdr:cxnSp macro="">
      <xdr:nvCxnSpPr>
        <xdr:cNvPr id="360" name="直線コネクタ 359"/>
        <xdr:cNvCxnSpPr/>
      </xdr:nvCxnSpPr>
      <xdr:spPr>
        <a:xfrm>
          <a:off x="7861300" y="9606979"/>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19769</xdr:rowOff>
    </xdr:from>
    <xdr:to>
      <xdr:col>41</xdr:col>
      <xdr:colOff>50800</xdr:colOff>
      <xdr:row>56</xdr:row>
      <xdr:rowOff>5779</xdr:rowOff>
    </xdr:to>
    <xdr:cxnSp macro="">
      <xdr:nvCxnSpPr>
        <xdr:cNvPr id="363" name="直線コネクタ 362"/>
        <xdr:cNvCxnSpPr/>
      </xdr:nvCxnSpPr>
      <xdr:spPr>
        <a:xfrm>
          <a:off x="6972300" y="9106619"/>
          <a:ext cx="889000" cy="50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147978</xdr:rowOff>
    </xdr:from>
    <xdr:to>
      <xdr:col>36</xdr:col>
      <xdr:colOff>165100</xdr:colOff>
      <xdr:row>55</xdr:row>
      <xdr:rowOff>78128</xdr:rowOff>
    </xdr:to>
    <xdr:sp macro="" textlink="">
      <xdr:nvSpPr>
        <xdr:cNvPr id="366" name="フローチャート: 判断 365"/>
        <xdr:cNvSpPr/>
      </xdr:nvSpPr>
      <xdr:spPr>
        <a:xfrm>
          <a:off x="6921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69255</xdr:rowOff>
    </xdr:from>
    <xdr:ext cx="534377" cy="259045"/>
    <xdr:sp macro="" textlink="">
      <xdr:nvSpPr>
        <xdr:cNvPr id="367" name="テキスト ボックス 366"/>
        <xdr:cNvSpPr txBox="1"/>
      </xdr:nvSpPr>
      <xdr:spPr>
        <a:xfrm>
          <a:off x="6705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1590</xdr:rowOff>
    </xdr:from>
    <xdr:to>
      <xdr:col>55</xdr:col>
      <xdr:colOff>50800</xdr:colOff>
      <xdr:row>55</xdr:row>
      <xdr:rowOff>103190</xdr:rowOff>
    </xdr:to>
    <xdr:sp macro="" textlink="">
      <xdr:nvSpPr>
        <xdr:cNvPr id="373" name="楕円 372"/>
        <xdr:cNvSpPr/>
      </xdr:nvSpPr>
      <xdr:spPr>
        <a:xfrm>
          <a:off x="10426700" y="943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24467</xdr:rowOff>
    </xdr:from>
    <xdr:ext cx="534377" cy="259045"/>
    <xdr:sp macro="" textlink="">
      <xdr:nvSpPr>
        <xdr:cNvPr id="374" name="普通建設事業費該当値テキスト"/>
        <xdr:cNvSpPr txBox="1"/>
      </xdr:nvSpPr>
      <xdr:spPr>
        <a:xfrm>
          <a:off x="10528300" y="928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137104</xdr:rowOff>
    </xdr:from>
    <xdr:to>
      <xdr:col>50</xdr:col>
      <xdr:colOff>165100</xdr:colOff>
      <xdr:row>55</xdr:row>
      <xdr:rowOff>67254</xdr:rowOff>
    </xdr:to>
    <xdr:sp macro="" textlink="">
      <xdr:nvSpPr>
        <xdr:cNvPr id="375" name="楕円 374"/>
        <xdr:cNvSpPr/>
      </xdr:nvSpPr>
      <xdr:spPr>
        <a:xfrm>
          <a:off x="9588500" y="939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83781</xdr:rowOff>
    </xdr:from>
    <xdr:ext cx="534377" cy="259045"/>
    <xdr:sp macro="" textlink="">
      <xdr:nvSpPr>
        <xdr:cNvPr id="376" name="テキスト ボックス 375"/>
        <xdr:cNvSpPr txBox="1"/>
      </xdr:nvSpPr>
      <xdr:spPr>
        <a:xfrm>
          <a:off x="9372111" y="917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160673</xdr:rowOff>
    </xdr:from>
    <xdr:to>
      <xdr:col>46</xdr:col>
      <xdr:colOff>38100</xdr:colOff>
      <xdr:row>56</xdr:row>
      <xdr:rowOff>90823</xdr:rowOff>
    </xdr:to>
    <xdr:sp macro="" textlink="">
      <xdr:nvSpPr>
        <xdr:cNvPr id="377" name="楕円 376"/>
        <xdr:cNvSpPr/>
      </xdr:nvSpPr>
      <xdr:spPr>
        <a:xfrm>
          <a:off x="8699500" y="95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107350</xdr:rowOff>
    </xdr:from>
    <xdr:ext cx="534377" cy="259045"/>
    <xdr:sp macro="" textlink="">
      <xdr:nvSpPr>
        <xdr:cNvPr id="378" name="テキスト ボックス 377"/>
        <xdr:cNvSpPr txBox="1"/>
      </xdr:nvSpPr>
      <xdr:spPr>
        <a:xfrm>
          <a:off x="8483111" y="93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126429</xdr:rowOff>
    </xdr:from>
    <xdr:to>
      <xdr:col>41</xdr:col>
      <xdr:colOff>101600</xdr:colOff>
      <xdr:row>56</xdr:row>
      <xdr:rowOff>56579</xdr:rowOff>
    </xdr:to>
    <xdr:sp macro="" textlink="">
      <xdr:nvSpPr>
        <xdr:cNvPr id="379" name="楕円 378"/>
        <xdr:cNvSpPr/>
      </xdr:nvSpPr>
      <xdr:spPr>
        <a:xfrm>
          <a:off x="7810500" y="955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73106</xdr:rowOff>
    </xdr:from>
    <xdr:ext cx="534377" cy="259045"/>
    <xdr:sp macro="" textlink="">
      <xdr:nvSpPr>
        <xdr:cNvPr id="380" name="テキスト ボックス 379"/>
        <xdr:cNvSpPr txBox="1"/>
      </xdr:nvSpPr>
      <xdr:spPr>
        <a:xfrm>
          <a:off x="7594111" y="93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140419</xdr:rowOff>
    </xdr:from>
    <xdr:to>
      <xdr:col>36</xdr:col>
      <xdr:colOff>165100</xdr:colOff>
      <xdr:row>53</xdr:row>
      <xdr:rowOff>70569</xdr:rowOff>
    </xdr:to>
    <xdr:sp macro="" textlink="">
      <xdr:nvSpPr>
        <xdr:cNvPr id="381" name="楕円 380"/>
        <xdr:cNvSpPr/>
      </xdr:nvSpPr>
      <xdr:spPr>
        <a:xfrm>
          <a:off x="6921500" y="905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87096</xdr:rowOff>
    </xdr:from>
    <xdr:ext cx="599010" cy="259045"/>
    <xdr:sp macro="" textlink="">
      <xdr:nvSpPr>
        <xdr:cNvPr id="382" name="テキスト ボックス 381"/>
        <xdr:cNvSpPr txBox="1"/>
      </xdr:nvSpPr>
      <xdr:spPr>
        <a:xfrm>
          <a:off x="6672795" y="883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67818</xdr:rowOff>
    </xdr:from>
    <xdr:to>
      <xdr:col>55</xdr:col>
      <xdr:colOff>0</xdr:colOff>
      <xdr:row>77</xdr:row>
      <xdr:rowOff>83198</xdr:rowOff>
    </xdr:to>
    <xdr:cxnSp macro="">
      <xdr:nvCxnSpPr>
        <xdr:cNvPr id="411" name="直線コネクタ 410"/>
        <xdr:cNvCxnSpPr/>
      </xdr:nvCxnSpPr>
      <xdr:spPr>
        <a:xfrm>
          <a:off x="9639300" y="12926568"/>
          <a:ext cx="838200" cy="35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12"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67818</xdr:rowOff>
    </xdr:from>
    <xdr:to>
      <xdr:col>50</xdr:col>
      <xdr:colOff>114300</xdr:colOff>
      <xdr:row>77</xdr:row>
      <xdr:rowOff>16218</xdr:rowOff>
    </xdr:to>
    <xdr:cxnSp macro="">
      <xdr:nvCxnSpPr>
        <xdr:cNvPr id="414" name="直線コネクタ 413"/>
        <xdr:cNvCxnSpPr/>
      </xdr:nvCxnSpPr>
      <xdr:spPr>
        <a:xfrm flipV="1">
          <a:off x="8750300" y="12926568"/>
          <a:ext cx="889000" cy="29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92177</xdr:rowOff>
    </xdr:from>
    <xdr:to>
      <xdr:col>45</xdr:col>
      <xdr:colOff>177800</xdr:colOff>
      <xdr:row>77</xdr:row>
      <xdr:rowOff>16218</xdr:rowOff>
    </xdr:to>
    <xdr:cxnSp macro="">
      <xdr:nvCxnSpPr>
        <xdr:cNvPr id="417" name="直線コネクタ 416"/>
        <xdr:cNvCxnSpPr/>
      </xdr:nvCxnSpPr>
      <xdr:spPr>
        <a:xfrm>
          <a:off x="7861300" y="13122377"/>
          <a:ext cx="889000" cy="9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149237</xdr:rowOff>
    </xdr:from>
    <xdr:to>
      <xdr:col>41</xdr:col>
      <xdr:colOff>50800</xdr:colOff>
      <xdr:row>76</xdr:row>
      <xdr:rowOff>92177</xdr:rowOff>
    </xdr:to>
    <xdr:cxnSp macro="">
      <xdr:nvCxnSpPr>
        <xdr:cNvPr id="420" name="直線コネクタ 419"/>
        <xdr:cNvCxnSpPr/>
      </xdr:nvCxnSpPr>
      <xdr:spPr>
        <a:xfrm>
          <a:off x="6972300" y="12150737"/>
          <a:ext cx="889000" cy="97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23" name="フローチャート: 判断 422"/>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8678</xdr:rowOff>
    </xdr:from>
    <xdr:ext cx="534377" cy="259045"/>
    <xdr:sp macro="" textlink="">
      <xdr:nvSpPr>
        <xdr:cNvPr id="424" name="テキスト ボックス 423"/>
        <xdr:cNvSpPr txBox="1"/>
      </xdr:nvSpPr>
      <xdr:spPr>
        <a:xfrm>
          <a:off x="6705111" y="1303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32398</xdr:rowOff>
    </xdr:from>
    <xdr:to>
      <xdr:col>55</xdr:col>
      <xdr:colOff>50800</xdr:colOff>
      <xdr:row>77</xdr:row>
      <xdr:rowOff>133998</xdr:rowOff>
    </xdr:to>
    <xdr:sp macro="" textlink="">
      <xdr:nvSpPr>
        <xdr:cNvPr id="430" name="楕円 429"/>
        <xdr:cNvSpPr/>
      </xdr:nvSpPr>
      <xdr:spPr>
        <a:xfrm>
          <a:off x="10426700" y="132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55275</xdr:rowOff>
    </xdr:from>
    <xdr:ext cx="534377" cy="259045"/>
    <xdr:sp macro="" textlink="">
      <xdr:nvSpPr>
        <xdr:cNvPr id="431" name="普通建設事業費 （ うち新規整備　）該当値テキスト"/>
        <xdr:cNvSpPr txBox="1"/>
      </xdr:nvSpPr>
      <xdr:spPr>
        <a:xfrm>
          <a:off x="10528300" y="1308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17018</xdr:rowOff>
    </xdr:from>
    <xdr:to>
      <xdr:col>50</xdr:col>
      <xdr:colOff>165100</xdr:colOff>
      <xdr:row>75</xdr:row>
      <xdr:rowOff>118618</xdr:rowOff>
    </xdr:to>
    <xdr:sp macro="" textlink="">
      <xdr:nvSpPr>
        <xdr:cNvPr id="432" name="楕円 431"/>
        <xdr:cNvSpPr/>
      </xdr:nvSpPr>
      <xdr:spPr>
        <a:xfrm>
          <a:off x="9588500" y="128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135145</xdr:rowOff>
    </xdr:from>
    <xdr:ext cx="534377" cy="259045"/>
    <xdr:sp macro="" textlink="">
      <xdr:nvSpPr>
        <xdr:cNvPr id="433" name="テキスト ボックス 432"/>
        <xdr:cNvSpPr txBox="1"/>
      </xdr:nvSpPr>
      <xdr:spPr>
        <a:xfrm>
          <a:off x="9372111" y="126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136868</xdr:rowOff>
    </xdr:from>
    <xdr:to>
      <xdr:col>46</xdr:col>
      <xdr:colOff>38100</xdr:colOff>
      <xdr:row>77</xdr:row>
      <xdr:rowOff>67018</xdr:rowOff>
    </xdr:to>
    <xdr:sp macro="" textlink="">
      <xdr:nvSpPr>
        <xdr:cNvPr id="434" name="楕円 433"/>
        <xdr:cNvSpPr/>
      </xdr:nvSpPr>
      <xdr:spPr>
        <a:xfrm>
          <a:off x="8699500" y="131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83545</xdr:rowOff>
    </xdr:from>
    <xdr:ext cx="534377" cy="259045"/>
    <xdr:sp macro="" textlink="">
      <xdr:nvSpPr>
        <xdr:cNvPr id="435" name="テキスト ボックス 434"/>
        <xdr:cNvSpPr txBox="1"/>
      </xdr:nvSpPr>
      <xdr:spPr>
        <a:xfrm>
          <a:off x="8483111" y="1294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41377</xdr:rowOff>
    </xdr:from>
    <xdr:to>
      <xdr:col>41</xdr:col>
      <xdr:colOff>101600</xdr:colOff>
      <xdr:row>76</xdr:row>
      <xdr:rowOff>142977</xdr:rowOff>
    </xdr:to>
    <xdr:sp macro="" textlink="">
      <xdr:nvSpPr>
        <xdr:cNvPr id="436" name="楕円 435"/>
        <xdr:cNvSpPr/>
      </xdr:nvSpPr>
      <xdr:spPr>
        <a:xfrm>
          <a:off x="7810500" y="130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159504</xdr:rowOff>
    </xdr:from>
    <xdr:ext cx="534377" cy="259045"/>
    <xdr:sp macro="" textlink="">
      <xdr:nvSpPr>
        <xdr:cNvPr id="437" name="テキスト ボックス 436"/>
        <xdr:cNvSpPr txBox="1"/>
      </xdr:nvSpPr>
      <xdr:spPr>
        <a:xfrm>
          <a:off x="7594111" y="1284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98437</xdr:rowOff>
    </xdr:from>
    <xdr:to>
      <xdr:col>36</xdr:col>
      <xdr:colOff>165100</xdr:colOff>
      <xdr:row>71</xdr:row>
      <xdr:rowOff>28587</xdr:rowOff>
    </xdr:to>
    <xdr:sp macro="" textlink="">
      <xdr:nvSpPr>
        <xdr:cNvPr id="438" name="楕円 437"/>
        <xdr:cNvSpPr/>
      </xdr:nvSpPr>
      <xdr:spPr>
        <a:xfrm>
          <a:off x="6921500" y="1209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45114</xdr:rowOff>
    </xdr:from>
    <xdr:ext cx="599010" cy="259045"/>
    <xdr:sp macro="" textlink="">
      <xdr:nvSpPr>
        <xdr:cNvPr id="439" name="テキスト ボックス 438"/>
        <xdr:cNvSpPr txBox="1"/>
      </xdr:nvSpPr>
      <xdr:spPr>
        <a:xfrm>
          <a:off x="6672795" y="1187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138081</xdr:rowOff>
    </xdr:from>
    <xdr:to>
      <xdr:col>55</xdr:col>
      <xdr:colOff>0</xdr:colOff>
      <xdr:row>95</xdr:row>
      <xdr:rowOff>141491</xdr:rowOff>
    </xdr:to>
    <xdr:cxnSp macro="">
      <xdr:nvCxnSpPr>
        <xdr:cNvPr id="468" name="直線コネクタ 467"/>
        <xdr:cNvCxnSpPr/>
      </xdr:nvCxnSpPr>
      <xdr:spPr>
        <a:xfrm flipV="1">
          <a:off x="9639300" y="15911481"/>
          <a:ext cx="838200" cy="51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141491</xdr:rowOff>
    </xdr:from>
    <xdr:to>
      <xdr:col>50</xdr:col>
      <xdr:colOff>114300</xdr:colOff>
      <xdr:row>95</xdr:row>
      <xdr:rowOff>160713</xdr:rowOff>
    </xdr:to>
    <xdr:cxnSp macro="">
      <xdr:nvCxnSpPr>
        <xdr:cNvPr id="471" name="直線コネクタ 470"/>
        <xdr:cNvCxnSpPr/>
      </xdr:nvCxnSpPr>
      <xdr:spPr>
        <a:xfrm flipV="1">
          <a:off x="8750300" y="16429241"/>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160713</xdr:rowOff>
    </xdr:from>
    <xdr:to>
      <xdr:col>45</xdr:col>
      <xdr:colOff>177800</xdr:colOff>
      <xdr:row>96</xdr:row>
      <xdr:rowOff>72434</xdr:rowOff>
    </xdr:to>
    <xdr:cxnSp macro="">
      <xdr:nvCxnSpPr>
        <xdr:cNvPr id="474" name="直線コネクタ 473"/>
        <xdr:cNvCxnSpPr/>
      </xdr:nvCxnSpPr>
      <xdr:spPr>
        <a:xfrm flipV="1">
          <a:off x="7861300" y="16448463"/>
          <a:ext cx="889000" cy="8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72434</xdr:rowOff>
    </xdr:from>
    <xdr:to>
      <xdr:col>41</xdr:col>
      <xdr:colOff>50800</xdr:colOff>
      <xdr:row>98</xdr:row>
      <xdr:rowOff>15894</xdr:rowOff>
    </xdr:to>
    <xdr:cxnSp macro="">
      <xdr:nvCxnSpPr>
        <xdr:cNvPr id="477" name="直線コネクタ 476"/>
        <xdr:cNvCxnSpPr/>
      </xdr:nvCxnSpPr>
      <xdr:spPr>
        <a:xfrm flipV="1">
          <a:off x="6972300" y="16531634"/>
          <a:ext cx="889000" cy="2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161367</xdr:rowOff>
    </xdr:from>
    <xdr:to>
      <xdr:col>36</xdr:col>
      <xdr:colOff>165100</xdr:colOff>
      <xdr:row>96</xdr:row>
      <xdr:rowOff>91517</xdr:rowOff>
    </xdr:to>
    <xdr:sp macro="" textlink="">
      <xdr:nvSpPr>
        <xdr:cNvPr id="480" name="フローチャート: 判断 479"/>
        <xdr:cNvSpPr/>
      </xdr:nvSpPr>
      <xdr:spPr>
        <a:xfrm>
          <a:off x="6921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108044</xdr:rowOff>
    </xdr:from>
    <xdr:ext cx="534377" cy="259045"/>
    <xdr:sp macro="" textlink="">
      <xdr:nvSpPr>
        <xdr:cNvPr id="481" name="テキスト ボックス 480"/>
        <xdr:cNvSpPr txBox="1"/>
      </xdr:nvSpPr>
      <xdr:spPr>
        <a:xfrm>
          <a:off x="6705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87281</xdr:rowOff>
    </xdr:from>
    <xdr:to>
      <xdr:col>55</xdr:col>
      <xdr:colOff>50800</xdr:colOff>
      <xdr:row>93</xdr:row>
      <xdr:rowOff>17431</xdr:rowOff>
    </xdr:to>
    <xdr:sp macro="" textlink="">
      <xdr:nvSpPr>
        <xdr:cNvPr id="487" name="楕円 486"/>
        <xdr:cNvSpPr/>
      </xdr:nvSpPr>
      <xdr:spPr>
        <a:xfrm>
          <a:off x="10426700" y="1586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110158</xdr:rowOff>
    </xdr:from>
    <xdr:ext cx="534377" cy="259045"/>
    <xdr:sp macro="" textlink="">
      <xdr:nvSpPr>
        <xdr:cNvPr id="488" name="普通建設事業費 （ うち更新整備　）該当値テキスト"/>
        <xdr:cNvSpPr txBox="1"/>
      </xdr:nvSpPr>
      <xdr:spPr>
        <a:xfrm>
          <a:off x="10528300" y="1571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90691</xdr:rowOff>
    </xdr:from>
    <xdr:to>
      <xdr:col>50</xdr:col>
      <xdr:colOff>165100</xdr:colOff>
      <xdr:row>96</xdr:row>
      <xdr:rowOff>20841</xdr:rowOff>
    </xdr:to>
    <xdr:sp macro="" textlink="">
      <xdr:nvSpPr>
        <xdr:cNvPr id="489" name="楕円 488"/>
        <xdr:cNvSpPr/>
      </xdr:nvSpPr>
      <xdr:spPr>
        <a:xfrm>
          <a:off x="9588500" y="1637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37368</xdr:rowOff>
    </xdr:from>
    <xdr:ext cx="534377" cy="259045"/>
    <xdr:sp macro="" textlink="">
      <xdr:nvSpPr>
        <xdr:cNvPr id="490" name="テキスト ボックス 489"/>
        <xdr:cNvSpPr txBox="1"/>
      </xdr:nvSpPr>
      <xdr:spPr>
        <a:xfrm>
          <a:off x="9372111" y="161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109913</xdr:rowOff>
    </xdr:from>
    <xdr:to>
      <xdr:col>46</xdr:col>
      <xdr:colOff>38100</xdr:colOff>
      <xdr:row>96</xdr:row>
      <xdr:rowOff>40063</xdr:rowOff>
    </xdr:to>
    <xdr:sp macro="" textlink="">
      <xdr:nvSpPr>
        <xdr:cNvPr id="491" name="楕円 490"/>
        <xdr:cNvSpPr/>
      </xdr:nvSpPr>
      <xdr:spPr>
        <a:xfrm>
          <a:off x="8699500" y="1639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56590</xdr:rowOff>
    </xdr:from>
    <xdr:ext cx="534377" cy="259045"/>
    <xdr:sp macro="" textlink="">
      <xdr:nvSpPr>
        <xdr:cNvPr id="492" name="テキスト ボックス 491"/>
        <xdr:cNvSpPr txBox="1"/>
      </xdr:nvSpPr>
      <xdr:spPr>
        <a:xfrm>
          <a:off x="8483111" y="1617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21634</xdr:rowOff>
    </xdr:from>
    <xdr:to>
      <xdr:col>41</xdr:col>
      <xdr:colOff>101600</xdr:colOff>
      <xdr:row>96</xdr:row>
      <xdr:rowOff>123234</xdr:rowOff>
    </xdr:to>
    <xdr:sp macro="" textlink="">
      <xdr:nvSpPr>
        <xdr:cNvPr id="493" name="楕円 492"/>
        <xdr:cNvSpPr/>
      </xdr:nvSpPr>
      <xdr:spPr>
        <a:xfrm>
          <a:off x="7810500" y="164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139761</xdr:rowOff>
    </xdr:from>
    <xdr:ext cx="534377" cy="259045"/>
    <xdr:sp macro="" textlink="">
      <xdr:nvSpPr>
        <xdr:cNvPr id="494" name="テキスト ボックス 493"/>
        <xdr:cNvSpPr txBox="1"/>
      </xdr:nvSpPr>
      <xdr:spPr>
        <a:xfrm>
          <a:off x="7594111" y="162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136544</xdr:rowOff>
    </xdr:from>
    <xdr:to>
      <xdr:col>36</xdr:col>
      <xdr:colOff>165100</xdr:colOff>
      <xdr:row>98</xdr:row>
      <xdr:rowOff>66694</xdr:rowOff>
    </xdr:to>
    <xdr:sp macro="" textlink="">
      <xdr:nvSpPr>
        <xdr:cNvPr id="495" name="楕円 494"/>
        <xdr:cNvSpPr/>
      </xdr:nvSpPr>
      <xdr:spPr>
        <a:xfrm>
          <a:off x="6921500" y="167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57821</xdr:rowOff>
    </xdr:from>
    <xdr:ext cx="534377" cy="259045"/>
    <xdr:sp macro="" textlink="">
      <xdr:nvSpPr>
        <xdr:cNvPr id="496" name="テキスト ボックス 495"/>
        <xdr:cNvSpPr txBox="1"/>
      </xdr:nvSpPr>
      <xdr:spPr>
        <a:xfrm>
          <a:off x="6705111" y="1685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127584</xdr:rowOff>
    </xdr:from>
    <xdr:to>
      <xdr:col>85</xdr:col>
      <xdr:colOff>127000</xdr:colOff>
      <xdr:row>39</xdr:row>
      <xdr:rowOff>44450</xdr:rowOff>
    </xdr:to>
    <xdr:cxnSp macro="">
      <xdr:nvCxnSpPr>
        <xdr:cNvPr id="525" name="直線コネクタ 524"/>
        <xdr:cNvCxnSpPr/>
      </xdr:nvCxnSpPr>
      <xdr:spPr>
        <a:xfrm flipV="1">
          <a:off x="15481300" y="6471234"/>
          <a:ext cx="838200" cy="2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107086</xdr:rowOff>
    </xdr:from>
    <xdr:to>
      <xdr:col>71</xdr:col>
      <xdr:colOff>177800</xdr:colOff>
      <xdr:row>39</xdr:row>
      <xdr:rowOff>44450</xdr:rowOff>
    </xdr:to>
    <xdr:cxnSp macro="">
      <xdr:nvCxnSpPr>
        <xdr:cNvPr id="534" name="直線コネクタ 533"/>
        <xdr:cNvCxnSpPr/>
      </xdr:nvCxnSpPr>
      <xdr:spPr>
        <a:xfrm>
          <a:off x="12814300" y="6622186"/>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38913</xdr:rowOff>
    </xdr:from>
    <xdr:to>
      <xdr:col>67</xdr:col>
      <xdr:colOff>101600</xdr:colOff>
      <xdr:row>36</xdr:row>
      <xdr:rowOff>140513</xdr:rowOff>
    </xdr:to>
    <xdr:sp macro="" textlink="">
      <xdr:nvSpPr>
        <xdr:cNvPr id="537" name="フローチャート: 判断 536"/>
        <xdr:cNvSpPr/>
      </xdr:nvSpPr>
      <xdr:spPr>
        <a:xfrm>
          <a:off x="12763500" y="62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157040</xdr:rowOff>
    </xdr:from>
    <xdr:ext cx="469744" cy="259045"/>
    <xdr:sp macro="" textlink="">
      <xdr:nvSpPr>
        <xdr:cNvPr id="538" name="テキスト ボックス 537"/>
        <xdr:cNvSpPr txBox="1"/>
      </xdr:nvSpPr>
      <xdr:spPr>
        <a:xfrm>
          <a:off x="12579428" y="59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76784</xdr:rowOff>
    </xdr:from>
    <xdr:to>
      <xdr:col>85</xdr:col>
      <xdr:colOff>177800</xdr:colOff>
      <xdr:row>38</xdr:row>
      <xdr:rowOff>6934</xdr:rowOff>
    </xdr:to>
    <xdr:sp macro="" textlink="">
      <xdr:nvSpPr>
        <xdr:cNvPr id="544" name="楕円 543"/>
        <xdr:cNvSpPr/>
      </xdr:nvSpPr>
      <xdr:spPr>
        <a:xfrm>
          <a:off x="16268700" y="642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99661</xdr:rowOff>
    </xdr:from>
    <xdr:ext cx="469744" cy="259045"/>
    <xdr:sp macro="" textlink="">
      <xdr:nvSpPr>
        <xdr:cNvPr id="545" name="災害復旧事業費該当値テキスト"/>
        <xdr:cNvSpPr txBox="1"/>
      </xdr:nvSpPr>
      <xdr:spPr>
        <a:xfrm>
          <a:off x="16370300" y="627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56286</xdr:rowOff>
    </xdr:from>
    <xdr:to>
      <xdr:col>67</xdr:col>
      <xdr:colOff>101600</xdr:colOff>
      <xdr:row>38</xdr:row>
      <xdr:rowOff>157886</xdr:rowOff>
    </xdr:to>
    <xdr:sp macro="" textlink="">
      <xdr:nvSpPr>
        <xdr:cNvPr id="552" name="楕円 551"/>
        <xdr:cNvSpPr/>
      </xdr:nvSpPr>
      <xdr:spPr>
        <a:xfrm>
          <a:off x="12763500" y="657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149013</xdr:rowOff>
    </xdr:from>
    <xdr:ext cx="469744" cy="259045"/>
    <xdr:sp macro="" textlink="">
      <xdr:nvSpPr>
        <xdr:cNvPr id="553" name="テキスト ボックス 552"/>
        <xdr:cNvSpPr txBox="1"/>
      </xdr:nvSpPr>
      <xdr:spPr>
        <a:xfrm>
          <a:off x="12579428" y="66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160731</xdr:rowOff>
    </xdr:from>
    <xdr:to>
      <xdr:col>85</xdr:col>
      <xdr:colOff>127000</xdr:colOff>
      <xdr:row>76</xdr:row>
      <xdr:rowOff>16027</xdr:rowOff>
    </xdr:to>
    <xdr:cxnSp macro="">
      <xdr:nvCxnSpPr>
        <xdr:cNvPr id="631" name="直線コネクタ 630"/>
        <xdr:cNvCxnSpPr/>
      </xdr:nvCxnSpPr>
      <xdr:spPr>
        <a:xfrm flipV="1">
          <a:off x="15481300" y="13019481"/>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16027</xdr:rowOff>
    </xdr:from>
    <xdr:to>
      <xdr:col>81</xdr:col>
      <xdr:colOff>50800</xdr:colOff>
      <xdr:row>76</xdr:row>
      <xdr:rowOff>19317</xdr:rowOff>
    </xdr:to>
    <xdr:cxnSp macro="">
      <xdr:nvCxnSpPr>
        <xdr:cNvPr id="634" name="直線コネクタ 633"/>
        <xdr:cNvCxnSpPr/>
      </xdr:nvCxnSpPr>
      <xdr:spPr>
        <a:xfrm flipV="1">
          <a:off x="14592300" y="13046227"/>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57366</xdr:rowOff>
    </xdr:from>
    <xdr:to>
      <xdr:col>76</xdr:col>
      <xdr:colOff>114300</xdr:colOff>
      <xdr:row>76</xdr:row>
      <xdr:rowOff>19317</xdr:rowOff>
    </xdr:to>
    <xdr:cxnSp macro="">
      <xdr:nvCxnSpPr>
        <xdr:cNvPr id="637" name="直線コネクタ 636"/>
        <xdr:cNvCxnSpPr/>
      </xdr:nvCxnSpPr>
      <xdr:spPr>
        <a:xfrm>
          <a:off x="13703300" y="12916116"/>
          <a:ext cx="889000" cy="1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57366</xdr:rowOff>
    </xdr:from>
    <xdr:to>
      <xdr:col>71</xdr:col>
      <xdr:colOff>177800</xdr:colOff>
      <xdr:row>75</xdr:row>
      <xdr:rowOff>147993</xdr:rowOff>
    </xdr:to>
    <xdr:cxnSp macro="">
      <xdr:nvCxnSpPr>
        <xdr:cNvPr id="640" name="直線コネクタ 639"/>
        <xdr:cNvCxnSpPr/>
      </xdr:nvCxnSpPr>
      <xdr:spPr>
        <a:xfrm flipV="1">
          <a:off x="12814300" y="12916116"/>
          <a:ext cx="889000" cy="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3" name="フローチャート: 判断 642"/>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4" name="テキスト ボックス 643"/>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109931</xdr:rowOff>
    </xdr:from>
    <xdr:to>
      <xdr:col>85</xdr:col>
      <xdr:colOff>177800</xdr:colOff>
      <xdr:row>76</xdr:row>
      <xdr:rowOff>40081</xdr:rowOff>
    </xdr:to>
    <xdr:sp macro="" textlink="">
      <xdr:nvSpPr>
        <xdr:cNvPr id="650" name="楕円 649"/>
        <xdr:cNvSpPr/>
      </xdr:nvSpPr>
      <xdr:spPr>
        <a:xfrm>
          <a:off x="16268700" y="1296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132808</xdr:rowOff>
    </xdr:from>
    <xdr:ext cx="534377" cy="259045"/>
    <xdr:sp macro="" textlink="">
      <xdr:nvSpPr>
        <xdr:cNvPr id="651" name="公債費該当値テキスト"/>
        <xdr:cNvSpPr txBox="1"/>
      </xdr:nvSpPr>
      <xdr:spPr>
        <a:xfrm>
          <a:off x="16370300" y="1282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136678</xdr:rowOff>
    </xdr:from>
    <xdr:to>
      <xdr:col>81</xdr:col>
      <xdr:colOff>101600</xdr:colOff>
      <xdr:row>76</xdr:row>
      <xdr:rowOff>66827</xdr:rowOff>
    </xdr:to>
    <xdr:sp macro="" textlink="">
      <xdr:nvSpPr>
        <xdr:cNvPr id="652" name="楕円 651"/>
        <xdr:cNvSpPr/>
      </xdr:nvSpPr>
      <xdr:spPr>
        <a:xfrm>
          <a:off x="15430500" y="129954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83355</xdr:rowOff>
    </xdr:from>
    <xdr:ext cx="534377" cy="259045"/>
    <xdr:sp macro="" textlink="">
      <xdr:nvSpPr>
        <xdr:cNvPr id="653" name="テキスト ボックス 652"/>
        <xdr:cNvSpPr txBox="1"/>
      </xdr:nvSpPr>
      <xdr:spPr>
        <a:xfrm>
          <a:off x="15214111" y="1277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139967</xdr:rowOff>
    </xdr:from>
    <xdr:to>
      <xdr:col>76</xdr:col>
      <xdr:colOff>165100</xdr:colOff>
      <xdr:row>76</xdr:row>
      <xdr:rowOff>70117</xdr:rowOff>
    </xdr:to>
    <xdr:sp macro="" textlink="">
      <xdr:nvSpPr>
        <xdr:cNvPr id="654" name="楕円 653"/>
        <xdr:cNvSpPr/>
      </xdr:nvSpPr>
      <xdr:spPr>
        <a:xfrm>
          <a:off x="14541500" y="129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86644</xdr:rowOff>
    </xdr:from>
    <xdr:ext cx="534377" cy="259045"/>
    <xdr:sp macro="" textlink="">
      <xdr:nvSpPr>
        <xdr:cNvPr id="655" name="テキスト ボックス 654"/>
        <xdr:cNvSpPr txBox="1"/>
      </xdr:nvSpPr>
      <xdr:spPr>
        <a:xfrm>
          <a:off x="14325111" y="127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6566</xdr:rowOff>
    </xdr:from>
    <xdr:to>
      <xdr:col>72</xdr:col>
      <xdr:colOff>38100</xdr:colOff>
      <xdr:row>75</xdr:row>
      <xdr:rowOff>108166</xdr:rowOff>
    </xdr:to>
    <xdr:sp macro="" textlink="">
      <xdr:nvSpPr>
        <xdr:cNvPr id="656" name="楕円 655"/>
        <xdr:cNvSpPr/>
      </xdr:nvSpPr>
      <xdr:spPr>
        <a:xfrm>
          <a:off x="13652500" y="1286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124693</xdr:rowOff>
    </xdr:from>
    <xdr:ext cx="534377" cy="259045"/>
    <xdr:sp macro="" textlink="">
      <xdr:nvSpPr>
        <xdr:cNvPr id="657" name="テキスト ボックス 656"/>
        <xdr:cNvSpPr txBox="1"/>
      </xdr:nvSpPr>
      <xdr:spPr>
        <a:xfrm>
          <a:off x="13436111" y="126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97193</xdr:rowOff>
    </xdr:from>
    <xdr:to>
      <xdr:col>67</xdr:col>
      <xdr:colOff>101600</xdr:colOff>
      <xdr:row>76</xdr:row>
      <xdr:rowOff>27344</xdr:rowOff>
    </xdr:to>
    <xdr:sp macro="" textlink="">
      <xdr:nvSpPr>
        <xdr:cNvPr id="658" name="楕円 657"/>
        <xdr:cNvSpPr/>
      </xdr:nvSpPr>
      <xdr:spPr>
        <a:xfrm>
          <a:off x="12763500" y="129559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18470</xdr:rowOff>
    </xdr:from>
    <xdr:ext cx="534377" cy="259045"/>
    <xdr:sp macro="" textlink="">
      <xdr:nvSpPr>
        <xdr:cNvPr id="659" name="テキスト ボックス 658"/>
        <xdr:cNvSpPr txBox="1"/>
      </xdr:nvSpPr>
      <xdr:spPr>
        <a:xfrm>
          <a:off x="12547111" y="1304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44808</xdr:rowOff>
    </xdr:from>
    <xdr:to>
      <xdr:col>85</xdr:col>
      <xdr:colOff>127000</xdr:colOff>
      <xdr:row>97</xdr:row>
      <xdr:rowOff>147220</xdr:rowOff>
    </xdr:to>
    <xdr:cxnSp macro="">
      <xdr:nvCxnSpPr>
        <xdr:cNvPr id="686" name="直線コネクタ 685"/>
        <xdr:cNvCxnSpPr/>
      </xdr:nvCxnSpPr>
      <xdr:spPr>
        <a:xfrm>
          <a:off x="15481300" y="16504008"/>
          <a:ext cx="838200" cy="27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44808</xdr:rowOff>
    </xdr:from>
    <xdr:to>
      <xdr:col>81</xdr:col>
      <xdr:colOff>50800</xdr:colOff>
      <xdr:row>97</xdr:row>
      <xdr:rowOff>23434</xdr:rowOff>
    </xdr:to>
    <xdr:cxnSp macro="">
      <xdr:nvCxnSpPr>
        <xdr:cNvPr id="689" name="直線コネクタ 688"/>
        <xdr:cNvCxnSpPr/>
      </xdr:nvCxnSpPr>
      <xdr:spPr>
        <a:xfrm flipV="1">
          <a:off x="14592300" y="16504008"/>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133207</xdr:rowOff>
    </xdr:from>
    <xdr:to>
      <xdr:col>76</xdr:col>
      <xdr:colOff>114300</xdr:colOff>
      <xdr:row>97</xdr:row>
      <xdr:rowOff>23434</xdr:rowOff>
    </xdr:to>
    <xdr:cxnSp macro="">
      <xdr:nvCxnSpPr>
        <xdr:cNvPr id="692" name="直線コネクタ 691"/>
        <xdr:cNvCxnSpPr/>
      </xdr:nvCxnSpPr>
      <xdr:spPr>
        <a:xfrm>
          <a:off x="13703300" y="16592407"/>
          <a:ext cx="889000" cy="6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94" name="テキスト ボックス 693"/>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133207</xdr:rowOff>
    </xdr:from>
    <xdr:to>
      <xdr:col>71</xdr:col>
      <xdr:colOff>177800</xdr:colOff>
      <xdr:row>97</xdr:row>
      <xdr:rowOff>48626</xdr:rowOff>
    </xdr:to>
    <xdr:cxnSp macro="">
      <xdr:nvCxnSpPr>
        <xdr:cNvPr id="695" name="直線コネクタ 694"/>
        <xdr:cNvCxnSpPr/>
      </xdr:nvCxnSpPr>
      <xdr:spPr>
        <a:xfrm flipV="1">
          <a:off x="12814300" y="1659240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97" name="テキスト ボックス 696"/>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8" name="フローチャート: 判断 697"/>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9" name="テキスト ボックス 698"/>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96420</xdr:rowOff>
    </xdr:from>
    <xdr:to>
      <xdr:col>85</xdr:col>
      <xdr:colOff>177800</xdr:colOff>
      <xdr:row>98</xdr:row>
      <xdr:rowOff>26570</xdr:rowOff>
    </xdr:to>
    <xdr:sp macro="" textlink="">
      <xdr:nvSpPr>
        <xdr:cNvPr id="705" name="楕円 704"/>
        <xdr:cNvSpPr/>
      </xdr:nvSpPr>
      <xdr:spPr>
        <a:xfrm>
          <a:off x="16268700" y="167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74847</xdr:rowOff>
    </xdr:from>
    <xdr:ext cx="469744" cy="259045"/>
    <xdr:sp macro="" textlink="">
      <xdr:nvSpPr>
        <xdr:cNvPr id="706" name="積立金該当値テキスト"/>
        <xdr:cNvSpPr txBox="1"/>
      </xdr:nvSpPr>
      <xdr:spPr>
        <a:xfrm>
          <a:off x="16370300" y="167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165458</xdr:rowOff>
    </xdr:from>
    <xdr:to>
      <xdr:col>81</xdr:col>
      <xdr:colOff>101600</xdr:colOff>
      <xdr:row>96</xdr:row>
      <xdr:rowOff>95608</xdr:rowOff>
    </xdr:to>
    <xdr:sp macro="" textlink="">
      <xdr:nvSpPr>
        <xdr:cNvPr id="707" name="楕円 706"/>
        <xdr:cNvSpPr/>
      </xdr:nvSpPr>
      <xdr:spPr>
        <a:xfrm>
          <a:off x="15430500" y="1645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112135</xdr:rowOff>
    </xdr:from>
    <xdr:ext cx="534377" cy="259045"/>
    <xdr:sp macro="" textlink="">
      <xdr:nvSpPr>
        <xdr:cNvPr id="708" name="テキスト ボックス 707"/>
        <xdr:cNvSpPr txBox="1"/>
      </xdr:nvSpPr>
      <xdr:spPr>
        <a:xfrm>
          <a:off x="15214111" y="1622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144084</xdr:rowOff>
    </xdr:from>
    <xdr:to>
      <xdr:col>76</xdr:col>
      <xdr:colOff>165100</xdr:colOff>
      <xdr:row>97</xdr:row>
      <xdr:rowOff>74234</xdr:rowOff>
    </xdr:to>
    <xdr:sp macro="" textlink="">
      <xdr:nvSpPr>
        <xdr:cNvPr id="709" name="楕円 708"/>
        <xdr:cNvSpPr/>
      </xdr:nvSpPr>
      <xdr:spPr>
        <a:xfrm>
          <a:off x="14541500" y="166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90761</xdr:rowOff>
    </xdr:from>
    <xdr:ext cx="534377" cy="259045"/>
    <xdr:sp macro="" textlink="">
      <xdr:nvSpPr>
        <xdr:cNvPr id="710" name="テキスト ボックス 709"/>
        <xdr:cNvSpPr txBox="1"/>
      </xdr:nvSpPr>
      <xdr:spPr>
        <a:xfrm>
          <a:off x="14325111" y="1637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82407</xdr:rowOff>
    </xdr:from>
    <xdr:to>
      <xdr:col>72</xdr:col>
      <xdr:colOff>38100</xdr:colOff>
      <xdr:row>97</xdr:row>
      <xdr:rowOff>12557</xdr:rowOff>
    </xdr:to>
    <xdr:sp macro="" textlink="">
      <xdr:nvSpPr>
        <xdr:cNvPr id="711" name="楕円 710"/>
        <xdr:cNvSpPr/>
      </xdr:nvSpPr>
      <xdr:spPr>
        <a:xfrm>
          <a:off x="13652500" y="1654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29084</xdr:rowOff>
    </xdr:from>
    <xdr:ext cx="534377" cy="259045"/>
    <xdr:sp macro="" textlink="">
      <xdr:nvSpPr>
        <xdr:cNvPr id="712" name="テキスト ボックス 711"/>
        <xdr:cNvSpPr txBox="1"/>
      </xdr:nvSpPr>
      <xdr:spPr>
        <a:xfrm>
          <a:off x="13436111" y="1631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169276</xdr:rowOff>
    </xdr:from>
    <xdr:to>
      <xdr:col>67</xdr:col>
      <xdr:colOff>101600</xdr:colOff>
      <xdr:row>97</xdr:row>
      <xdr:rowOff>99426</xdr:rowOff>
    </xdr:to>
    <xdr:sp macro="" textlink="">
      <xdr:nvSpPr>
        <xdr:cNvPr id="713" name="楕円 712"/>
        <xdr:cNvSpPr/>
      </xdr:nvSpPr>
      <xdr:spPr>
        <a:xfrm>
          <a:off x="12763500" y="1662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90553</xdr:rowOff>
    </xdr:from>
    <xdr:ext cx="534377" cy="259045"/>
    <xdr:sp macro="" textlink="">
      <xdr:nvSpPr>
        <xdr:cNvPr id="714" name="テキスト ボックス 713"/>
        <xdr:cNvSpPr txBox="1"/>
      </xdr:nvSpPr>
      <xdr:spPr>
        <a:xfrm>
          <a:off x="12547111" y="1672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23876</xdr:rowOff>
    </xdr:from>
    <xdr:to>
      <xdr:col>111</xdr:col>
      <xdr:colOff>177800</xdr:colOff>
      <xdr:row>39</xdr:row>
      <xdr:rowOff>44450</xdr:rowOff>
    </xdr:to>
    <xdr:cxnSp macro="">
      <xdr:nvCxnSpPr>
        <xdr:cNvPr id="746" name="直線コネクタ 745"/>
        <xdr:cNvCxnSpPr/>
      </xdr:nvCxnSpPr>
      <xdr:spPr>
        <a:xfrm>
          <a:off x="20434300" y="671042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23876</xdr:rowOff>
    </xdr:from>
    <xdr:to>
      <xdr:col>107</xdr:col>
      <xdr:colOff>50800</xdr:colOff>
      <xdr:row>39</xdr:row>
      <xdr:rowOff>42545</xdr:rowOff>
    </xdr:to>
    <xdr:cxnSp macro="">
      <xdr:nvCxnSpPr>
        <xdr:cNvPr id="749" name="直線コネクタ 748"/>
        <xdr:cNvCxnSpPr/>
      </xdr:nvCxnSpPr>
      <xdr:spPr>
        <a:xfrm flipV="1">
          <a:off x="19545300" y="6710426"/>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42545</xdr:rowOff>
    </xdr:from>
    <xdr:to>
      <xdr:col>102</xdr:col>
      <xdr:colOff>114300</xdr:colOff>
      <xdr:row>39</xdr:row>
      <xdr:rowOff>44450</xdr:rowOff>
    </xdr:to>
    <xdr:cxnSp macro="">
      <xdr:nvCxnSpPr>
        <xdr:cNvPr id="752" name="直線コネクタ 751"/>
        <xdr:cNvCxnSpPr/>
      </xdr:nvCxnSpPr>
      <xdr:spPr>
        <a:xfrm flipV="1">
          <a:off x="18656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158052</xdr:rowOff>
    </xdr:from>
    <xdr:to>
      <xdr:col>98</xdr:col>
      <xdr:colOff>38100</xdr:colOff>
      <xdr:row>37</xdr:row>
      <xdr:rowOff>88202</xdr:rowOff>
    </xdr:to>
    <xdr:sp macro="" textlink="">
      <xdr:nvSpPr>
        <xdr:cNvPr id="755" name="フローチャート: 判断 754"/>
        <xdr:cNvSpPr/>
      </xdr:nvSpPr>
      <xdr:spPr>
        <a:xfrm>
          <a:off x="18605500" y="633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104729</xdr:rowOff>
    </xdr:from>
    <xdr:ext cx="469744" cy="259045"/>
    <xdr:sp macro="" textlink="">
      <xdr:nvSpPr>
        <xdr:cNvPr id="756" name="テキスト ボックス 755"/>
        <xdr:cNvSpPr txBox="1"/>
      </xdr:nvSpPr>
      <xdr:spPr>
        <a:xfrm>
          <a:off x="18421428"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144526</xdr:rowOff>
    </xdr:from>
    <xdr:to>
      <xdr:col>107</xdr:col>
      <xdr:colOff>101600</xdr:colOff>
      <xdr:row>39</xdr:row>
      <xdr:rowOff>74676</xdr:rowOff>
    </xdr:to>
    <xdr:sp macro="" textlink="">
      <xdr:nvSpPr>
        <xdr:cNvPr id="766" name="楕円 765"/>
        <xdr:cNvSpPr/>
      </xdr:nvSpPr>
      <xdr:spPr>
        <a:xfrm>
          <a:off x="20383500" y="665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65803</xdr:rowOff>
    </xdr:from>
    <xdr:ext cx="378565" cy="259045"/>
    <xdr:sp macro="" textlink="">
      <xdr:nvSpPr>
        <xdr:cNvPr id="767" name="テキスト ボックス 766"/>
        <xdr:cNvSpPr txBox="1"/>
      </xdr:nvSpPr>
      <xdr:spPr>
        <a:xfrm>
          <a:off x="20245017" y="6752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163195</xdr:rowOff>
    </xdr:from>
    <xdr:to>
      <xdr:col>102</xdr:col>
      <xdr:colOff>165100</xdr:colOff>
      <xdr:row>39</xdr:row>
      <xdr:rowOff>93345</xdr:rowOff>
    </xdr:to>
    <xdr:sp macro="" textlink="">
      <xdr:nvSpPr>
        <xdr:cNvPr id="768" name="楕円 767"/>
        <xdr:cNvSpPr/>
      </xdr:nvSpPr>
      <xdr:spPr>
        <a:xfrm>
          <a:off x="19494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84472</xdr:rowOff>
    </xdr:from>
    <xdr:ext cx="313932" cy="259045"/>
    <xdr:sp macro="" textlink="">
      <xdr:nvSpPr>
        <xdr:cNvPr id="769" name="テキスト ボックス 768"/>
        <xdr:cNvSpPr txBox="1"/>
      </xdr:nvSpPr>
      <xdr:spPr>
        <a:xfrm>
          <a:off x="19388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61099</xdr:rowOff>
    </xdr:from>
    <xdr:to>
      <xdr:col>116</xdr:col>
      <xdr:colOff>63500</xdr:colOff>
      <xdr:row>57</xdr:row>
      <xdr:rowOff>62167</xdr:rowOff>
    </xdr:to>
    <xdr:cxnSp macro="">
      <xdr:nvCxnSpPr>
        <xdr:cNvPr id="800" name="直線コネクタ 799"/>
        <xdr:cNvCxnSpPr/>
      </xdr:nvCxnSpPr>
      <xdr:spPr>
        <a:xfrm>
          <a:off x="21323300" y="9833749"/>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50868</xdr:rowOff>
    </xdr:from>
    <xdr:ext cx="469744" cy="259045"/>
    <xdr:sp macro="" textlink="">
      <xdr:nvSpPr>
        <xdr:cNvPr id="801" name="貸付金平均値テキスト"/>
        <xdr:cNvSpPr txBox="1"/>
      </xdr:nvSpPr>
      <xdr:spPr>
        <a:xfrm>
          <a:off x="22212300" y="999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61099</xdr:rowOff>
    </xdr:from>
    <xdr:to>
      <xdr:col>111</xdr:col>
      <xdr:colOff>177800</xdr:colOff>
      <xdr:row>57</xdr:row>
      <xdr:rowOff>64071</xdr:rowOff>
    </xdr:to>
    <xdr:cxnSp macro="">
      <xdr:nvCxnSpPr>
        <xdr:cNvPr id="803" name="直線コネクタ 802"/>
        <xdr:cNvCxnSpPr/>
      </xdr:nvCxnSpPr>
      <xdr:spPr>
        <a:xfrm flipV="1">
          <a:off x="20434300" y="983374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164978</xdr:rowOff>
    </xdr:from>
    <xdr:ext cx="469744" cy="259045"/>
    <xdr:sp macro="" textlink="">
      <xdr:nvSpPr>
        <xdr:cNvPr id="805" name="テキスト ボックス 804"/>
        <xdr:cNvSpPr txBox="1"/>
      </xdr:nvSpPr>
      <xdr:spPr>
        <a:xfrm>
          <a:off x="21088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130594</xdr:rowOff>
    </xdr:from>
    <xdr:to>
      <xdr:col>107</xdr:col>
      <xdr:colOff>50800</xdr:colOff>
      <xdr:row>57</xdr:row>
      <xdr:rowOff>64071</xdr:rowOff>
    </xdr:to>
    <xdr:cxnSp macro="">
      <xdr:nvCxnSpPr>
        <xdr:cNvPr id="806" name="直線コネクタ 805"/>
        <xdr:cNvCxnSpPr/>
      </xdr:nvCxnSpPr>
      <xdr:spPr>
        <a:xfrm>
          <a:off x="19545300" y="9560344"/>
          <a:ext cx="889000" cy="27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168063</xdr:rowOff>
    </xdr:from>
    <xdr:ext cx="469744" cy="259045"/>
    <xdr:sp macro="" textlink="">
      <xdr:nvSpPr>
        <xdr:cNvPr id="808" name="テキスト ボックス 807"/>
        <xdr:cNvSpPr txBox="1"/>
      </xdr:nvSpPr>
      <xdr:spPr>
        <a:xfrm>
          <a:off x="20199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130594</xdr:rowOff>
    </xdr:from>
    <xdr:to>
      <xdr:col>102</xdr:col>
      <xdr:colOff>114300</xdr:colOff>
      <xdr:row>57</xdr:row>
      <xdr:rowOff>69062</xdr:rowOff>
    </xdr:to>
    <xdr:cxnSp macro="">
      <xdr:nvCxnSpPr>
        <xdr:cNvPr id="809" name="直線コネクタ 808"/>
        <xdr:cNvCxnSpPr/>
      </xdr:nvCxnSpPr>
      <xdr:spPr>
        <a:xfrm flipV="1">
          <a:off x="18656300" y="9560344"/>
          <a:ext cx="889000" cy="28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147375</xdr:rowOff>
    </xdr:from>
    <xdr:ext cx="469744" cy="259045"/>
    <xdr:sp macro="" textlink="">
      <xdr:nvSpPr>
        <xdr:cNvPr id="811" name="テキスト ボックス 810"/>
        <xdr:cNvSpPr txBox="1"/>
      </xdr:nvSpPr>
      <xdr:spPr>
        <a:xfrm>
          <a:off x="19310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8767</xdr:rowOff>
    </xdr:from>
    <xdr:ext cx="469744" cy="259045"/>
    <xdr:sp macro="" textlink="">
      <xdr:nvSpPr>
        <xdr:cNvPr id="813" name="テキスト ボックス 812"/>
        <xdr:cNvSpPr txBox="1"/>
      </xdr:nvSpPr>
      <xdr:spPr>
        <a:xfrm>
          <a:off x="18421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11367</xdr:rowOff>
    </xdr:from>
    <xdr:to>
      <xdr:col>116</xdr:col>
      <xdr:colOff>114300</xdr:colOff>
      <xdr:row>57</xdr:row>
      <xdr:rowOff>112967</xdr:rowOff>
    </xdr:to>
    <xdr:sp macro="" textlink="">
      <xdr:nvSpPr>
        <xdr:cNvPr id="819" name="楕円 818"/>
        <xdr:cNvSpPr/>
      </xdr:nvSpPr>
      <xdr:spPr>
        <a:xfrm>
          <a:off x="22110700" y="97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34244</xdr:rowOff>
    </xdr:from>
    <xdr:ext cx="469744" cy="259045"/>
    <xdr:sp macro="" textlink="">
      <xdr:nvSpPr>
        <xdr:cNvPr id="820" name="貸付金該当値テキスト"/>
        <xdr:cNvSpPr txBox="1"/>
      </xdr:nvSpPr>
      <xdr:spPr>
        <a:xfrm>
          <a:off x="22212300" y="963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10299</xdr:rowOff>
    </xdr:from>
    <xdr:to>
      <xdr:col>112</xdr:col>
      <xdr:colOff>38100</xdr:colOff>
      <xdr:row>57</xdr:row>
      <xdr:rowOff>111899</xdr:rowOff>
    </xdr:to>
    <xdr:sp macro="" textlink="">
      <xdr:nvSpPr>
        <xdr:cNvPr id="821" name="楕円 820"/>
        <xdr:cNvSpPr/>
      </xdr:nvSpPr>
      <xdr:spPr>
        <a:xfrm>
          <a:off x="21272500" y="978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128426</xdr:rowOff>
    </xdr:from>
    <xdr:ext cx="469744" cy="259045"/>
    <xdr:sp macro="" textlink="">
      <xdr:nvSpPr>
        <xdr:cNvPr id="822" name="テキスト ボックス 821"/>
        <xdr:cNvSpPr txBox="1"/>
      </xdr:nvSpPr>
      <xdr:spPr>
        <a:xfrm>
          <a:off x="21088428" y="95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13271</xdr:rowOff>
    </xdr:from>
    <xdr:to>
      <xdr:col>107</xdr:col>
      <xdr:colOff>101600</xdr:colOff>
      <xdr:row>57</xdr:row>
      <xdr:rowOff>114871</xdr:rowOff>
    </xdr:to>
    <xdr:sp macro="" textlink="">
      <xdr:nvSpPr>
        <xdr:cNvPr id="823" name="楕円 822"/>
        <xdr:cNvSpPr/>
      </xdr:nvSpPr>
      <xdr:spPr>
        <a:xfrm>
          <a:off x="20383500" y="978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131398</xdr:rowOff>
    </xdr:from>
    <xdr:ext cx="469744" cy="259045"/>
    <xdr:sp macro="" textlink="">
      <xdr:nvSpPr>
        <xdr:cNvPr id="824" name="テキスト ボックス 823"/>
        <xdr:cNvSpPr txBox="1"/>
      </xdr:nvSpPr>
      <xdr:spPr>
        <a:xfrm>
          <a:off x="20199428" y="95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79794</xdr:rowOff>
    </xdr:from>
    <xdr:to>
      <xdr:col>102</xdr:col>
      <xdr:colOff>165100</xdr:colOff>
      <xdr:row>56</xdr:row>
      <xdr:rowOff>9944</xdr:rowOff>
    </xdr:to>
    <xdr:sp macro="" textlink="">
      <xdr:nvSpPr>
        <xdr:cNvPr id="825" name="楕円 824"/>
        <xdr:cNvSpPr/>
      </xdr:nvSpPr>
      <xdr:spPr>
        <a:xfrm>
          <a:off x="19494500" y="95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26471</xdr:rowOff>
    </xdr:from>
    <xdr:ext cx="534377" cy="259045"/>
    <xdr:sp macro="" textlink="">
      <xdr:nvSpPr>
        <xdr:cNvPr id="826" name="テキスト ボックス 825"/>
        <xdr:cNvSpPr txBox="1"/>
      </xdr:nvSpPr>
      <xdr:spPr>
        <a:xfrm>
          <a:off x="19278111" y="92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18262</xdr:rowOff>
    </xdr:from>
    <xdr:to>
      <xdr:col>98</xdr:col>
      <xdr:colOff>38100</xdr:colOff>
      <xdr:row>57</xdr:row>
      <xdr:rowOff>119862</xdr:rowOff>
    </xdr:to>
    <xdr:sp macro="" textlink="">
      <xdr:nvSpPr>
        <xdr:cNvPr id="827" name="楕円 826"/>
        <xdr:cNvSpPr/>
      </xdr:nvSpPr>
      <xdr:spPr>
        <a:xfrm>
          <a:off x="18605500" y="979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136389</xdr:rowOff>
    </xdr:from>
    <xdr:ext cx="469744" cy="259045"/>
    <xdr:sp macro="" textlink="">
      <xdr:nvSpPr>
        <xdr:cNvPr id="828" name="テキスト ボックス 827"/>
        <xdr:cNvSpPr txBox="1"/>
      </xdr:nvSpPr>
      <xdr:spPr>
        <a:xfrm>
          <a:off x="18421428" y="95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91329</xdr:rowOff>
    </xdr:from>
    <xdr:to>
      <xdr:col>116</xdr:col>
      <xdr:colOff>63500</xdr:colOff>
      <xdr:row>77</xdr:row>
      <xdr:rowOff>37722</xdr:rowOff>
    </xdr:to>
    <xdr:cxnSp macro="">
      <xdr:nvCxnSpPr>
        <xdr:cNvPr id="856" name="直線コネクタ 855"/>
        <xdr:cNvCxnSpPr/>
      </xdr:nvCxnSpPr>
      <xdr:spPr>
        <a:xfrm>
          <a:off x="21323300" y="12950079"/>
          <a:ext cx="838200" cy="28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82779</xdr:rowOff>
    </xdr:from>
    <xdr:to>
      <xdr:col>111</xdr:col>
      <xdr:colOff>177800</xdr:colOff>
      <xdr:row>75</xdr:row>
      <xdr:rowOff>91329</xdr:rowOff>
    </xdr:to>
    <xdr:cxnSp macro="">
      <xdr:nvCxnSpPr>
        <xdr:cNvPr id="859" name="直線コネクタ 858"/>
        <xdr:cNvCxnSpPr/>
      </xdr:nvCxnSpPr>
      <xdr:spPr>
        <a:xfrm>
          <a:off x="20434300" y="12941529"/>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5604</xdr:rowOff>
    </xdr:from>
    <xdr:to>
      <xdr:col>107</xdr:col>
      <xdr:colOff>50800</xdr:colOff>
      <xdr:row>75</xdr:row>
      <xdr:rowOff>82779</xdr:rowOff>
    </xdr:to>
    <xdr:cxnSp macro="">
      <xdr:nvCxnSpPr>
        <xdr:cNvPr id="862" name="直線コネクタ 861"/>
        <xdr:cNvCxnSpPr/>
      </xdr:nvCxnSpPr>
      <xdr:spPr>
        <a:xfrm>
          <a:off x="19545300" y="12864354"/>
          <a:ext cx="889000" cy="7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5604</xdr:rowOff>
    </xdr:from>
    <xdr:to>
      <xdr:col>102</xdr:col>
      <xdr:colOff>114300</xdr:colOff>
      <xdr:row>75</xdr:row>
      <xdr:rowOff>96197</xdr:rowOff>
    </xdr:to>
    <xdr:cxnSp macro="">
      <xdr:nvCxnSpPr>
        <xdr:cNvPr id="865" name="直線コネクタ 864"/>
        <xdr:cNvCxnSpPr/>
      </xdr:nvCxnSpPr>
      <xdr:spPr>
        <a:xfrm flipV="1">
          <a:off x="18656300" y="12864354"/>
          <a:ext cx="889000" cy="9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53307</xdr:rowOff>
    </xdr:from>
    <xdr:to>
      <xdr:col>98</xdr:col>
      <xdr:colOff>38100</xdr:colOff>
      <xdr:row>74</xdr:row>
      <xdr:rowOff>154907</xdr:rowOff>
    </xdr:to>
    <xdr:sp macro="" textlink="">
      <xdr:nvSpPr>
        <xdr:cNvPr id="868" name="フローチャート: 判断 867"/>
        <xdr:cNvSpPr/>
      </xdr:nvSpPr>
      <xdr:spPr>
        <a:xfrm>
          <a:off x="18605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171434</xdr:rowOff>
    </xdr:from>
    <xdr:ext cx="534377" cy="259045"/>
    <xdr:sp macro="" textlink="">
      <xdr:nvSpPr>
        <xdr:cNvPr id="869" name="テキスト ボックス 868"/>
        <xdr:cNvSpPr txBox="1"/>
      </xdr:nvSpPr>
      <xdr:spPr>
        <a:xfrm>
          <a:off x="18389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158372</xdr:rowOff>
    </xdr:from>
    <xdr:to>
      <xdr:col>116</xdr:col>
      <xdr:colOff>114300</xdr:colOff>
      <xdr:row>77</xdr:row>
      <xdr:rowOff>88522</xdr:rowOff>
    </xdr:to>
    <xdr:sp macro="" textlink="">
      <xdr:nvSpPr>
        <xdr:cNvPr id="875" name="楕円 874"/>
        <xdr:cNvSpPr/>
      </xdr:nvSpPr>
      <xdr:spPr>
        <a:xfrm>
          <a:off x="22110700" y="1318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136799</xdr:rowOff>
    </xdr:from>
    <xdr:ext cx="534377" cy="259045"/>
    <xdr:sp macro="" textlink="">
      <xdr:nvSpPr>
        <xdr:cNvPr id="876" name="繰出金該当値テキスト"/>
        <xdr:cNvSpPr txBox="1"/>
      </xdr:nvSpPr>
      <xdr:spPr>
        <a:xfrm>
          <a:off x="22212300" y="131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40529</xdr:rowOff>
    </xdr:from>
    <xdr:to>
      <xdr:col>112</xdr:col>
      <xdr:colOff>38100</xdr:colOff>
      <xdr:row>75</xdr:row>
      <xdr:rowOff>142129</xdr:rowOff>
    </xdr:to>
    <xdr:sp macro="" textlink="">
      <xdr:nvSpPr>
        <xdr:cNvPr id="877" name="楕円 876"/>
        <xdr:cNvSpPr/>
      </xdr:nvSpPr>
      <xdr:spPr>
        <a:xfrm>
          <a:off x="21272500" y="128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158656</xdr:rowOff>
    </xdr:from>
    <xdr:ext cx="534377" cy="259045"/>
    <xdr:sp macro="" textlink="">
      <xdr:nvSpPr>
        <xdr:cNvPr id="878" name="テキスト ボックス 877"/>
        <xdr:cNvSpPr txBox="1"/>
      </xdr:nvSpPr>
      <xdr:spPr>
        <a:xfrm>
          <a:off x="21056111" y="1267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31979</xdr:rowOff>
    </xdr:from>
    <xdr:to>
      <xdr:col>107</xdr:col>
      <xdr:colOff>101600</xdr:colOff>
      <xdr:row>75</xdr:row>
      <xdr:rowOff>133579</xdr:rowOff>
    </xdr:to>
    <xdr:sp macro="" textlink="">
      <xdr:nvSpPr>
        <xdr:cNvPr id="879" name="楕円 878"/>
        <xdr:cNvSpPr/>
      </xdr:nvSpPr>
      <xdr:spPr>
        <a:xfrm>
          <a:off x="20383500" y="1289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150106</xdr:rowOff>
    </xdr:from>
    <xdr:ext cx="534377" cy="259045"/>
    <xdr:sp macro="" textlink="">
      <xdr:nvSpPr>
        <xdr:cNvPr id="880" name="テキスト ボックス 879"/>
        <xdr:cNvSpPr txBox="1"/>
      </xdr:nvSpPr>
      <xdr:spPr>
        <a:xfrm>
          <a:off x="20167111" y="1266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126254</xdr:rowOff>
    </xdr:from>
    <xdr:to>
      <xdr:col>102</xdr:col>
      <xdr:colOff>165100</xdr:colOff>
      <xdr:row>75</xdr:row>
      <xdr:rowOff>56404</xdr:rowOff>
    </xdr:to>
    <xdr:sp macro="" textlink="">
      <xdr:nvSpPr>
        <xdr:cNvPr id="881" name="楕円 880"/>
        <xdr:cNvSpPr/>
      </xdr:nvSpPr>
      <xdr:spPr>
        <a:xfrm>
          <a:off x="19494500" y="1281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72931</xdr:rowOff>
    </xdr:from>
    <xdr:ext cx="534377" cy="259045"/>
    <xdr:sp macro="" textlink="">
      <xdr:nvSpPr>
        <xdr:cNvPr id="882" name="テキスト ボックス 881"/>
        <xdr:cNvSpPr txBox="1"/>
      </xdr:nvSpPr>
      <xdr:spPr>
        <a:xfrm>
          <a:off x="19278111" y="1258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45397</xdr:rowOff>
    </xdr:from>
    <xdr:to>
      <xdr:col>98</xdr:col>
      <xdr:colOff>38100</xdr:colOff>
      <xdr:row>75</xdr:row>
      <xdr:rowOff>146997</xdr:rowOff>
    </xdr:to>
    <xdr:sp macro="" textlink="">
      <xdr:nvSpPr>
        <xdr:cNvPr id="883" name="楕円 882"/>
        <xdr:cNvSpPr/>
      </xdr:nvSpPr>
      <xdr:spPr>
        <a:xfrm>
          <a:off x="18605500" y="1290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138124</xdr:rowOff>
    </xdr:from>
    <xdr:ext cx="534377" cy="259045"/>
    <xdr:sp macro="" textlink="">
      <xdr:nvSpPr>
        <xdr:cNvPr id="884" name="テキスト ボックス 883"/>
        <xdr:cNvSpPr txBox="1"/>
      </xdr:nvSpPr>
      <xdr:spPr>
        <a:xfrm>
          <a:off x="18389111" y="1299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主な性質別歳出を見ると人件費は、全国、県平均を下回っており定員適正化計画による定員管理や指定管理者制度導入推進により人件費全体の抑制に努めた結果による。物件費、維持補修費、扶助費についても、全国平均を下回っており適正な水準にあると言える。補助費等については、</a:t>
          </a:r>
          <a:r>
            <a:rPr kumimoji="1" lang="ja-JP" altLang="en-US" sz="1100">
              <a:solidFill>
                <a:schemeClr val="dk1"/>
              </a:solidFill>
              <a:effectLst/>
              <a:latin typeface="+mn-lt"/>
              <a:ea typeface="+mn-ea"/>
              <a:cs typeface="+mn-cs"/>
            </a:rPr>
            <a:t>下水道事業が公営企業へ移行したことによる負担金増により前年度から増加し</a:t>
          </a:r>
          <a:r>
            <a:rPr kumimoji="1" lang="ja-JP" altLang="ja-JP" sz="1100">
              <a:solidFill>
                <a:schemeClr val="dk1"/>
              </a:solidFill>
              <a:effectLst/>
              <a:latin typeface="+mn-lt"/>
              <a:ea typeface="+mn-ea"/>
              <a:cs typeface="+mn-cs"/>
            </a:rPr>
            <a:t>全国、県平均を上回っている状況</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。普通建設事業費は、新規整備・更新整備ともに全国、県平均を上回っている。主な要因として、義務教育施設の大規模改修</a:t>
          </a:r>
          <a:r>
            <a:rPr kumimoji="1" lang="ja-JP" altLang="en-US" sz="1100">
              <a:solidFill>
                <a:schemeClr val="dk1"/>
              </a:solidFill>
              <a:effectLst/>
              <a:latin typeface="+mn-lt"/>
              <a:ea typeface="+mn-ea"/>
              <a:cs typeface="+mn-cs"/>
            </a:rPr>
            <a:t>やスマート</a:t>
          </a:r>
          <a:r>
            <a:rPr kumimoji="1" lang="en-US" altLang="ja-JP" sz="1100">
              <a:solidFill>
                <a:schemeClr val="dk1"/>
              </a:solidFill>
              <a:effectLst/>
              <a:latin typeface="+mn-lt"/>
              <a:ea typeface="+mn-ea"/>
              <a:cs typeface="+mn-cs"/>
            </a:rPr>
            <a:t>IC</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などがあげられる。公債費は、全国、県平均</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上回っている。これは義務教育施設の耐震補強や大規模改修事業、庁舎関連事業などで起債した合併特例事業債や臨時財政対策債に係る償還が増加傾向にあるからである。繰出金は、</a:t>
          </a:r>
          <a:r>
            <a:rPr kumimoji="1" lang="ja-JP" altLang="en-US" sz="1100">
              <a:solidFill>
                <a:schemeClr val="dk1"/>
              </a:solidFill>
              <a:effectLst/>
              <a:latin typeface="+mn-lt"/>
              <a:ea typeface="+mn-ea"/>
              <a:cs typeface="+mn-cs"/>
            </a:rPr>
            <a:t>公共下水道、農業集落排水特別会計が公営企業へ移行したことにより減少し</a:t>
          </a:r>
          <a:r>
            <a:rPr kumimoji="1" lang="ja-JP" altLang="ja-JP" sz="1100">
              <a:solidFill>
                <a:schemeClr val="dk1"/>
              </a:solidFill>
              <a:effectLst/>
              <a:latin typeface="+mn-lt"/>
              <a:ea typeface="+mn-ea"/>
              <a:cs typeface="+mn-cs"/>
            </a:rPr>
            <a:t>全国、県平均を</a:t>
          </a:r>
          <a:r>
            <a:rPr kumimoji="1" lang="ja-JP" altLang="en-US" sz="1100">
              <a:solidFill>
                <a:schemeClr val="dk1"/>
              </a:solidFill>
              <a:effectLst/>
              <a:latin typeface="+mn-lt"/>
              <a:ea typeface="+mn-ea"/>
              <a:cs typeface="+mn-cs"/>
            </a:rPr>
            <a:t>下回った。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栃木県下野市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60,254
59,501
74.59
28,913,194
26,824,664
1,568,049
14,752,734
27,593,175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123698</xdr:rowOff>
    </xdr:from>
    <xdr:to>
      <xdr:col>24</xdr:col>
      <xdr:colOff>63500</xdr:colOff>
      <xdr:row>36</xdr:row>
      <xdr:rowOff>10769</xdr:rowOff>
    </xdr:to>
    <xdr:cxnSp macro="">
      <xdr:nvCxnSpPr>
        <xdr:cNvPr id="59" name="直線コネクタ 58"/>
        <xdr:cNvCxnSpPr/>
      </xdr:nvCxnSpPr>
      <xdr:spPr>
        <a:xfrm>
          <a:off x="3797300" y="6124448"/>
          <a:ext cx="8382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82093</xdr:rowOff>
    </xdr:from>
    <xdr:to>
      <xdr:col>19</xdr:col>
      <xdr:colOff>177800</xdr:colOff>
      <xdr:row>35</xdr:row>
      <xdr:rowOff>123698</xdr:rowOff>
    </xdr:to>
    <xdr:cxnSp macro="">
      <xdr:nvCxnSpPr>
        <xdr:cNvPr id="62" name="直線コネクタ 61"/>
        <xdr:cNvCxnSpPr/>
      </xdr:nvCxnSpPr>
      <xdr:spPr>
        <a:xfrm>
          <a:off x="2908300" y="6082843"/>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72034</xdr:rowOff>
    </xdr:from>
    <xdr:to>
      <xdr:col>15</xdr:col>
      <xdr:colOff>50800</xdr:colOff>
      <xdr:row>35</xdr:row>
      <xdr:rowOff>82093</xdr:rowOff>
    </xdr:to>
    <xdr:cxnSp macro="">
      <xdr:nvCxnSpPr>
        <xdr:cNvPr id="65" name="直線コネクタ 64"/>
        <xdr:cNvCxnSpPr/>
      </xdr:nvCxnSpPr>
      <xdr:spPr>
        <a:xfrm>
          <a:off x="2019300" y="607278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122326</xdr:rowOff>
    </xdr:from>
    <xdr:to>
      <xdr:col>10</xdr:col>
      <xdr:colOff>114300</xdr:colOff>
      <xdr:row>35</xdr:row>
      <xdr:rowOff>72034</xdr:rowOff>
    </xdr:to>
    <xdr:cxnSp macro="">
      <xdr:nvCxnSpPr>
        <xdr:cNvPr id="68" name="直線コネクタ 67"/>
        <xdr:cNvCxnSpPr/>
      </xdr:nvCxnSpPr>
      <xdr:spPr>
        <a:xfrm>
          <a:off x="1130300" y="595162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39692</xdr:rowOff>
    </xdr:from>
    <xdr:ext cx="469744" cy="259045"/>
    <xdr:sp macro="" textlink="">
      <xdr:nvSpPr>
        <xdr:cNvPr id="72" name="テキスト ボックス 71"/>
        <xdr:cNvSpPr txBox="1"/>
      </xdr:nvSpPr>
      <xdr:spPr>
        <a:xfrm>
          <a:off x="895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131419</xdr:rowOff>
    </xdr:from>
    <xdr:to>
      <xdr:col>24</xdr:col>
      <xdr:colOff>114300</xdr:colOff>
      <xdr:row>36</xdr:row>
      <xdr:rowOff>61569</xdr:rowOff>
    </xdr:to>
    <xdr:sp macro="" textlink="">
      <xdr:nvSpPr>
        <xdr:cNvPr id="78" name="楕円 77"/>
        <xdr:cNvSpPr/>
      </xdr:nvSpPr>
      <xdr:spPr>
        <a:xfrm>
          <a:off x="4584700" y="61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109846</xdr:rowOff>
    </xdr:from>
    <xdr:ext cx="469744" cy="259045"/>
    <xdr:sp macro="" textlink="">
      <xdr:nvSpPr>
        <xdr:cNvPr id="79" name="議会費該当値テキスト"/>
        <xdr:cNvSpPr txBox="1"/>
      </xdr:nvSpPr>
      <xdr:spPr>
        <a:xfrm>
          <a:off x="4686300" y="611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72898</xdr:rowOff>
    </xdr:from>
    <xdr:to>
      <xdr:col>20</xdr:col>
      <xdr:colOff>38100</xdr:colOff>
      <xdr:row>36</xdr:row>
      <xdr:rowOff>3048</xdr:rowOff>
    </xdr:to>
    <xdr:sp macro="" textlink="">
      <xdr:nvSpPr>
        <xdr:cNvPr id="80" name="楕円 79"/>
        <xdr:cNvSpPr/>
      </xdr:nvSpPr>
      <xdr:spPr>
        <a:xfrm>
          <a:off x="3746500" y="607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165625</xdr:rowOff>
    </xdr:from>
    <xdr:ext cx="469744" cy="259045"/>
    <xdr:sp macro="" textlink="">
      <xdr:nvSpPr>
        <xdr:cNvPr id="81" name="テキスト ボックス 80"/>
        <xdr:cNvSpPr txBox="1"/>
      </xdr:nvSpPr>
      <xdr:spPr>
        <a:xfrm>
          <a:off x="3562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31293</xdr:rowOff>
    </xdr:from>
    <xdr:to>
      <xdr:col>15</xdr:col>
      <xdr:colOff>101600</xdr:colOff>
      <xdr:row>35</xdr:row>
      <xdr:rowOff>132893</xdr:rowOff>
    </xdr:to>
    <xdr:sp macro="" textlink="">
      <xdr:nvSpPr>
        <xdr:cNvPr id="82" name="楕円 81"/>
        <xdr:cNvSpPr/>
      </xdr:nvSpPr>
      <xdr:spPr>
        <a:xfrm>
          <a:off x="2857500" y="603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124020</xdr:rowOff>
    </xdr:from>
    <xdr:ext cx="469744" cy="259045"/>
    <xdr:sp macro="" textlink="">
      <xdr:nvSpPr>
        <xdr:cNvPr id="83" name="テキスト ボックス 82"/>
        <xdr:cNvSpPr txBox="1"/>
      </xdr:nvSpPr>
      <xdr:spPr>
        <a:xfrm>
          <a:off x="2673428" y="612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21234</xdr:rowOff>
    </xdr:from>
    <xdr:to>
      <xdr:col>10</xdr:col>
      <xdr:colOff>165100</xdr:colOff>
      <xdr:row>35</xdr:row>
      <xdr:rowOff>122834</xdr:rowOff>
    </xdr:to>
    <xdr:sp macro="" textlink="">
      <xdr:nvSpPr>
        <xdr:cNvPr id="84" name="楕円 83"/>
        <xdr:cNvSpPr/>
      </xdr:nvSpPr>
      <xdr:spPr>
        <a:xfrm>
          <a:off x="19685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113961</xdr:rowOff>
    </xdr:from>
    <xdr:ext cx="469744" cy="259045"/>
    <xdr:sp macro="" textlink="">
      <xdr:nvSpPr>
        <xdr:cNvPr id="85" name="テキスト ボックス 84"/>
        <xdr:cNvSpPr txBox="1"/>
      </xdr:nvSpPr>
      <xdr:spPr>
        <a:xfrm>
          <a:off x="1784428" y="611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71526</xdr:rowOff>
    </xdr:from>
    <xdr:to>
      <xdr:col>6</xdr:col>
      <xdr:colOff>38100</xdr:colOff>
      <xdr:row>35</xdr:row>
      <xdr:rowOff>1676</xdr:rowOff>
    </xdr:to>
    <xdr:sp macro="" textlink="">
      <xdr:nvSpPr>
        <xdr:cNvPr id="86" name="楕円 85"/>
        <xdr:cNvSpPr/>
      </xdr:nvSpPr>
      <xdr:spPr>
        <a:xfrm>
          <a:off x="1079500" y="59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164253</xdr:rowOff>
    </xdr:from>
    <xdr:ext cx="469744" cy="259045"/>
    <xdr:sp macro="" textlink="">
      <xdr:nvSpPr>
        <xdr:cNvPr id="87" name="テキスト ボックス 86"/>
        <xdr:cNvSpPr txBox="1"/>
      </xdr:nvSpPr>
      <xdr:spPr>
        <a:xfrm>
          <a:off x="895428" y="599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78239</xdr:rowOff>
    </xdr:from>
    <xdr:to>
      <xdr:col>24</xdr:col>
      <xdr:colOff>62865</xdr:colOff>
      <xdr:row>58</xdr:row>
      <xdr:rowOff>110309</xdr:rowOff>
    </xdr:to>
    <xdr:cxnSp macro="">
      <xdr:nvCxnSpPr>
        <xdr:cNvPr id="114" name="直線コネクタ 113"/>
        <xdr:cNvCxnSpPr/>
      </xdr:nvCxnSpPr>
      <xdr:spPr>
        <a:xfrm flipV="1">
          <a:off x="4633595" y="8822189"/>
          <a:ext cx="1270" cy="123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114136</xdr:rowOff>
    </xdr:from>
    <xdr:ext cx="534377" cy="259045"/>
    <xdr:sp macro="" textlink="">
      <xdr:nvSpPr>
        <xdr:cNvPr id="115" name="総務費最小値テキスト"/>
        <xdr:cNvSpPr txBox="1"/>
      </xdr:nvSpPr>
      <xdr:spPr>
        <a:xfrm>
          <a:off x="4686300" y="1005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110309</xdr:rowOff>
    </xdr:from>
    <xdr:to>
      <xdr:col>24</xdr:col>
      <xdr:colOff>152400</xdr:colOff>
      <xdr:row>58</xdr:row>
      <xdr:rowOff>110309</xdr:rowOff>
    </xdr:to>
    <xdr:cxnSp macro="">
      <xdr:nvCxnSpPr>
        <xdr:cNvPr id="116" name="直線コネクタ 115"/>
        <xdr:cNvCxnSpPr/>
      </xdr:nvCxnSpPr>
      <xdr:spPr>
        <a:xfrm>
          <a:off x="4546600" y="10054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24916</xdr:rowOff>
    </xdr:from>
    <xdr:ext cx="599010" cy="259045"/>
    <xdr:sp macro="" textlink="">
      <xdr:nvSpPr>
        <xdr:cNvPr id="117" name="総務費最大値テキスト"/>
        <xdr:cNvSpPr txBox="1"/>
      </xdr:nvSpPr>
      <xdr:spPr>
        <a:xfrm>
          <a:off x="4686300" y="859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78239</xdr:rowOff>
    </xdr:from>
    <xdr:to>
      <xdr:col>24</xdr:col>
      <xdr:colOff>152400</xdr:colOff>
      <xdr:row>51</xdr:row>
      <xdr:rowOff>78239</xdr:rowOff>
    </xdr:to>
    <xdr:cxnSp macro="">
      <xdr:nvCxnSpPr>
        <xdr:cNvPr id="118" name="直線コネクタ 117"/>
        <xdr:cNvCxnSpPr/>
      </xdr:nvCxnSpPr>
      <xdr:spPr>
        <a:xfrm>
          <a:off x="4546600" y="88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130066</xdr:rowOff>
    </xdr:from>
    <xdr:to>
      <xdr:col>24</xdr:col>
      <xdr:colOff>63500</xdr:colOff>
      <xdr:row>57</xdr:row>
      <xdr:rowOff>41042</xdr:rowOff>
    </xdr:to>
    <xdr:cxnSp macro="">
      <xdr:nvCxnSpPr>
        <xdr:cNvPr id="119" name="直線コネクタ 118"/>
        <xdr:cNvCxnSpPr/>
      </xdr:nvCxnSpPr>
      <xdr:spPr>
        <a:xfrm>
          <a:off x="3797300" y="9731266"/>
          <a:ext cx="838200" cy="8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81912</xdr:rowOff>
    </xdr:from>
    <xdr:ext cx="534377" cy="259045"/>
    <xdr:sp macro="" textlink="">
      <xdr:nvSpPr>
        <xdr:cNvPr id="120" name="総務費平均値テキスト"/>
        <xdr:cNvSpPr txBox="1"/>
      </xdr:nvSpPr>
      <xdr:spPr>
        <a:xfrm>
          <a:off x="4686300" y="951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59035</xdr:rowOff>
    </xdr:from>
    <xdr:to>
      <xdr:col>24</xdr:col>
      <xdr:colOff>114300</xdr:colOff>
      <xdr:row>56</xdr:row>
      <xdr:rowOff>160635</xdr:rowOff>
    </xdr:to>
    <xdr:sp macro="" textlink="">
      <xdr:nvSpPr>
        <xdr:cNvPr id="121" name="フローチャート: 判断 120"/>
        <xdr:cNvSpPr/>
      </xdr:nvSpPr>
      <xdr:spPr>
        <a:xfrm>
          <a:off x="4584700" y="96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130066</xdr:rowOff>
    </xdr:from>
    <xdr:to>
      <xdr:col>19</xdr:col>
      <xdr:colOff>177800</xdr:colOff>
      <xdr:row>57</xdr:row>
      <xdr:rowOff>85685</xdr:rowOff>
    </xdr:to>
    <xdr:cxnSp macro="">
      <xdr:nvCxnSpPr>
        <xdr:cNvPr id="122" name="直線コネクタ 121"/>
        <xdr:cNvCxnSpPr/>
      </xdr:nvCxnSpPr>
      <xdr:spPr>
        <a:xfrm flipV="1">
          <a:off x="2908300" y="9731266"/>
          <a:ext cx="889000" cy="1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125901</xdr:rowOff>
    </xdr:from>
    <xdr:to>
      <xdr:col>20</xdr:col>
      <xdr:colOff>38100</xdr:colOff>
      <xdr:row>57</xdr:row>
      <xdr:rowOff>56051</xdr:rowOff>
    </xdr:to>
    <xdr:sp macro="" textlink="">
      <xdr:nvSpPr>
        <xdr:cNvPr id="123" name="フローチャート: 判断 122"/>
        <xdr:cNvSpPr/>
      </xdr:nvSpPr>
      <xdr:spPr>
        <a:xfrm>
          <a:off x="37465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47178</xdr:rowOff>
    </xdr:from>
    <xdr:ext cx="534377" cy="259045"/>
    <xdr:sp macro="" textlink="">
      <xdr:nvSpPr>
        <xdr:cNvPr id="124" name="テキスト ボックス 123"/>
        <xdr:cNvSpPr txBox="1"/>
      </xdr:nvSpPr>
      <xdr:spPr>
        <a:xfrm>
          <a:off x="3530111" y="981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128368</xdr:rowOff>
    </xdr:from>
    <xdr:to>
      <xdr:col>15</xdr:col>
      <xdr:colOff>50800</xdr:colOff>
      <xdr:row>57</xdr:row>
      <xdr:rowOff>85685</xdr:rowOff>
    </xdr:to>
    <xdr:cxnSp macro="">
      <xdr:nvCxnSpPr>
        <xdr:cNvPr id="125" name="直線コネクタ 124"/>
        <xdr:cNvCxnSpPr/>
      </xdr:nvCxnSpPr>
      <xdr:spPr>
        <a:xfrm>
          <a:off x="2019300" y="9729568"/>
          <a:ext cx="889000" cy="12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94239</xdr:rowOff>
    </xdr:from>
    <xdr:to>
      <xdr:col>15</xdr:col>
      <xdr:colOff>101600</xdr:colOff>
      <xdr:row>57</xdr:row>
      <xdr:rowOff>24389</xdr:rowOff>
    </xdr:to>
    <xdr:sp macro="" textlink="">
      <xdr:nvSpPr>
        <xdr:cNvPr id="126" name="フローチャート: 判断 125"/>
        <xdr:cNvSpPr/>
      </xdr:nvSpPr>
      <xdr:spPr>
        <a:xfrm>
          <a:off x="2857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40916</xdr:rowOff>
    </xdr:from>
    <xdr:ext cx="534377" cy="259045"/>
    <xdr:sp macro="" textlink="">
      <xdr:nvSpPr>
        <xdr:cNvPr id="127" name="テキスト ボックス 126"/>
        <xdr:cNvSpPr txBox="1"/>
      </xdr:nvSpPr>
      <xdr:spPr>
        <a:xfrm>
          <a:off x="2641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93621</xdr:rowOff>
    </xdr:from>
    <xdr:to>
      <xdr:col>10</xdr:col>
      <xdr:colOff>114300</xdr:colOff>
      <xdr:row>56</xdr:row>
      <xdr:rowOff>128368</xdr:rowOff>
    </xdr:to>
    <xdr:cxnSp macro="">
      <xdr:nvCxnSpPr>
        <xdr:cNvPr id="128" name="直線コネクタ 127"/>
        <xdr:cNvCxnSpPr/>
      </xdr:nvCxnSpPr>
      <xdr:spPr>
        <a:xfrm>
          <a:off x="1130300" y="8666121"/>
          <a:ext cx="889000" cy="106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110895</xdr:rowOff>
    </xdr:from>
    <xdr:to>
      <xdr:col>10</xdr:col>
      <xdr:colOff>165100</xdr:colOff>
      <xdr:row>57</xdr:row>
      <xdr:rowOff>41045</xdr:rowOff>
    </xdr:to>
    <xdr:sp macro="" textlink="">
      <xdr:nvSpPr>
        <xdr:cNvPr id="129" name="フローチャート: 判断 128"/>
        <xdr:cNvSpPr/>
      </xdr:nvSpPr>
      <xdr:spPr>
        <a:xfrm>
          <a:off x="1968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32172</xdr:rowOff>
    </xdr:from>
    <xdr:ext cx="534377" cy="259045"/>
    <xdr:sp macro="" textlink="">
      <xdr:nvSpPr>
        <xdr:cNvPr id="130" name="テキスト ボックス 129"/>
        <xdr:cNvSpPr txBox="1"/>
      </xdr:nvSpPr>
      <xdr:spPr>
        <a:xfrm>
          <a:off x="1752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43474</xdr:rowOff>
    </xdr:from>
    <xdr:to>
      <xdr:col>6</xdr:col>
      <xdr:colOff>38100</xdr:colOff>
      <xdr:row>54</xdr:row>
      <xdr:rowOff>145074</xdr:rowOff>
    </xdr:to>
    <xdr:sp macro="" textlink="">
      <xdr:nvSpPr>
        <xdr:cNvPr id="131" name="フローチャート: 判断 130"/>
        <xdr:cNvSpPr/>
      </xdr:nvSpPr>
      <xdr:spPr>
        <a:xfrm>
          <a:off x="1079500" y="930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136201</xdr:rowOff>
    </xdr:from>
    <xdr:ext cx="534377" cy="259045"/>
    <xdr:sp macro="" textlink="">
      <xdr:nvSpPr>
        <xdr:cNvPr id="132" name="テキスト ボックス 131"/>
        <xdr:cNvSpPr txBox="1"/>
      </xdr:nvSpPr>
      <xdr:spPr>
        <a:xfrm>
          <a:off x="863111" y="93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161692</xdr:rowOff>
    </xdr:from>
    <xdr:to>
      <xdr:col>24</xdr:col>
      <xdr:colOff>114300</xdr:colOff>
      <xdr:row>57</xdr:row>
      <xdr:rowOff>91842</xdr:rowOff>
    </xdr:to>
    <xdr:sp macro="" textlink="">
      <xdr:nvSpPr>
        <xdr:cNvPr id="138" name="楕円 137"/>
        <xdr:cNvSpPr/>
      </xdr:nvSpPr>
      <xdr:spPr>
        <a:xfrm>
          <a:off x="4584700" y="976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140119</xdr:rowOff>
    </xdr:from>
    <xdr:ext cx="534377" cy="259045"/>
    <xdr:sp macro="" textlink="">
      <xdr:nvSpPr>
        <xdr:cNvPr id="139" name="総務費該当値テキスト"/>
        <xdr:cNvSpPr txBox="1"/>
      </xdr:nvSpPr>
      <xdr:spPr>
        <a:xfrm>
          <a:off x="4686300" y="974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79266</xdr:rowOff>
    </xdr:from>
    <xdr:to>
      <xdr:col>20</xdr:col>
      <xdr:colOff>38100</xdr:colOff>
      <xdr:row>57</xdr:row>
      <xdr:rowOff>9416</xdr:rowOff>
    </xdr:to>
    <xdr:sp macro="" textlink="">
      <xdr:nvSpPr>
        <xdr:cNvPr id="140" name="楕円 139"/>
        <xdr:cNvSpPr/>
      </xdr:nvSpPr>
      <xdr:spPr>
        <a:xfrm>
          <a:off x="3746500" y="96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25943</xdr:rowOff>
    </xdr:from>
    <xdr:ext cx="534377" cy="259045"/>
    <xdr:sp macro="" textlink="">
      <xdr:nvSpPr>
        <xdr:cNvPr id="141" name="テキスト ボックス 140"/>
        <xdr:cNvSpPr txBox="1"/>
      </xdr:nvSpPr>
      <xdr:spPr>
        <a:xfrm>
          <a:off x="3530111" y="94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34885</xdr:rowOff>
    </xdr:from>
    <xdr:to>
      <xdr:col>15</xdr:col>
      <xdr:colOff>101600</xdr:colOff>
      <xdr:row>57</xdr:row>
      <xdr:rowOff>136485</xdr:rowOff>
    </xdr:to>
    <xdr:sp macro="" textlink="">
      <xdr:nvSpPr>
        <xdr:cNvPr id="142" name="楕円 141"/>
        <xdr:cNvSpPr/>
      </xdr:nvSpPr>
      <xdr:spPr>
        <a:xfrm>
          <a:off x="2857500" y="98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127612</xdr:rowOff>
    </xdr:from>
    <xdr:ext cx="534377" cy="259045"/>
    <xdr:sp macro="" textlink="">
      <xdr:nvSpPr>
        <xdr:cNvPr id="143" name="テキスト ボックス 142"/>
        <xdr:cNvSpPr txBox="1"/>
      </xdr:nvSpPr>
      <xdr:spPr>
        <a:xfrm>
          <a:off x="2641111" y="990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77568</xdr:rowOff>
    </xdr:from>
    <xdr:to>
      <xdr:col>10</xdr:col>
      <xdr:colOff>165100</xdr:colOff>
      <xdr:row>57</xdr:row>
      <xdr:rowOff>7718</xdr:rowOff>
    </xdr:to>
    <xdr:sp macro="" textlink="">
      <xdr:nvSpPr>
        <xdr:cNvPr id="144" name="楕円 143"/>
        <xdr:cNvSpPr/>
      </xdr:nvSpPr>
      <xdr:spPr>
        <a:xfrm>
          <a:off x="1968500" y="967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24245</xdr:rowOff>
    </xdr:from>
    <xdr:ext cx="534377" cy="259045"/>
    <xdr:sp macro="" textlink="">
      <xdr:nvSpPr>
        <xdr:cNvPr id="145" name="テキスト ボックス 144"/>
        <xdr:cNvSpPr txBox="1"/>
      </xdr:nvSpPr>
      <xdr:spPr>
        <a:xfrm>
          <a:off x="1752111" y="945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42821</xdr:rowOff>
    </xdr:from>
    <xdr:to>
      <xdr:col>6</xdr:col>
      <xdr:colOff>38100</xdr:colOff>
      <xdr:row>50</xdr:row>
      <xdr:rowOff>144421</xdr:rowOff>
    </xdr:to>
    <xdr:sp macro="" textlink="">
      <xdr:nvSpPr>
        <xdr:cNvPr id="146" name="楕円 145"/>
        <xdr:cNvSpPr/>
      </xdr:nvSpPr>
      <xdr:spPr>
        <a:xfrm>
          <a:off x="1079500" y="86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160948</xdr:rowOff>
    </xdr:from>
    <xdr:ext cx="599010" cy="259045"/>
    <xdr:sp macro="" textlink="">
      <xdr:nvSpPr>
        <xdr:cNvPr id="147" name="テキスト ボックス 146"/>
        <xdr:cNvSpPr txBox="1"/>
      </xdr:nvSpPr>
      <xdr:spPr>
        <a:xfrm>
          <a:off x="830795" y="839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4" name="直線コネクタ 173"/>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5"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6" name="直線コネクタ 175"/>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7"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8" name="直線コネクタ 177"/>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85663</xdr:rowOff>
    </xdr:from>
    <xdr:to>
      <xdr:col>24</xdr:col>
      <xdr:colOff>63500</xdr:colOff>
      <xdr:row>77</xdr:row>
      <xdr:rowOff>33477</xdr:rowOff>
    </xdr:to>
    <xdr:cxnSp macro="">
      <xdr:nvCxnSpPr>
        <xdr:cNvPr id="179" name="直線コネクタ 178"/>
        <xdr:cNvCxnSpPr/>
      </xdr:nvCxnSpPr>
      <xdr:spPr>
        <a:xfrm flipV="1">
          <a:off x="3797300" y="13115863"/>
          <a:ext cx="838200" cy="1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80"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81" name="フローチャート: 判断 180"/>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33477</xdr:rowOff>
    </xdr:from>
    <xdr:to>
      <xdr:col>19</xdr:col>
      <xdr:colOff>177800</xdr:colOff>
      <xdr:row>77</xdr:row>
      <xdr:rowOff>70935</xdr:rowOff>
    </xdr:to>
    <xdr:cxnSp macro="">
      <xdr:nvCxnSpPr>
        <xdr:cNvPr id="182" name="直線コネクタ 181"/>
        <xdr:cNvCxnSpPr/>
      </xdr:nvCxnSpPr>
      <xdr:spPr>
        <a:xfrm flipV="1">
          <a:off x="2908300" y="13235127"/>
          <a:ext cx="889000" cy="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3" name="フローチャート: 判断 182"/>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4" name="テキスト ボックス 183"/>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49893</xdr:rowOff>
    </xdr:from>
    <xdr:to>
      <xdr:col>15</xdr:col>
      <xdr:colOff>50800</xdr:colOff>
      <xdr:row>77</xdr:row>
      <xdr:rowOff>70935</xdr:rowOff>
    </xdr:to>
    <xdr:cxnSp macro="">
      <xdr:nvCxnSpPr>
        <xdr:cNvPr id="185" name="直線コネクタ 184"/>
        <xdr:cNvCxnSpPr/>
      </xdr:nvCxnSpPr>
      <xdr:spPr>
        <a:xfrm>
          <a:off x="2019300" y="13251543"/>
          <a:ext cx="8890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6" name="フローチャート: 判断 185"/>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7" name="テキスト ボックス 186"/>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49893</xdr:rowOff>
    </xdr:from>
    <xdr:to>
      <xdr:col>10</xdr:col>
      <xdr:colOff>114300</xdr:colOff>
      <xdr:row>78</xdr:row>
      <xdr:rowOff>5708</xdr:rowOff>
    </xdr:to>
    <xdr:cxnSp macro="">
      <xdr:nvCxnSpPr>
        <xdr:cNvPr id="188" name="直線コネクタ 187"/>
        <xdr:cNvCxnSpPr/>
      </xdr:nvCxnSpPr>
      <xdr:spPr>
        <a:xfrm flipV="1">
          <a:off x="1130300" y="13251543"/>
          <a:ext cx="889000" cy="12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9" name="フローチャート: 判断 188"/>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90" name="テキスト ボックス 189"/>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91" name="フローチャート: 判断 190"/>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2364</xdr:rowOff>
    </xdr:from>
    <xdr:ext cx="599010" cy="259045"/>
    <xdr:sp macro="" textlink="">
      <xdr:nvSpPr>
        <xdr:cNvPr id="192" name="テキスト ボックス 191"/>
        <xdr:cNvSpPr txBox="1"/>
      </xdr:nvSpPr>
      <xdr:spPr>
        <a:xfrm>
          <a:off x="830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34863</xdr:rowOff>
    </xdr:from>
    <xdr:to>
      <xdr:col>24</xdr:col>
      <xdr:colOff>114300</xdr:colOff>
      <xdr:row>76</xdr:row>
      <xdr:rowOff>136463</xdr:rowOff>
    </xdr:to>
    <xdr:sp macro="" textlink="">
      <xdr:nvSpPr>
        <xdr:cNvPr id="198" name="楕円 197"/>
        <xdr:cNvSpPr/>
      </xdr:nvSpPr>
      <xdr:spPr>
        <a:xfrm>
          <a:off x="4584700" y="1306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13290</xdr:rowOff>
    </xdr:from>
    <xdr:ext cx="599010" cy="259045"/>
    <xdr:sp macro="" textlink="">
      <xdr:nvSpPr>
        <xdr:cNvPr id="199" name="民生費該当値テキスト"/>
        <xdr:cNvSpPr txBox="1"/>
      </xdr:nvSpPr>
      <xdr:spPr>
        <a:xfrm>
          <a:off x="4686300" y="1304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154127</xdr:rowOff>
    </xdr:from>
    <xdr:to>
      <xdr:col>20</xdr:col>
      <xdr:colOff>38100</xdr:colOff>
      <xdr:row>77</xdr:row>
      <xdr:rowOff>84277</xdr:rowOff>
    </xdr:to>
    <xdr:sp macro="" textlink="">
      <xdr:nvSpPr>
        <xdr:cNvPr id="200" name="楕円 199"/>
        <xdr:cNvSpPr/>
      </xdr:nvSpPr>
      <xdr:spPr>
        <a:xfrm>
          <a:off x="3746500" y="131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75404</xdr:rowOff>
    </xdr:from>
    <xdr:ext cx="599010" cy="259045"/>
    <xdr:sp macro="" textlink="">
      <xdr:nvSpPr>
        <xdr:cNvPr id="201" name="テキスト ボックス 200"/>
        <xdr:cNvSpPr txBox="1"/>
      </xdr:nvSpPr>
      <xdr:spPr>
        <a:xfrm>
          <a:off x="3497795" y="1327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20135</xdr:rowOff>
    </xdr:from>
    <xdr:to>
      <xdr:col>15</xdr:col>
      <xdr:colOff>101600</xdr:colOff>
      <xdr:row>77</xdr:row>
      <xdr:rowOff>121735</xdr:rowOff>
    </xdr:to>
    <xdr:sp macro="" textlink="">
      <xdr:nvSpPr>
        <xdr:cNvPr id="202" name="楕円 201"/>
        <xdr:cNvSpPr/>
      </xdr:nvSpPr>
      <xdr:spPr>
        <a:xfrm>
          <a:off x="2857500" y="1322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112862</xdr:rowOff>
    </xdr:from>
    <xdr:ext cx="599010" cy="259045"/>
    <xdr:sp macro="" textlink="">
      <xdr:nvSpPr>
        <xdr:cNvPr id="203" name="テキスト ボックス 202"/>
        <xdr:cNvSpPr txBox="1"/>
      </xdr:nvSpPr>
      <xdr:spPr>
        <a:xfrm>
          <a:off x="2608795" y="13314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170543</xdr:rowOff>
    </xdr:from>
    <xdr:to>
      <xdr:col>10</xdr:col>
      <xdr:colOff>165100</xdr:colOff>
      <xdr:row>77</xdr:row>
      <xdr:rowOff>100693</xdr:rowOff>
    </xdr:to>
    <xdr:sp macro="" textlink="">
      <xdr:nvSpPr>
        <xdr:cNvPr id="204" name="楕円 203"/>
        <xdr:cNvSpPr/>
      </xdr:nvSpPr>
      <xdr:spPr>
        <a:xfrm>
          <a:off x="1968500" y="1320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91820</xdr:rowOff>
    </xdr:from>
    <xdr:ext cx="599010" cy="259045"/>
    <xdr:sp macro="" textlink="">
      <xdr:nvSpPr>
        <xdr:cNvPr id="205" name="テキスト ボックス 204"/>
        <xdr:cNvSpPr txBox="1"/>
      </xdr:nvSpPr>
      <xdr:spPr>
        <a:xfrm>
          <a:off x="1719795" y="132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126358</xdr:rowOff>
    </xdr:from>
    <xdr:to>
      <xdr:col>6</xdr:col>
      <xdr:colOff>38100</xdr:colOff>
      <xdr:row>78</xdr:row>
      <xdr:rowOff>56508</xdr:rowOff>
    </xdr:to>
    <xdr:sp macro="" textlink="">
      <xdr:nvSpPr>
        <xdr:cNvPr id="206" name="楕円 205"/>
        <xdr:cNvSpPr/>
      </xdr:nvSpPr>
      <xdr:spPr>
        <a:xfrm>
          <a:off x="1079500" y="133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47635</xdr:rowOff>
    </xdr:from>
    <xdr:ext cx="599010" cy="259045"/>
    <xdr:sp macro="" textlink="">
      <xdr:nvSpPr>
        <xdr:cNvPr id="207" name="テキスト ボックス 206"/>
        <xdr:cNvSpPr txBox="1"/>
      </xdr:nvSpPr>
      <xdr:spPr>
        <a:xfrm>
          <a:off x="830795" y="13420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4" name="直線コネクタ 233"/>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5"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6" name="直線コネクタ 235"/>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7"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8" name="直線コネクタ 237"/>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145774</xdr:rowOff>
    </xdr:from>
    <xdr:to>
      <xdr:col>24</xdr:col>
      <xdr:colOff>63500</xdr:colOff>
      <xdr:row>99</xdr:row>
      <xdr:rowOff>47427</xdr:rowOff>
    </xdr:to>
    <xdr:cxnSp macro="">
      <xdr:nvCxnSpPr>
        <xdr:cNvPr id="239" name="直線コネクタ 238"/>
        <xdr:cNvCxnSpPr/>
      </xdr:nvCxnSpPr>
      <xdr:spPr>
        <a:xfrm flipV="1">
          <a:off x="3797300" y="16947874"/>
          <a:ext cx="838200" cy="7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40"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41" name="フローチャート: 判断 240"/>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44341</xdr:rowOff>
    </xdr:from>
    <xdr:to>
      <xdr:col>19</xdr:col>
      <xdr:colOff>177800</xdr:colOff>
      <xdr:row>99</xdr:row>
      <xdr:rowOff>47427</xdr:rowOff>
    </xdr:to>
    <xdr:cxnSp macro="">
      <xdr:nvCxnSpPr>
        <xdr:cNvPr id="242" name="直線コネクタ 241"/>
        <xdr:cNvCxnSpPr/>
      </xdr:nvCxnSpPr>
      <xdr:spPr>
        <a:xfrm>
          <a:off x="2908300" y="1701789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3" name="フローチャート: 判断 242"/>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4" name="テキスト ボックス 243"/>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112905</xdr:rowOff>
    </xdr:from>
    <xdr:to>
      <xdr:col>15</xdr:col>
      <xdr:colOff>50800</xdr:colOff>
      <xdr:row>99</xdr:row>
      <xdr:rowOff>44341</xdr:rowOff>
    </xdr:to>
    <xdr:cxnSp macro="">
      <xdr:nvCxnSpPr>
        <xdr:cNvPr id="245" name="直線コネクタ 244"/>
        <xdr:cNvCxnSpPr/>
      </xdr:nvCxnSpPr>
      <xdr:spPr>
        <a:xfrm>
          <a:off x="2019300" y="16915005"/>
          <a:ext cx="889000" cy="10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6" name="フローチャート: 判断 245"/>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7" name="テキスト ボックス 246"/>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112905</xdr:rowOff>
    </xdr:from>
    <xdr:to>
      <xdr:col>10</xdr:col>
      <xdr:colOff>114300</xdr:colOff>
      <xdr:row>99</xdr:row>
      <xdr:rowOff>37173</xdr:rowOff>
    </xdr:to>
    <xdr:cxnSp macro="">
      <xdr:nvCxnSpPr>
        <xdr:cNvPr id="248" name="直線コネクタ 247"/>
        <xdr:cNvCxnSpPr/>
      </xdr:nvCxnSpPr>
      <xdr:spPr>
        <a:xfrm flipV="1">
          <a:off x="1130300" y="16915005"/>
          <a:ext cx="8890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9" name="フローチャート: 判断 248"/>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50" name="テキスト ボックス 249"/>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29008</xdr:rowOff>
    </xdr:from>
    <xdr:to>
      <xdr:col>6</xdr:col>
      <xdr:colOff>38100</xdr:colOff>
      <xdr:row>97</xdr:row>
      <xdr:rowOff>130608</xdr:rowOff>
    </xdr:to>
    <xdr:sp macro="" textlink="">
      <xdr:nvSpPr>
        <xdr:cNvPr id="251" name="フローチャート: 判断 250"/>
        <xdr:cNvSpPr/>
      </xdr:nvSpPr>
      <xdr:spPr>
        <a:xfrm>
          <a:off x="1079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147135</xdr:rowOff>
    </xdr:from>
    <xdr:ext cx="534377" cy="259045"/>
    <xdr:sp macro="" textlink="">
      <xdr:nvSpPr>
        <xdr:cNvPr id="252" name="テキスト ボックス 251"/>
        <xdr:cNvSpPr txBox="1"/>
      </xdr:nvSpPr>
      <xdr:spPr>
        <a:xfrm>
          <a:off x="863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94974</xdr:rowOff>
    </xdr:from>
    <xdr:to>
      <xdr:col>24</xdr:col>
      <xdr:colOff>114300</xdr:colOff>
      <xdr:row>99</xdr:row>
      <xdr:rowOff>25124</xdr:rowOff>
    </xdr:to>
    <xdr:sp macro="" textlink="">
      <xdr:nvSpPr>
        <xdr:cNvPr id="258" name="楕円 257"/>
        <xdr:cNvSpPr/>
      </xdr:nvSpPr>
      <xdr:spPr>
        <a:xfrm>
          <a:off x="4584700" y="1689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73401</xdr:rowOff>
    </xdr:from>
    <xdr:ext cx="534377" cy="259045"/>
    <xdr:sp macro="" textlink="">
      <xdr:nvSpPr>
        <xdr:cNvPr id="259" name="衛生費該当値テキスト"/>
        <xdr:cNvSpPr txBox="1"/>
      </xdr:nvSpPr>
      <xdr:spPr>
        <a:xfrm>
          <a:off x="4686300" y="168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168077</xdr:rowOff>
    </xdr:from>
    <xdr:to>
      <xdr:col>20</xdr:col>
      <xdr:colOff>38100</xdr:colOff>
      <xdr:row>99</xdr:row>
      <xdr:rowOff>98227</xdr:rowOff>
    </xdr:to>
    <xdr:sp macro="" textlink="">
      <xdr:nvSpPr>
        <xdr:cNvPr id="260" name="楕円 259"/>
        <xdr:cNvSpPr/>
      </xdr:nvSpPr>
      <xdr:spPr>
        <a:xfrm>
          <a:off x="3746500" y="1697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89354</xdr:rowOff>
    </xdr:from>
    <xdr:ext cx="534377" cy="259045"/>
    <xdr:sp macro="" textlink="">
      <xdr:nvSpPr>
        <xdr:cNvPr id="261" name="テキスト ボックス 260"/>
        <xdr:cNvSpPr txBox="1"/>
      </xdr:nvSpPr>
      <xdr:spPr>
        <a:xfrm>
          <a:off x="3530111" y="1706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164991</xdr:rowOff>
    </xdr:from>
    <xdr:to>
      <xdr:col>15</xdr:col>
      <xdr:colOff>101600</xdr:colOff>
      <xdr:row>99</xdr:row>
      <xdr:rowOff>95141</xdr:rowOff>
    </xdr:to>
    <xdr:sp macro="" textlink="">
      <xdr:nvSpPr>
        <xdr:cNvPr id="262" name="楕円 261"/>
        <xdr:cNvSpPr/>
      </xdr:nvSpPr>
      <xdr:spPr>
        <a:xfrm>
          <a:off x="2857500" y="1696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86268</xdr:rowOff>
    </xdr:from>
    <xdr:ext cx="534377" cy="259045"/>
    <xdr:sp macro="" textlink="">
      <xdr:nvSpPr>
        <xdr:cNvPr id="263" name="テキスト ボックス 262"/>
        <xdr:cNvSpPr txBox="1"/>
      </xdr:nvSpPr>
      <xdr:spPr>
        <a:xfrm>
          <a:off x="2641111" y="1705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62105</xdr:rowOff>
    </xdr:from>
    <xdr:to>
      <xdr:col>10</xdr:col>
      <xdr:colOff>165100</xdr:colOff>
      <xdr:row>98</xdr:row>
      <xdr:rowOff>163705</xdr:rowOff>
    </xdr:to>
    <xdr:sp macro="" textlink="">
      <xdr:nvSpPr>
        <xdr:cNvPr id="264" name="楕円 263"/>
        <xdr:cNvSpPr/>
      </xdr:nvSpPr>
      <xdr:spPr>
        <a:xfrm>
          <a:off x="1968500" y="168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154832</xdr:rowOff>
    </xdr:from>
    <xdr:ext cx="534377" cy="259045"/>
    <xdr:sp macro="" textlink="">
      <xdr:nvSpPr>
        <xdr:cNvPr id="265" name="テキスト ボックス 264"/>
        <xdr:cNvSpPr txBox="1"/>
      </xdr:nvSpPr>
      <xdr:spPr>
        <a:xfrm>
          <a:off x="1752111" y="1695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157823</xdr:rowOff>
    </xdr:from>
    <xdr:to>
      <xdr:col>6</xdr:col>
      <xdr:colOff>38100</xdr:colOff>
      <xdr:row>99</xdr:row>
      <xdr:rowOff>87973</xdr:rowOff>
    </xdr:to>
    <xdr:sp macro="" textlink="">
      <xdr:nvSpPr>
        <xdr:cNvPr id="266" name="楕円 265"/>
        <xdr:cNvSpPr/>
      </xdr:nvSpPr>
      <xdr:spPr>
        <a:xfrm>
          <a:off x="1079500" y="1695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79100</xdr:rowOff>
    </xdr:from>
    <xdr:ext cx="534377" cy="259045"/>
    <xdr:sp macro="" textlink="">
      <xdr:nvSpPr>
        <xdr:cNvPr id="267" name="テキスト ボックス 266"/>
        <xdr:cNvSpPr txBox="1"/>
      </xdr:nvSpPr>
      <xdr:spPr>
        <a:xfrm>
          <a:off x="863111" y="1705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91" name="直線コネクタ 290"/>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4"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5" name="直線コネクタ 294"/>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33782</xdr:rowOff>
    </xdr:from>
    <xdr:to>
      <xdr:col>55</xdr:col>
      <xdr:colOff>0</xdr:colOff>
      <xdr:row>39</xdr:row>
      <xdr:rowOff>34544</xdr:rowOff>
    </xdr:to>
    <xdr:cxnSp macro="">
      <xdr:nvCxnSpPr>
        <xdr:cNvPr id="296" name="直線コネクタ 295"/>
        <xdr:cNvCxnSpPr/>
      </xdr:nvCxnSpPr>
      <xdr:spPr>
        <a:xfrm flipV="1">
          <a:off x="9639300" y="6720332"/>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7"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8" name="フローチャート: 判断 297"/>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34544</xdr:rowOff>
    </xdr:from>
    <xdr:to>
      <xdr:col>50</xdr:col>
      <xdr:colOff>114300</xdr:colOff>
      <xdr:row>39</xdr:row>
      <xdr:rowOff>37211</xdr:rowOff>
    </xdr:to>
    <xdr:cxnSp macro="">
      <xdr:nvCxnSpPr>
        <xdr:cNvPr id="299" name="直線コネクタ 298"/>
        <xdr:cNvCxnSpPr/>
      </xdr:nvCxnSpPr>
      <xdr:spPr>
        <a:xfrm flipV="1">
          <a:off x="8750300" y="672109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300" name="フローチャート: 判断 299"/>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301" name="テキスト ボックス 300"/>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37211</xdr:rowOff>
    </xdr:from>
    <xdr:to>
      <xdr:col>45</xdr:col>
      <xdr:colOff>177800</xdr:colOff>
      <xdr:row>39</xdr:row>
      <xdr:rowOff>43307</xdr:rowOff>
    </xdr:to>
    <xdr:cxnSp macro="">
      <xdr:nvCxnSpPr>
        <xdr:cNvPr id="302" name="直線コネクタ 301"/>
        <xdr:cNvCxnSpPr/>
      </xdr:nvCxnSpPr>
      <xdr:spPr>
        <a:xfrm flipV="1">
          <a:off x="7861300" y="672376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3" name="フローチャート: 判断 302"/>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4" name="テキスト ボックス 303"/>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33782</xdr:rowOff>
    </xdr:from>
    <xdr:to>
      <xdr:col>41</xdr:col>
      <xdr:colOff>50800</xdr:colOff>
      <xdr:row>39</xdr:row>
      <xdr:rowOff>43307</xdr:rowOff>
    </xdr:to>
    <xdr:cxnSp macro="">
      <xdr:nvCxnSpPr>
        <xdr:cNvPr id="305" name="直線コネクタ 304"/>
        <xdr:cNvCxnSpPr/>
      </xdr:nvCxnSpPr>
      <xdr:spPr>
        <a:xfrm>
          <a:off x="6972300" y="672033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6" name="フローチャート: 判断 305"/>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7" name="テキスト ボックス 306"/>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8" name="フローチャート: 判断 307"/>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9" name="テキスト ボックス 308"/>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154432</xdr:rowOff>
    </xdr:from>
    <xdr:to>
      <xdr:col>55</xdr:col>
      <xdr:colOff>50800</xdr:colOff>
      <xdr:row>39</xdr:row>
      <xdr:rowOff>84582</xdr:rowOff>
    </xdr:to>
    <xdr:sp macro="" textlink="">
      <xdr:nvSpPr>
        <xdr:cNvPr id="315" name="楕円 314"/>
        <xdr:cNvSpPr/>
      </xdr:nvSpPr>
      <xdr:spPr>
        <a:xfrm>
          <a:off x="104267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69359</xdr:rowOff>
    </xdr:from>
    <xdr:ext cx="313932" cy="259045"/>
    <xdr:sp macro="" textlink="">
      <xdr:nvSpPr>
        <xdr:cNvPr id="316" name="労働費該当値テキスト"/>
        <xdr:cNvSpPr txBox="1"/>
      </xdr:nvSpPr>
      <xdr:spPr>
        <a:xfrm>
          <a:off x="10528300" y="65844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155194</xdr:rowOff>
    </xdr:from>
    <xdr:to>
      <xdr:col>50</xdr:col>
      <xdr:colOff>165100</xdr:colOff>
      <xdr:row>39</xdr:row>
      <xdr:rowOff>85344</xdr:rowOff>
    </xdr:to>
    <xdr:sp macro="" textlink="">
      <xdr:nvSpPr>
        <xdr:cNvPr id="317" name="楕円 316"/>
        <xdr:cNvSpPr/>
      </xdr:nvSpPr>
      <xdr:spPr>
        <a:xfrm>
          <a:off x="9588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76471</xdr:rowOff>
    </xdr:from>
    <xdr:ext cx="313932" cy="259045"/>
    <xdr:sp macro="" textlink="">
      <xdr:nvSpPr>
        <xdr:cNvPr id="318" name="テキスト ボックス 317"/>
        <xdr:cNvSpPr txBox="1"/>
      </xdr:nvSpPr>
      <xdr:spPr>
        <a:xfrm>
          <a:off x="9482333" y="6763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157861</xdr:rowOff>
    </xdr:from>
    <xdr:to>
      <xdr:col>46</xdr:col>
      <xdr:colOff>38100</xdr:colOff>
      <xdr:row>39</xdr:row>
      <xdr:rowOff>88011</xdr:rowOff>
    </xdr:to>
    <xdr:sp macro="" textlink="">
      <xdr:nvSpPr>
        <xdr:cNvPr id="319" name="楕円 318"/>
        <xdr:cNvSpPr/>
      </xdr:nvSpPr>
      <xdr:spPr>
        <a:xfrm>
          <a:off x="8699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79138</xdr:rowOff>
    </xdr:from>
    <xdr:ext cx="313932" cy="259045"/>
    <xdr:sp macro="" textlink="">
      <xdr:nvSpPr>
        <xdr:cNvPr id="320" name="テキスト ボックス 319"/>
        <xdr:cNvSpPr txBox="1"/>
      </xdr:nvSpPr>
      <xdr:spPr>
        <a:xfrm>
          <a:off x="8593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21" name="楕円 320"/>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22" name="テキスト ボックス 321"/>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154432</xdr:rowOff>
    </xdr:from>
    <xdr:to>
      <xdr:col>36</xdr:col>
      <xdr:colOff>165100</xdr:colOff>
      <xdr:row>39</xdr:row>
      <xdr:rowOff>84582</xdr:rowOff>
    </xdr:to>
    <xdr:sp macro="" textlink="">
      <xdr:nvSpPr>
        <xdr:cNvPr id="323" name="楕円 322"/>
        <xdr:cNvSpPr/>
      </xdr:nvSpPr>
      <xdr:spPr>
        <a:xfrm>
          <a:off x="6921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75709</xdr:rowOff>
    </xdr:from>
    <xdr:ext cx="313932" cy="259045"/>
    <xdr:sp macro="" textlink="">
      <xdr:nvSpPr>
        <xdr:cNvPr id="324" name="テキスト ボックス 323"/>
        <xdr:cNvSpPr txBox="1"/>
      </xdr:nvSpPr>
      <xdr:spPr>
        <a:xfrm>
          <a:off x="6815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8" name="直線コネクタ 347"/>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9"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50" name="直線コネクタ 349"/>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51"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2" name="直線コネクタ 351"/>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101581</xdr:rowOff>
    </xdr:from>
    <xdr:to>
      <xdr:col>55</xdr:col>
      <xdr:colOff>0</xdr:colOff>
      <xdr:row>57</xdr:row>
      <xdr:rowOff>104019</xdr:rowOff>
    </xdr:to>
    <xdr:cxnSp macro="">
      <xdr:nvCxnSpPr>
        <xdr:cNvPr id="353" name="直線コネクタ 352"/>
        <xdr:cNvCxnSpPr/>
      </xdr:nvCxnSpPr>
      <xdr:spPr>
        <a:xfrm flipV="1">
          <a:off x="9639300" y="9874231"/>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4" name="農林水産業費平均値テキスト"/>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5" name="フローチャート: 判断 354"/>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46012</xdr:rowOff>
    </xdr:from>
    <xdr:to>
      <xdr:col>50</xdr:col>
      <xdr:colOff>114300</xdr:colOff>
      <xdr:row>57</xdr:row>
      <xdr:rowOff>104019</xdr:rowOff>
    </xdr:to>
    <xdr:cxnSp macro="">
      <xdr:nvCxnSpPr>
        <xdr:cNvPr id="356" name="直線コネクタ 355"/>
        <xdr:cNvCxnSpPr/>
      </xdr:nvCxnSpPr>
      <xdr:spPr>
        <a:xfrm>
          <a:off x="8750300" y="9818662"/>
          <a:ext cx="889000" cy="5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7" name="フローチャート: 判断 356"/>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8" name="テキスト ボックス 357"/>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149396</xdr:rowOff>
    </xdr:from>
    <xdr:to>
      <xdr:col>45</xdr:col>
      <xdr:colOff>177800</xdr:colOff>
      <xdr:row>57</xdr:row>
      <xdr:rowOff>46012</xdr:rowOff>
    </xdr:to>
    <xdr:cxnSp macro="">
      <xdr:nvCxnSpPr>
        <xdr:cNvPr id="359" name="直線コネクタ 358"/>
        <xdr:cNvCxnSpPr/>
      </xdr:nvCxnSpPr>
      <xdr:spPr>
        <a:xfrm>
          <a:off x="7861300" y="9750596"/>
          <a:ext cx="889000" cy="6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60" name="フローチャート: 判断 359"/>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61" name="テキスト ボックス 360"/>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149396</xdr:rowOff>
    </xdr:from>
    <xdr:to>
      <xdr:col>41</xdr:col>
      <xdr:colOff>50800</xdr:colOff>
      <xdr:row>57</xdr:row>
      <xdr:rowOff>26943</xdr:rowOff>
    </xdr:to>
    <xdr:cxnSp macro="">
      <xdr:nvCxnSpPr>
        <xdr:cNvPr id="362" name="直線コネクタ 361"/>
        <xdr:cNvCxnSpPr/>
      </xdr:nvCxnSpPr>
      <xdr:spPr>
        <a:xfrm flipV="1">
          <a:off x="6972300" y="9750596"/>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3" name="フローチャート: 判断 362"/>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4" name="テキスト ボックス 363"/>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65" name="フローチャート: 判断 364"/>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6" name="テキスト ボックス 365"/>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50781</xdr:rowOff>
    </xdr:from>
    <xdr:to>
      <xdr:col>55</xdr:col>
      <xdr:colOff>50800</xdr:colOff>
      <xdr:row>57</xdr:row>
      <xdr:rowOff>152381</xdr:rowOff>
    </xdr:to>
    <xdr:sp macro="" textlink="">
      <xdr:nvSpPr>
        <xdr:cNvPr id="372" name="楕円 371"/>
        <xdr:cNvSpPr/>
      </xdr:nvSpPr>
      <xdr:spPr>
        <a:xfrm>
          <a:off x="10426700" y="98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73658</xdr:rowOff>
    </xdr:from>
    <xdr:ext cx="534377" cy="259045"/>
    <xdr:sp macro="" textlink="">
      <xdr:nvSpPr>
        <xdr:cNvPr id="373" name="農林水産業費該当値テキスト"/>
        <xdr:cNvSpPr txBox="1"/>
      </xdr:nvSpPr>
      <xdr:spPr>
        <a:xfrm>
          <a:off x="10528300" y="967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53219</xdr:rowOff>
    </xdr:from>
    <xdr:to>
      <xdr:col>50</xdr:col>
      <xdr:colOff>165100</xdr:colOff>
      <xdr:row>57</xdr:row>
      <xdr:rowOff>154819</xdr:rowOff>
    </xdr:to>
    <xdr:sp macro="" textlink="">
      <xdr:nvSpPr>
        <xdr:cNvPr id="374" name="楕円 373"/>
        <xdr:cNvSpPr/>
      </xdr:nvSpPr>
      <xdr:spPr>
        <a:xfrm>
          <a:off x="9588500" y="98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171346</xdr:rowOff>
    </xdr:from>
    <xdr:ext cx="534377" cy="259045"/>
    <xdr:sp macro="" textlink="">
      <xdr:nvSpPr>
        <xdr:cNvPr id="375" name="テキスト ボックス 374"/>
        <xdr:cNvSpPr txBox="1"/>
      </xdr:nvSpPr>
      <xdr:spPr>
        <a:xfrm>
          <a:off x="9372111" y="96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166662</xdr:rowOff>
    </xdr:from>
    <xdr:to>
      <xdr:col>46</xdr:col>
      <xdr:colOff>38100</xdr:colOff>
      <xdr:row>57</xdr:row>
      <xdr:rowOff>96812</xdr:rowOff>
    </xdr:to>
    <xdr:sp macro="" textlink="">
      <xdr:nvSpPr>
        <xdr:cNvPr id="376" name="楕円 375"/>
        <xdr:cNvSpPr/>
      </xdr:nvSpPr>
      <xdr:spPr>
        <a:xfrm>
          <a:off x="8699500" y="97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113339</xdr:rowOff>
    </xdr:from>
    <xdr:ext cx="534377" cy="259045"/>
    <xdr:sp macro="" textlink="">
      <xdr:nvSpPr>
        <xdr:cNvPr id="377" name="テキスト ボックス 376"/>
        <xdr:cNvSpPr txBox="1"/>
      </xdr:nvSpPr>
      <xdr:spPr>
        <a:xfrm>
          <a:off x="8483111" y="95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98596</xdr:rowOff>
    </xdr:from>
    <xdr:to>
      <xdr:col>41</xdr:col>
      <xdr:colOff>101600</xdr:colOff>
      <xdr:row>57</xdr:row>
      <xdr:rowOff>28746</xdr:rowOff>
    </xdr:to>
    <xdr:sp macro="" textlink="">
      <xdr:nvSpPr>
        <xdr:cNvPr id="378" name="楕円 377"/>
        <xdr:cNvSpPr/>
      </xdr:nvSpPr>
      <xdr:spPr>
        <a:xfrm>
          <a:off x="7810500" y="969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45273</xdr:rowOff>
    </xdr:from>
    <xdr:ext cx="534377" cy="259045"/>
    <xdr:sp macro="" textlink="">
      <xdr:nvSpPr>
        <xdr:cNvPr id="379" name="テキスト ボックス 378"/>
        <xdr:cNvSpPr txBox="1"/>
      </xdr:nvSpPr>
      <xdr:spPr>
        <a:xfrm>
          <a:off x="7594111" y="9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147593</xdr:rowOff>
    </xdr:from>
    <xdr:to>
      <xdr:col>36</xdr:col>
      <xdr:colOff>165100</xdr:colOff>
      <xdr:row>57</xdr:row>
      <xdr:rowOff>77743</xdr:rowOff>
    </xdr:to>
    <xdr:sp macro="" textlink="">
      <xdr:nvSpPr>
        <xdr:cNvPr id="380" name="楕円 379"/>
        <xdr:cNvSpPr/>
      </xdr:nvSpPr>
      <xdr:spPr>
        <a:xfrm>
          <a:off x="6921500" y="974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68870</xdr:rowOff>
    </xdr:from>
    <xdr:ext cx="534377" cy="259045"/>
    <xdr:sp macro="" textlink="">
      <xdr:nvSpPr>
        <xdr:cNvPr id="381" name="テキスト ボックス 380"/>
        <xdr:cNvSpPr txBox="1"/>
      </xdr:nvSpPr>
      <xdr:spPr>
        <a:xfrm>
          <a:off x="6705111" y="984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5" name="直線コネクタ 404"/>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6"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7" name="直線コネクタ 406"/>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8"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9" name="直線コネクタ 408"/>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84798</xdr:rowOff>
    </xdr:from>
    <xdr:to>
      <xdr:col>55</xdr:col>
      <xdr:colOff>0</xdr:colOff>
      <xdr:row>76</xdr:row>
      <xdr:rowOff>11037</xdr:rowOff>
    </xdr:to>
    <xdr:cxnSp macro="">
      <xdr:nvCxnSpPr>
        <xdr:cNvPr id="410" name="直線コネクタ 409"/>
        <xdr:cNvCxnSpPr/>
      </xdr:nvCxnSpPr>
      <xdr:spPr>
        <a:xfrm flipV="1">
          <a:off x="9639300" y="12943548"/>
          <a:ext cx="838200" cy="9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11" name="商工費平均値テキスト"/>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2" name="フローチャート: 判断 411"/>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11037</xdr:rowOff>
    </xdr:from>
    <xdr:to>
      <xdr:col>50</xdr:col>
      <xdr:colOff>114300</xdr:colOff>
      <xdr:row>76</xdr:row>
      <xdr:rowOff>48679</xdr:rowOff>
    </xdr:to>
    <xdr:cxnSp macro="">
      <xdr:nvCxnSpPr>
        <xdr:cNvPr id="413" name="直線コネクタ 412"/>
        <xdr:cNvCxnSpPr/>
      </xdr:nvCxnSpPr>
      <xdr:spPr>
        <a:xfrm flipV="1">
          <a:off x="8750300" y="13041237"/>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4" name="フローチャート: 判断 413"/>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22941</xdr:rowOff>
    </xdr:from>
    <xdr:ext cx="469744" cy="259045"/>
    <xdr:sp macro="" textlink="">
      <xdr:nvSpPr>
        <xdr:cNvPr id="415" name="テキスト ボックス 414"/>
        <xdr:cNvSpPr txBox="1"/>
      </xdr:nvSpPr>
      <xdr:spPr>
        <a:xfrm>
          <a:off x="9404428" y="133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48679</xdr:rowOff>
    </xdr:from>
    <xdr:to>
      <xdr:col>45</xdr:col>
      <xdr:colOff>177800</xdr:colOff>
      <xdr:row>76</xdr:row>
      <xdr:rowOff>89522</xdr:rowOff>
    </xdr:to>
    <xdr:cxnSp macro="">
      <xdr:nvCxnSpPr>
        <xdr:cNvPr id="416" name="直線コネクタ 415"/>
        <xdr:cNvCxnSpPr/>
      </xdr:nvCxnSpPr>
      <xdr:spPr>
        <a:xfrm flipV="1">
          <a:off x="7861300" y="13078879"/>
          <a:ext cx="889000" cy="4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7" name="フローチャート: 判断 416"/>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23589</xdr:rowOff>
    </xdr:from>
    <xdr:ext cx="469744" cy="259045"/>
    <xdr:sp macro="" textlink="">
      <xdr:nvSpPr>
        <xdr:cNvPr id="418" name="テキスト ボックス 417"/>
        <xdr:cNvSpPr txBox="1"/>
      </xdr:nvSpPr>
      <xdr:spPr>
        <a:xfrm>
          <a:off x="8515428" y="1339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52146</xdr:rowOff>
    </xdr:from>
    <xdr:to>
      <xdr:col>41</xdr:col>
      <xdr:colOff>50800</xdr:colOff>
      <xdr:row>76</xdr:row>
      <xdr:rowOff>89522</xdr:rowOff>
    </xdr:to>
    <xdr:cxnSp macro="">
      <xdr:nvCxnSpPr>
        <xdr:cNvPr id="419" name="直線コネクタ 418"/>
        <xdr:cNvCxnSpPr/>
      </xdr:nvCxnSpPr>
      <xdr:spPr>
        <a:xfrm>
          <a:off x="6972300" y="13082346"/>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20" name="フローチャート: 判断 419"/>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20274</xdr:rowOff>
    </xdr:from>
    <xdr:ext cx="469744" cy="259045"/>
    <xdr:sp macro="" textlink="">
      <xdr:nvSpPr>
        <xdr:cNvPr id="421" name="テキスト ボックス 420"/>
        <xdr:cNvSpPr txBox="1"/>
      </xdr:nvSpPr>
      <xdr:spPr>
        <a:xfrm>
          <a:off x="7626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22" name="フローチャート: 判断 421"/>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23" name="テキスト ボックス 422"/>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33998</xdr:rowOff>
    </xdr:from>
    <xdr:to>
      <xdr:col>55</xdr:col>
      <xdr:colOff>50800</xdr:colOff>
      <xdr:row>75</xdr:row>
      <xdr:rowOff>135598</xdr:rowOff>
    </xdr:to>
    <xdr:sp macro="" textlink="">
      <xdr:nvSpPr>
        <xdr:cNvPr id="429" name="楕円 428"/>
        <xdr:cNvSpPr/>
      </xdr:nvSpPr>
      <xdr:spPr>
        <a:xfrm>
          <a:off x="10426700" y="128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56875</xdr:rowOff>
    </xdr:from>
    <xdr:ext cx="534377" cy="259045"/>
    <xdr:sp macro="" textlink="">
      <xdr:nvSpPr>
        <xdr:cNvPr id="430" name="商工費該当値テキスト"/>
        <xdr:cNvSpPr txBox="1"/>
      </xdr:nvSpPr>
      <xdr:spPr>
        <a:xfrm>
          <a:off x="10528300"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131687</xdr:rowOff>
    </xdr:from>
    <xdr:to>
      <xdr:col>50</xdr:col>
      <xdr:colOff>165100</xdr:colOff>
      <xdr:row>76</xdr:row>
      <xdr:rowOff>61837</xdr:rowOff>
    </xdr:to>
    <xdr:sp macro="" textlink="">
      <xdr:nvSpPr>
        <xdr:cNvPr id="431" name="楕円 430"/>
        <xdr:cNvSpPr/>
      </xdr:nvSpPr>
      <xdr:spPr>
        <a:xfrm>
          <a:off x="9588500" y="12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78364</xdr:rowOff>
    </xdr:from>
    <xdr:ext cx="534377" cy="259045"/>
    <xdr:sp macro="" textlink="">
      <xdr:nvSpPr>
        <xdr:cNvPr id="432" name="テキスト ボックス 431"/>
        <xdr:cNvSpPr txBox="1"/>
      </xdr:nvSpPr>
      <xdr:spPr>
        <a:xfrm>
          <a:off x="9372111" y="127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169329</xdr:rowOff>
    </xdr:from>
    <xdr:to>
      <xdr:col>46</xdr:col>
      <xdr:colOff>38100</xdr:colOff>
      <xdr:row>76</xdr:row>
      <xdr:rowOff>99479</xdr:rowOff>
    </xdr:to>
    <xdr:sp macro="" textlink="">
      <xdr:nvSpPr>
        <xdr:cNvPr id="433" name="楕円 432"/>
        <xdr:cNvSpPr/>
      </xdr:nvSpPr>
      <xdr:spPr>
        <a:xfrm>
          <a:off x="8699500" y="1302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116006</xdr:rowOff>
    </xdr:from>
    <xdr:ext cx="534377" cy="259045"/>
    <xdr:sp macro="" textlink="">
      <xdr:nvSpPr>
        <xdr:cNvPr id="434" name="テキスト ボックス 433"/>
        <xdr:cNvSpPr txBox="1"/>
      </xdr:nvSpPr>
      <xdr:spPr>
        <a:xfrm>
          <a:off x="8483111" y="128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38722</xdr:rowOff>
    </xdr:from>
    <xdr:to>
      <xdr:col>41</xdr:col>
      <xdr:colOff>101600</xdr:colOff>
      <xdr:row>76</xdr:row>
      <xdr:rowOff>140322</xdr:rowOff>
    </xdr:to>
    <xdr:sp macro="" textlink="">
      <xdr:nvSpPr>
        <xdr:cNvPr id="435" name="楕円 434"/>
        <xdr:cNvSpPr/>
      </xdr:nvSpPr>
      <xdr:spPr>
        <a:xfrm>
          <a:off x="7810500" y="130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156849</xdr:rowOff>
    </xdr:from>
    <xdr:ext cx="534377" cy="259045"/>
    <xdr:sp macro="" textlink="">
      <xdr:nvSpPr>
        <xdr:cNvPr id="436" name="テキスト ボックス 435"/>
        <xdr:cNvSpPr txBox="1"/>
      </xdr:nvSpPr>
      <xdr:spPr>
        <a:xfrm>
          <a:off x="7594111" y="1284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1346</xdr:rowOff>
    </xdr:from>
    <xdr:to>
      <xdr:col>36</xdr:col>
      <xdr:colOff>165100</xdr:colOff>
      <xdr:row>76</xdr:row>
      <xdr:rowOff>102946</xdr:rowOff>
    </xdr:to>
    <xdr:sp macro="" textlink="">
      <xdr:nvSpPr>
        <xdr:cNvPr id="437" name="楕円 436"/>
        <xdr:cNvSpPr/>
      </xdr:nvSpPr>
      <xdr:spPr>
        <a:xfrm>
          <a:off x="6921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94073</xdr:rowOff>
    </xdr:from>
    <xdr:ext cx="534377" cy="259045"/>
    <xdr:sp macro="" textlink="">
      <xdr:nvSpPr>
        <xdr:cNvPr id="438" name="テキスト ボックス 437"/>
        <xdr:cNvSpPr txBox="1"/>
      </xdr:nvSpPr>
      <xdr:spPr>
        <a:xfrm>
          <a:off x="6705111" y="131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2" name="直線コネクタ 461"/>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3"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4" name="直線コネクタ 463"/>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5"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6" name="直線コネクタ 465"/>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169388</xdr:rowOff>
    </xdr:from>
    <xdr:to>
      <xdr:col>55</xdr:col>
      <xdr:colOff>0</xdr:colOff>
      <xdr:row>97</xdr:row>
      <xdr:rowOff>39870</xdr:rowOff>
    </xdr:to>
    <xdr:cxnSp macro="">
      <xdr:nvCxnSpPr>
        <xdr:cNvPr id="467" name="直線コネクタ 466"/>
        <xdr:cNvCxnSpPr/>
      </xdr:nvCxnSpPr>
      <xdr:spPr>
        <a:xfrm flipV="1">
          <a:off x="9639300" y="16628588"/>
          <a:ext cx="838200" cy="4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8"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9" name="フローチャート: 判断 468"/>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22360</xdr:rowOff>
    </xdr:from>
    <xdr:to>
      <xdr:col>50</xdr:col>
      <xdr:colOff>114300</xdr:colOff>
      <xdr:row>97</xdr:row>
      <xdr:rowOff>39870</xdr:rowOff>
    </xdr:to>
    <xdr:cxnSp macro="">
      <xdr:nvCxnSpPr>
        <xdr:cNvPr id="470" name="直線コネクタ 469"/>
        <xdr:cNvCxnSpPr/>
      </xdr:nvCxnSpPr>
      <xdr:spPr>
        <a:xfrm>
          <a:off x="8750300" y="16653010"/>
          <a:ext cx="889000" cy="1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71" name="フローチャート: 判断 470"/>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2" name="テキスト ボックス 471"/>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2259</xdr:rowOff>
    </xdr:from>
    <xdr:to>
      <xdr:col>45</xdr:col>
      <xdr:colOff>177800</xdr:colOff>
      <xdr:row>97</xdr:row>
      <xdr:rowOff>22360</xdr:rowOff>
    </xdr:to>
    <xdr:cxnSp macro="">
      <xdr:nvCxnSpPr>
        <xdr:cNvPr id="473" name="直線コネクタ 472"/>
        <xdr:cNvCxnSpPr/>
      </xdr:nvCxnSpPr>
      <xdr:spPr>
        <a:xfrm>
          <a:off x="7861300" y="16632909"/>
          <a:ext cx="889000" cy="2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4" name="フローチャート: 判断 473"/>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5" name="テキスト ボックス 474"/>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2259</xdr:rowOff>
    </xdr:from>
    <xdr:to>
      <xdr:col>41</xdr:col>
      <xdr:colOff>50800</xdr:colOff>
      <xdr:row>97</xdr:row>
      <xdr:rowOff>65695</xdr:rowOff>
    </xdr:to>
    <xdr:cxnSp macro="">
      <xdr:nvCxnSpPr>
        <xdr:cNvPr id="476" name="直線コネクタ 475"/>
        <xdr:cNvCxnSpPr/>
      </xdr:nvCxnSpPr>
      <xdr:spPr>
        <a:xfrm flipV="1">
          <a:off x="6972300" y="16632909"/>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7" name="フローチャート: 判断 476"/>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8" name="テキスト ボックス 477"/>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37762</xdr:rowOff>
    </xdr:from>
    <xdr:to>
      <xdr:col>36</xdr:col>
      <xdr:colOff>165100</xdr:colOff>
      <xdr:row>96</xdr:row>
      <xdr:rowOff>139362</xdr:rowOff>
    </xdr:to>
    <xdr:sp macro="" textlink="">
      <xdr:nvSpPr>
        <xdr:cNvPr id="479" name="フローチャート: 判断 478"/>
        <xdr:cNvSpPr/>
      </xdr:nvSpPr>
      <xdr:spPr>
        <a:xfrm>
          <a:off x="6921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155889</xdr:rowOff>
    </xdr:from>
    <xdr:ext cx="534377" cy="259045"/>
    <xdr:sp macro="" textlink="">
      <xdr:nvSpPr>
        <xdr:cNvPr id="480" name="テキスト ボックス 479"/>
        <xdr:cNvSpPr txBox="1"/>
      </xdr:nvSpPr>
      <xdr:spPr>
        <a:xfrm>
          <a:off x="6705111" y="162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118588</xdr:rowOff>
    </xdr:from>
    <xdr:to>
      <xdr:col>55</xdr:col>
      <xdr:colOff>50800</xdr:colOff>
      <xdr:row>97</xdr:row>
      <xdr:rowOff>48738</xdr:rowOff>
    </xdr:to>
    <xdr:sp macro="" textlink="">
      <xdr:nvSpPr>
        <xdr:cNvPr id="486" name="楕円 485"/>
        <xdr:cNvSpPr/>
      </xdr:nvSpPr>
      <xdr:spPr>
        <a:xfrm>
          <a:off x="10426700" y="165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141465</xdr:rowOff>
    </xdr:from>
    <xdr:ext cx="534377" cy="259045"/>
    <xdr:sp macro="" textlink="">
      <xdr:nvSpPr>
        <xdr:cNvPr id="487" name="土木費該当値テキスト"/>
        <xdr:cNvSpPr txBox="1"/>
      </xdr:nvSpPr>
      <xdr:spPr>
        <a:xfrm>
          <a:off x="10528300" y="164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160520</xdr:rowOff>
    </xdr:from>
    <xdr:to>
      <xdr:col>50</xdr:col>
      <xdr:colOff>165100</xdr:colOff>
      <xdr:row>97</xdr:row>
      <xdr:rowOff>90670</xdr:rowOff>
    </xdr:to>
    <xdr:sp macro="" textlink="">
      <xdr:nvSpPr>
        <xdr:cNvPr id="488" name="楕円 487"/>
        <xdr:cNvSpPr/>
      </xdr:nvSpPr>
      <xdr:spPr>
        <a:xfrm>
          <a:off x="9588500" y="1661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107197</xdr:rowOff>
    </xdr:from>
    <xdr:ext cx="534377" cy="259045"/>
    <xdr:sp macro="" textlink="">
      <xdr:nvSpPr>
        <xdr:cNvPr id="489" name="テキスト ボックス 488"/>
        <xdr:cNvSpPr txBox="1"/>
      </xdr:nvSpPr>
      <xdr:spPr>
        <a:xfrm>
          <a:off x="9372111" y="1639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143010</xdr:rowOff>
    </xdr:from>
    <xdr:to>
      <xdr:col>46</xdr:col>
      <xdr:colOff>38100</xdr:colOff>
      <xdr:row>97</xdr:row>
      <xdr:rowOff>73160</xdr:rowOff>
    </xdr:to>
    <xdr:sp macro="" textlink="">
      <xdr:nvSpPr>
        <xdr:cNvPr id="490" name="楕円 489"/>
        <xdr:cNvSpPr/>
      </xdr:nvSpPr>
      <xdr:spPr>
        <a:xfrm>
          <a:off x="8699500" y="166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89687</xdr:rowOff>
    </xdr:from>
    <xdr:ext cx="534377" cy="259045"/>
    <xdr:sp macro="" textlink="">
      <xdr:nvSpPr>
        <xdr:cNvPr id="491" name="テキスト ボックス 490"/>
        <xdr:cNvSpPr txBox="1"/>
      </xdr:nvSpPr>
      <xdr:spPr>
        <a:xfrm>
          <a:off x="8483111" y="163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122909</xdr:rowOff>
    </xdr:from>
    <xdr:to>
      <xdr:col>41</xdr:col>
      <xdr:colOff>101600</xdr:colOff>
      <xdr:row>97</xdr:row>
      <xdr:rowOff>53059</xdr:rowOff>
    </xdr:to>
    <xdr:sp macro="" textlink="">
      <xdr:nvSpPr>
        <xdr:cNvPr id="492" name="楕円 491"/>
        <xdr:cNvSpPr/>
      </xdr:nvSpPr>
      <xdr:spPr>
        <a:xfrm>
          <a:off x="7810500" y="1658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69586</xdr:rowOff>
    </xdr:from>
    <xdr:ext cx="534377" cy="259045"/>
    <xdr:sp macro="" textlink="">
      <xdr:nvSpPr>
        <xdr:cNvPr id="493" name="テキスト ボックス 492"/>
        <xdr:cNvSpPr txBox="1"/>
      </xdr:nvSpPr>
      <xdr:spPr>
        <a:xfrm>
          <a:off x="7594111" y="1635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14895</xdr:rowOff>
    </xdr:from>
    <xdr:to>
      <xdr:col>36</xdr:col>
      <xdr:colOff>165100</xdr:colOff>
      <xdr:row>97</xdr:row>
      <xdr:rowOff>116495</xdr:rowOff>
    </xdr:to>
    <xdr:sp macro="" textlink="">
      <xdr:nvSpPr>
        <xdr:cNvPr id="494" name="楕円 493"/>
        <xdr:cNvSpPr/>
      </xdr:nvSpPr>
      <xdr:spPr>
        <a:xfrm>
          <a:off x="6921500" y="166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107622</xdr:rowOff>
    </xdr:from>
    <xdr:ext cx="534377" cy="259045"/>
    <xdr:sp macro="" textlink="">
      <xdr:nvSpPr>
        <xdr:cNvPr id="495" name="テキスト ボックス 494"/>
        <xdr:cNvSpPr txBox="1"/>
      </xdr:nvSpPr>
      <xdr:spPr>
        <a:xfrm>
          <a:off x="6705111" y="1673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8" name="直線コネクタ 517"/>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9"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20" name="直線コネクタ 519"/>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21"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2" name="直線コネクタ 521"/>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116063</xdr:rowOff>
    </xdr:from>
    <xdr:to>
      <xdr:col>85</xdr:col>
      <xdr:colOff>127000</xdr:colOff>
      <xdr:row>36</xdr:row>
      <xdr:rowOff>163337</xdr:rowOff>
    </xdr:to>
    <xdr:cxnSp macro="">
      <xdr:nvCxnSpPr>
        <xdr:cNvPr id="523" name="直線コネクタ 522"/>
        <xdr:cNvCxnSpPr/>
      </xdr:nvCxnSpPr>
      <xdr:spPr>
        <a:xfrm flipV="1">
          <a:off x="15481300" y="6288263"/>
          <a:ext cx="8382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4"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5" name="フローチャート: 判断 524"/>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151221</xdr:rowOff>
    </xdr:from>
    <xdr:to>
      <xdr:col>81</xdr:col>
      <xdr:colOff>50800</xdr:colOff>
      <xdr:row>36</xdr:row>
      <xdr:rowOff>163337</xdr:rowOff>
    </xdr:to>
    <xdr:cxnSp macro="">
      <xdr:nvCxnSpPr>
        <xdr:cNvPr id="526" name="直線コネクタ 525"/>
        <xdr:cNvCxnSpPr/>
      </xdr:nvCxnSpPr>
      <xdr:spPr>
        <a:xfrm>
          <a:off x="14592300" y="6323421"/>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7" name="フローチャート: 判断 526"/>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8" name="テキスト ボックス 527"/>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151221</xdr:rowOff>
    </xdr:from>
    <xdr:to>
      <xdr:col>76</xdr:col>
      <xdr:colOff>114300</xdr:colOff>
      <xdr:row>37</xdr:row>
      <xdr:rowOff>5649</xdr:rowOff>
    </xdr:to>
    <xdr:cxnSp macro="">
      <xdr:nvCxnSpPr>
        <xdr:cNvPr id="529" name="直線コネクタ 528"/>
        <xdr:cNvCxnSpPr/>
      </xdr:nvCxnSpPr>
      <xdr:spPr>
        <a:xfrm flipV="1">
          <a:off x="13703300" y="6323421"/>
          <a:ext cx="889000" cy="2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30" name="フローチャート: 判断 529"/>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31" name="テキスト ボックス 530"/>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5649</xdr:rowOff>
    </xdr:from>
    <xdr:to>
      <xdr:col>71</xdr:col>
      <xdr:colOff>177800</xdr:colOff>
      <xdr:row>37</xdr:row>
      <xdr:rowOff>57404</xdr:rowOff>
    </xdr:to>
    <xdr:cxnSp macro="">
      <xdr:nvCxnSpPr>
        <xdr:cNvPr id="532" name="直線コネクタ 531"/>
        <xdr:cNvCxnSpPr/>
      </xdr:nvCxnSpPr>
      <xdr:spPr>
        <a:xfrm flipV="1">
          <a:off x="12814300" y="6349299"/>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3" name="フローチャート: 判断 532"/>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4" name="テキスト ボックス 533"/>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5" name="フローチャート: 判断 534"/>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6" name="テキスト ボックス 535"/>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65263</xdr:rowOff>
    </xdr:from>
    <xdr:to>
      <xdr:col>85</xdr:col>
      <xdr:colOff>177800</xdr:colOff>
      <xdr:row>36</xdr:row>
      <xdr:rowOff>166863</xdr:rowOff>
    </xdr:to>
    <xdr:sp macro="" textlink="">
      <xdr:nvSpPr>
        <xdr:cNvPr id="542" name="楕円 541"/>
        <xdr:cNvSpPr/>
      </xdr:nvSpPr>
      <xdr:spPr>
        <a:xfrm>
          <a:off x="16268700" y="623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88140</xdr:rowOff>
    </xdr:from>
    <xdr:ext cx="534377" cy="259045"/>
    <xdr:sp macro="" textlink="">
      <xdr:nvSpPr>
        <xdr:cNvPr id="543" name="消防費該当値テキスト"/>
        <xdr:cNvSpPr txBox="1"/>
      </xdr:nvSpPr>
      <xdr:spPr>
        <a:xfrm>
          <a:off x="16370300" y="608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112537</xdr:rowOff>
    </xdr:from>
    <xdr:to>
      <xdr:col>81</xdr:col>
      <xdr:colOff>101600</xdr:colOff>
      <xdr:row>37</xdr:row>
      <xdr:rowOff>42687</xdr:rowOff>
    </xdr:to>
    <xdr:sp macro="" textlink="">
      <xdr:nvSpPr>
        <xdr:cNvPr id="544" name="楕円 543"/>
        <xdr:cNvSpPr/>
      </xdr:nvSpPr>
      <xdr:spPr>
        <a:xfrm>
          <a:off x="15430500" y="62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59214</xdr:rowOff>
    </xdr:from>
    <xdr:ext cx="534377" cy="259045"/>
    <xdr:sp macro="" textlink="">
      <xdr:nvSpPr>
        <xdr:cNvPr id="545" name="テキスト ボックス 544"/>
        <xdr:cNvSpPr txBox="1"/>
      </xdr:nvSpPr>
      <xdr:spPr>
        <a:xfrm>
          <a:off x="15214111" y="60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100421</xdr:rowOff>
    </xdr:from>
    <xdr:to>
      <xdr:col>76</xdr:col>
      <xdr:colOff>165100</xdr:colOff>
      <xdr:row>37</xdr:row>
      <xdr:rowOff>30571</xdr:rowOff>
    </xdr:to>
    <xdr:sp macro="" textlink="">
      <xdr:nvSpPr>
        <xdr:cNvPr id="546" name="楕円 545"/>
        <xdr:cNvSpPr/>
      </xdr:nvSpPr>
      <xdr:spPr>
        <a:xfrm>
          <a:off x="14541500" y="62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47098</xdr:rowOff>
    </xdr:from>
    <xdr:ext cx="534377" cy="259045"/>
    <xdr:sp macro="" textlink="">
      <xdr:nvSpPr>
        <xdr:cNvPr id="547" name="テキスト ボックス 546"/>
        <xdr:cNvSpPr txBox="1"/>
      </xdr:nvSpPr>
      <xdr:spPr>
        <a:xfrm>
          <a:off x="14325111" y="60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126299</xdr:rowOff>
    </xdr:from>
    <xdr:to>
      <xdr:col>72</xdr:col>
      <xdr:colOff>38100</xdr:colOff>
      <xdr:row>37</xdr:row>
      <xdr:rowOff>56449</xdr:rowOff>
    </xdr:to>
    <xdr:sp macro="" textlink="">
      <xdr:nvSpPr>
        <xdr:cNvPr id="548" name="楕円 547"/>
        <xdr:cNvSpPr/>
      </xdr:nvSpPr>
      <xdr:spPr>
        <a:xfrm>
          <a:off x="13652500" y="629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72976</xdr:rowOff>
    </xdr:from>
    <xdr:ext cx="534377" cy="259045"/>
    <xdr:sp macro="" textlink="">
      <xdr:nvSpPr>
        <xdr:cNvPr id="549" name="テキスト ボックス 548"/>
        <xdr:cNvSpPr txBox="1"/>
      </xdr:nvSpPr>
      <xdr:spPr>
        <a:xfrm>
          <a:off x="13436111" y="607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6604</xdr:rowOff>
    </xdr:from>
    <xdr:to>
      <xdr:col>67</xdr:col>
      <xdr:colOff>101600</xdr:colOff>
      <xdr:row>37</xdr:row>
      <xdr:rowOff>108204</xdr:rowOff>
    </xdr:to>
    <xdr:sp macro="" textlink="">
      <xdr:nvSpPr>
        <xdr:cNvPr id="550" name="楕円 549"/>
        <xdr:cNvSpPr/>
      </xdr:nvSpPr>
      <xdr:spPr>
        <a:xfrm>
          <a:off x="12763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99331</xdr:rowOff>
    </xdr:from>
    <xdr:ext cx="534377" cy="259045"/>
    <xdr:sp macro="" textlink="">
      <xdr:nvSpPr>
        <xdr:cNvPr id="551" name="テキスト ボックス 550"/>
        <xdr:cNvSpPr txBox="1"/>
      </xdr:nvSpPr>
      <xdr:spPr>
        <a:xfrm>
          <a:off x="12547111" y="64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6" name="直線コネクタ 575"/>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7"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8" name="直線コネクタ 577"/>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9"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80" name="直線コネクタ 579"/>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44431</xdr:rowOff>
    </xdr:from>
    <xdr:to>
      <xdr:col>85</xdr:col>
      <xdr:colOff>127000</xdr:colOff>
      <xdr:row>52</xdr:row>
      <xdr:rowOff>59995</xdr:rowOff>
    </xdr:to>
    <xdr:cxnSp macro="">
      <xdr:nvCxnSpPr>
        <xdr:cNvPr id="581" name="直線コネクタ 580"/>
        <xdr:cNvCxnSpPr/>
      </xdr:nvCxnSpPr>
      <xdr:spPr>
        <a:xfrm>
          <a:off x="15481300" y="8788381"/>
          <a:ext cx="838200" cy="18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2" name="教育費平均値テキスト"/>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3" name="フローチャート: 判断 582"/>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44431</xdr:rowOff>
    </xdr:from>
    <xdr:to>
      <xdr:col>81</xdr:col>
      <xdr:colOff>50800</xdr:colOff>
      <xdr:row>54</xdr:row>
      <xdr:rowOff>70034</xdr:rowOff>
    </xdr:to>
    <xdr:cxnSp macro="">
      <xdr:nvCxnSpPr>
        <xdr:cNvPr id="584" name="直線コネクタ 583"/>
        <xdr:cNvCxnSpPr/>
      </xdr:nvCxnSpPr>
      <xdr:spPr>
        <a:xfrm flipV="1">
          <a:off x="14592300" y="8788381"/>
          <a:ext cx="889000" cy="53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5" name="フローチャート: 判断 584"/>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6" name="テキスト ボックス 585"/>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70034</xdr:rowOff>
    </xdr:from>
    <xdr:to>
      <xdr:col>76</xdr:col>
      <xdr:colOff>114300</xdr:colOff>
      <xdr:row>54</xdr:row>
      <xdr:rowOff>159474</xdr:rowOff>
    </xdr:to>
    <xdr:cxnSp macro="">
      <xdr:nvCxnSpPr>
        <xdr:cNvPr id="587" name="直線コネクタ 586"/>
        <xdr:cNvCxnSpPr/>
      </xdr:nvCxnSpPr>
      <xdr:spPr>
        <a:xfrm flipV="1">
          <a:off x="13703300" y="9328334"/>
          <a:ext cx="889000" cy="8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8" name="フローチャート: 判断 587"/>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9" name="テキスト ボックス 588"/>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26829</xdr:rowOff>
    </xdr:from>
    <xdr:to>
      <xdr:col>71</xdr:col>
      <xdr:colOff>177800</xdr:colOff>
      <xdr:row>54</xdr:row>
      <xdr:rowOff>159474</xdr:rowOff>
    </xdr:to>
    <xdr:cxnSp macro="">
      <xdr:nvCxnSpPr>
        <xdr:cNvPr id="590" name="直線コネクタ 589"/>
        <xdr:cNvCxnSpPr/>
      </xdr:nvCxnSpPr>
      <xdr:spPr>
        <a:xfrm>
          <a:off x="12814300" y="9285129"/>
          <a:ext cx="889000" cy="1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91" name="フローチャート: 判断 590"/>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2" name="テキスト ボックス 591"/>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89433</xdr:rowOff>
    </xdr:from>
    <xdr:to>
      <xdr:col>67</xdr:col>
      <xdr:colOff>101600</xdr:colOff>
      <xdr:row>56</xdr:row>
      <xdr:rowOff>19583</xdr:rowOff>
    </xdr:to>
    <xdr:sp macro="" textlink="">
      <xdr:nvSpPr>
        <xdr:cNvPr id="593" name="フローチャート: 判断 592"/>
        <xdr:cNvSpPr/>
      </xdr:nvSpPr>
      <xdr:spPr>
        <a:xfrm>
          <a:off x="12763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10710</xdr:rowOff>
    </xdr:from>
    <xdr:ext cx="534377" cy="259045"/>
    <xdr:sp macro="" textlink="">
      <xdr:nvSpPr>
        <xdr:cNvPr id="594" name="テキスト ボックス 593"/>
        <xdr:cNvSpPr txBox="1"/>
      </xdr:nvSpPr>
      <xdr:spPr>
        <a:xfrm>
          <a:off x="12547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9195</xdr:rowOff>
    </xdr:from>
    <xdr:to>
      <xdr:col>85</xdr:col>
      <xdr:colOff>177800</xdr:colOff>
      <xdr:row>52</xdr:row>
      <xdr:rowOff>110795</xdr:rowOff>
    </xdr:to>
    <xdr:sp macro="" textlink="">
      <xdr:nvSpPr>
        <xdr:cNvPr id="600" name="楕円 599"/>
        <xdr:cNvSpPr/>
      </xdr:nvSpPr>
      <xdr:spPr>
        <a:xfrm>
          <a:off x="16268700" y="89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32072</xdr:rowOff>
    </xdr:from>
    <xdr:ext cx="534377" cy="259045"/>
    <xdr:sp macro="" textlink="">
      <xdr:nvSpPr>
        <xdr:cNvPr id="601" name="教育費該当値テキスト"/>
        <xdr:cNvSpPr txBox="1"/>
      </xdr:nvSpPr>
      <xdr:spPr>
        <a:xfrm>
          <a:off x="16370300" y="8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165081</xdr:rowOff>
    </xdr:from>
    <xdr:to>
      <xdr:col>81</xdr:col>
      <xdr:colOff>101600</xdr:colOff>
      <xdr:row>51</xdr:row>
      <xdr:rowOff>95231</xdr:rowOff>
    </xdr:to>
    <xdr:sp macro="" textlink="">
      <xdr:nvSpPr>
        <xdr:cNvPr id="602" name="楕円 601"/>
        <xdr:cNvSpPr/>
      </xdr:nvSpPr>
      <xdr:spPr>
        <a:xfrm>
          <a:off x="15430500" y="873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111758</xdr:rowOff>
    </xdr:from>
    <xdr:ext cx="534377" cy="259045"/>
    <xdr:sp macro="" textlink="">
      <xdr:nvSpPr>
        <xdr:cNvPr id="603" name="テキスト ボックス 602"/>
        <xdr:cNvSpPr txBox="1"/>
      </xdr:nvSpPr>
      <xdr:spPr>
        <a:xfrm>
          <a:off x="15214111" y="85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19234</xdr:rowOff>
    </xdr:from>
    <xdr:to>
      <xdr:col>76</xdr:col>
      <xdr:colOff>165100</xdr:colOff>
      <xdr:row>54</xdr:row>
      <xdr:rowOff>120834</xdr:rowOff>
    </xdr:to>
    <xdr:sp macro="" textlink="">
      <xdr:nvSpPr>
        <xdr:cNvPr id="604" name="楕円 603"/>
        <xdr:cNvSpPr/>
      </xdr:nvSpPr>
      <xdr:spPr>
        <a:xfrm>
          <a:off x="14541500" y="927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137361</xdr:rowOff>
    </xdr:from>
    <xdr:ext cx="534377" cy="259045"/>
    <xdr:sp macro="" textlink="">
      <xdr:nvSpPr>
        <xdr:cNvPr id="605" name="テキスト ボックス 604"/>
        <xdr:cNvSpPr txBox="1"/>
      </xdr:nvSpPr>
      <xdr:spPr>
        <a:xfrm>
          <a:off x="14325111" y="905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108674</xdr:rowOff>
    </xdr:from>
    <xdr:to>
      <xdr:col>72</xdr:col>
      <xdr:colOff>38100</xdr:colOff>
      <xdr:row>55</xdr:row>
      <xdr:rowOff>38824</xdr:rowOff>
    </xdr:to>
    <xdr:sp macro="" textlink="">
      <xdr:nvSpPr>
        <xdr:cNvPr id="606" name="楕円 605"/>
        <xdr:cNvSpPr/>
      </xdr:nvSpPr>
      <xdr:spPr>
        <a:xfrm>
          <a:off x="13652500" y="936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55351</xdr:rowOff>
    </xdr:from>
    <xdr:ext cx="534377" cy="259045"/>
    <xdr:sp macro="" textlink="">
      <xdr:nvSpPr>
        <xdr:cNvPr id="607" name="テキスト ボックス 606"/>
        <xdr:cNvSpPr txBox="1"/>
      </xdr:nvSpPr>
      <xdr:spPr>
        <a:xfrm>
          <a:off x="13436111" y="914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147479</xdr:rowOff>
    </xdr:from>
    <xdr:to>
      <xdr:col>67</xdr:col>
      <xdr:colOff>101600</xdr:colOff>
      <xdr:row>54</xdr:row>
      <xdr:rowOff>77629</xdr:rowOff>
    </xdr:to>
    <xdr:sp macro="" textlink="">
      <xdr:nvSpPr>
        <xdr:cNvPr id="608" name="楕円 607"/>
        <xdr:cNvSpPr/>
      </xdr:nvSpPr>
      <xdr:spPr>
        <a:xfrm>
          <a:off x="12763500" y="92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94156</xdr:rowOff>
    </xdr:from>
    <xdr:ext cx="534377" cy="259045"/>
    <xdr:sp macro="" textlink="">
      <xdr:nvSpPr>
        <xdr:cNvPr id="609" name="テキスト ボックス 608"/>
        <xdr:cNvSpPr txBox="1"/>
      </xdr:nvSpPr>
      <xdr:spPr>
        <a:xfrm>
          <a:off x="12547111" y="900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3" name="直線コネクタ 632"/>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6"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7" name="直線コネクタ 636"/>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127584</xdr:rowOff>
    </xdr:from>
    <xdr:to>
      <xdr:col>85</xdr:col>
      <xdr:colOff>127000</xdr:colOff>
      <xdr:row>79</xdr:row>
      <xdr:rowOff>44450</xdr:rowOff>
    </xdr:to>
    <xdr:cxnSp macro="">
      <xdr:nvCxnSpPr>
        <xdr:cNvPr id="638" name="直線コネクタ 637"/>
        <xdr:cNvCxnSpPr/>
      </xdr:nvCxnSpPr>
      <xdr:spPr>
        <a:xfrm flipV="1">
          <a:off x="15481300" y="13329234"/>
          <a:ext cx="838200" cy="25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9" name="災害復旧費平均値テキスト"/>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40" name="フローチャート: 判断 639"/>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2" name="フローチャート: 判断 641"/>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3" name="テキスト ボックス 642"/>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5" name="フローチャート: 判断 644"/>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6" name="テキスト ボックス 645"/>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107086</xdr:rowOff>
    </xdr:from>
    <xdr:to>
      <xdr:col>71</xdr:col>
      <xdr:colOff>177800</xdr:colOff>
      <xdr:row>79</xdr:row>
      <xdr:rowOff>44450</xdr:rowOff>
    </xdr:to>
    <xdr:cxnSp macro="">
      <xdr:nvCxnSpPr>
        <xdr:cNvPr id="647" name="直線コネクタ 646"/>
        <xdr:cNvCxnSpPr/>
      </xdr:nvCxnSpPr>
      <xdr:spPr>
        <a:xfrm>
          <a:off x="12814300" y="13480186"/>
          <a:ext cx="889000" cy="10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8" name="フローチャート: 判断 647"/>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9" name="テキスト ボックス 648"/>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38912</xdr:rowOff>
    </xdr:from>
    <xdr:to>
      <xdr:col>67</xdr:col>
      <xdr:colOff>101600</xdr:colOff>
      <xdr:row>76</xdr:row>
      <xdr:rowOff>140512</xdr:rowOff>
    </xdr:to>
    <xdr:sp macro="" textlink="">
      <xdr:nvSpPr>
        <xdr:cNvPr id="650" name="フローチャート: 判断 649"/>
        <xdr:cNvSpPr/>
      </xdr:nvSpPr>
      <xdr:spPr>
        <a:xfrm>
          <a:off x="12763500" y="130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157040</xdr:rowOff>
    </xdr:from>
    <xdr:ext cx="469744" cy="259045"/>
    <xdr:sp macro="" textlink="">
      <xdr:nvSpPr>
        <xdr:cNvPr id="651" name="テキスト ボックス 650"/>
        <xdr:cNvSpPr txBox="1"/>
      </xdr:nvSpPr>
      <xdr:spPr>
        <a:xfrm>
          <a:off x="12579428" y="128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76784</xdr:rowOff>
    </xdr:from>
    <xdr:to>
      <xdr:col>85</xdr:col>
      <xdr:colOff>177800</xdr:colOff>
      <xdr:row>78</xdr:row>
      <xdr:rowOff>6934</xdr:rowOff>
    </xdr:to>
    <xdr:sp macro="" textlink="">
      <xdr:nvSpPr>
        <xdr:cNvPr id="657" name="楕円 656"/>
        <xdr:cNvSpPr/>
      </xdr:nvSpPr>
      <xdr:spPr>
        <a:xfrm>
          <a:off x="162687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99661</xdr:rowOff>
    </xdr:from>
    <xdr:ext cx="469744" cy="259045"/>
    <xdr:sp macro="" textlink="">
      <xdr:nvSpPr>
        <xdr:cNvPr id="658" name="災害復旧費該当値テキスト"/>
        <xdr:cNvSpPr txBox="1"/>
      </xdr:nvSpPr>
      <xdr:spPr>
        <a:xfrm>
          <a:off x="16370300" y="1312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56286</xdr:rowOff>
    </xdr:from>
    <xdr:to>
      <xdr:col>67</xdr:col>
      <xdr:colOff>101600</xdr:colOff>
      <xdr:row>78</xdr:row>
      <xdr:rowOff>157886</xdr:rowOff>
    </xdr:to>
    <xdr:sp macro="" textlink="">
      <xdr:nvSpPr>
        <xdr:cNvPr id="665" name="楕円 664"/>
        <xdr:cNvSpPr/>
      </xdr:nvSpPr>
      <xdr:spPr>
        <a:xfrm>
          <a:off x="12763500" y="134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149013</xdr:rowOff>
    </xdr:from>
    <xdr:ext cx="469744" cy="259045"/>
    <xdr:sp macro="" textlink="">
      <xdr:nvSpPr>
        <xdr:cNvPr id="666" name="テキスト ボックス 665"/>
        <xdr:cNvSpPr txBox="1"/>
      </xdr:nvSpPr>
      <xdr:spPr>
        <a:xfrm>
          <a:off x="12579428" y="1352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90" name="直線コネクタ 689"/>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91"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2" name="直線コネクタ 691"/>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3"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4" name="直線コネクタ 693"/>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160731</xdr:rowOff>
    </xdr:from>
    <xdr:to>
      <xdr:col>85</xdr:col>
      <xdr:colOff>127000</xdr:colOff>
      <xdr:row>96</xdr:row>
      <xdr:rowOff>16027</xdr:rowOff>
    </xdr:to>
    <xdr:cxnSp macro="">
      <xdr:nvCxnSpPr>
        <xdr:cNvPr id="695" name="直線コネクタ 694"/>
        <xdr:cNvCxnSpPr/>
      </xdr:nvCxnSpPr>
      <xdr:spPr>
        <a:xfrm flipV="1">
          <a:off x="15481300" y="16448481"/>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6" name="公債費平均値テキスト"/>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7" name="フローチャート: 判断 696"/>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16027</xdr:rowOff>
    </xdr:from>
    <xdr:to>
      <xdr:col>81</xdr:col>
      <xdr:colOff>50800</xdr:colOff>
      <xdr:row>96</xdr:row>
      <xdr:rowOff>19317</xdr:rowOff>
    </xdr:to>
    <xdr:cxnSp macro="">
      <xdr:nvCxnSpPr>
        <xdr:cNvPr id="698" name="直線コネクタ 697"/>
        <xdr:cNvCxnSpPr/>
      </xdr:nvCxnSpPr>
      <xdr:spPr>
        <a:xfrm flipV="1">
          <a:off x="14592300" y="16475227"/>
          <a:ext cx="889000" cy="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9" name="フローチャート: 判断 698"/>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700" name="テキスト ボックス 699"/>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57365</xdr:rowOff>
    </xdr:from>
    <xdr:to>
      <xdr:col>76</xdr:col>
      <xdr:colOff>114300</xdr:colOff>
      <xdr:row>96</xdr:row>
      <xdr:rowOff>19317</xdr:rowOff>
    </xdr:to>
    <xdr:cxnSp macro="">
      <xdr:nvCxnSpPr>
        <xdr:cNvPr id="701" name="直線コネクタ 700"/>
        <xdr:cNvCxnSpPr/>
      </xdr:nvCxnSpPr>
      <xdr:spPr>
        <a:xfrm>
          <a:off x="13703300" y="16345115"/>
          <a:ext cx="889000" cy="13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2" name="フローチャート: 判断 701"/>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3" name="テキスト ボックス 702"/>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57365</xdr:rowOff>
    </xdr:from>
    <xdr:to>
      <xdr:col>71</xdr:col>
      <xdr:colOff>177800</xdr:colOff>
      <xdr:row>95</xdr:row>
      <xdr:rowOff>147993</xdr:rowOff>
    </xdr:to>
    <xdr:cxnSp macro="">
      <xdr:nvCxnSpPr>
        <xdr:cNvPr id="704" name="直線コネクタ 703"/>
        <xdr:cNvCxnSpPr/>
      </xdr:nvCxnSpPr>
      <xdr:spPr>
        <a:xfrm flipV="1">
          <a:off x="12814300" y="16345115"/>
          <a:ext cx="889000" cy="9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5" name="フローチャート: 判断 704"/>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6" name="テキスト ボックス 705"/>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7" name="フローチャート: 判断 706"/>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8" name="テキスト ボックス 707"/>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109931</xdr:rowOff>
    </xdr:from>
    <xdr:to>
      <xdr:col>85</xdr:col>
      <xdr:colOff>177800</xdr:colOff>
      <xdr:row>96</xdr:row>
      <xdr:rowOff>40081</xdr:rowOff>
    </xdr:to>
    <xdr:sp macro="" textlink="">
      <xdr:nvSpPr>
        <xdr:cNvPr id="714" name="楕円 713"/>
        <xdr:cNvSpPr/>
      </xdr:nvSpPr>
      <xdr:spPr>
        <a:xfrm>
          <a:off x="16268700" y="163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132808</xdr:rowOff>
    </xdr:from>
    <xdr:ext cx="534377" cy="259045"/>
    <xdr:sp macro="" textlink="">
      <xdr:nvSpPr>
        <xdr:cNvPr id="715" name="公債費該当値テキスト"/>
        <xdr:cNvSpPr txBox="1"/>
      </xdr:nvSpPr>
      <xdr:spPr>
        <a:xfrm>
          <a:off x="16370300" y="1624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136677</xdr:rowOff>
    </xdr:from>
    <xdr:to>
      <xdr:col>81</xdr:col>
      <xdr:colOff>101600</xdr:colOff>
      <xdr:row>96</xdr:row>
      <xdr:rowOff>66827</xdr:rowOff>
    </xdr:to>
    <xdr:sp macro="" textlink="">
      <xdr:nvSpPr>
        <xdr:cNvPr id="716" name="楕円 715"/>
        <xdr:cNvSpPr/>
      </xdr:nvSpPr>
      <xdr:spPr>
        <a:xfrm>
          <a:off x="15430500" y="1642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83354</xdr:rowOff>
    </xdr:from>
    <xdr:ext cx="534377" cy="259045"/>
    <xdr:sp macro="" textlink="">
      <xdr:nvSpPr>
        <xdr:cNvPr id="717" name="テキスト ボックス 716"/>
        <xdr:cNvSpPr txBox="1"/>
      </xdr:nvSpPr>
      <xdr:spPr>
        <a:xfrm>
          <a:off x="15214111" y="1619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139967</xdr:rowOff>
    </xdr:from>
    <xdr:to>
      <xdr:col>76</xdr:col>
      <xdr:colOff>165100</xdr:colOff>
      <xdr:row>96</xdr:row>
      <xdr:rowOff>70117</xdr:rowOff>
    </xdr:to>
    <xdr:sp macro="" textlink="">
      <xdr:nvSpPr>
        <xdr:cNvPr id="718" name="楕円 717"/>
        <xdr:cNvSpPr/>
      </xdr:nvSpPr>
      <xdr:spPr>
        <a:xfrm>
          <a:off x="14541500" y="164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86644</xdr:rowOff>
    </xdr:from>
    <xdr:ext cx="534377" cy="259045"/>
    <xdr:sp macro="" textlink="">
      <xdr:nvSpPr>
        <xdr:cNvPr id="719" name="テキスト ボックス 718"/>
        <xdr:cNvSpPr txBox="1"/>
      </xdr:nvSpPr>
      <xdr:spPr>
        <a:xfrm>
          <a:off x="14325111" y="1620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6565</xdr:rowOff>
    </xdr:from>
    <xdr:to>
      <xdr:col>72</xdr:col>
      <xdr:colOff>38100</xdr:colOff>
      <xdr:row>95</xdr:row>
      <xdr:rowOff>108165</xdr:rowOff>
    </xdr:to>
    <xdr:sp macro="" textlink="">
      <xdr:nvSpPr>
        <xdr:cNvPr id="720" name="楕円 719"/>
        <xdr:cNvSpPr/>
      </xdr:nvSpPr>
      <xdr:spPr>
        <a:xfrm>
          <a:off x="13652500" y="162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124692</xdr:rowOff>
    </xdr:from>
    <xdr:ext cx="534377" cy="259045"/>
    <xdr:sp macro="" textlink="">
      <xdr:nvSpPr>
        <xdr:cNvPr id="721" name="テキスト ボックス 720"/>
        <xdr:cNvSpPr txBox="1"/>
      </xdr:nvSpPr>
      <xdr:spPr>
        <a:xfrm>
          <a:off x="13436111" y="160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97193</xdr:rowOff>
    </xdr:from>
    <xdr:to>
      <xdr:col>67</xdr:col>
      <xdr:colOff>101600</xdr:colOff>
      <xdr:row>96</xdr:row>
      <xdr:rowOff>27343</xdr:rowOff>
    </xdr:to>
    <xdr:sp macro="" textlink="">
      <xdr:nvSpPr>
        <xdr:cNvPr id="722" name="楕円 721"/>
        <xdr:cNvSpPr/>
      </xdr:nvSpPr>
      <xdr:spPr>
        <a:xfrm>
          <a:off x="12763500" y="163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18470</xdr:rowOff>
    </xdr:from>
    <xdr:ext cx="534377" cy="259045"/>
    <xdr:sp macro="" textlink="">
      <xdr:nvSpPr>
        <xdr:cNvPr id="723" name="テキスト ボックス 722"/>
        <xdr:cNvSpPr txBox="1"/>
      </xdr:nvSpPr>
      <xdr:spPr>
        <a:xfrm>
          <a:off x="12547111" y="164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5" name="直線コネクタ 744"/>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6"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8"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9" name="直線コネクタ 748"/>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51"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2" name="フローチャート: 判断 751"/>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4" name="フローチャート: 判断 753"/>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5" name="テキスト ボックス 754"/>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7" name="フローチャート: 判断 756"/>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8" name="テキスト ボックス 757"/>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60" name="フローチャート: 判断 759"/>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61" name="テキスト ボックス 760"/>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40437</xdr:rowOff>
    </xdr:from>
    <xdr:to>
      <xdr:col>98</xdr:col>
      <xdr:colOff>38100</xdr:colOff>
      <xdr:row>38</xdr:row>
      <xdr:rowOff>142037</xdr:rowOff>
    </xdr:to>
    <xdr:sp macro="" textlink="">
      <xdr:nvSpPr>
        <xdr:cNvPr id="762" name="フローチャート: 判断 761"/>
        <xdr:cNvSpPr/>
      </xdr:nvSpPr>
      <xdr:spPr>
        <a:xfrm>
          <a:off x="18605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158564</xdr:rowOff>
    </xdr:from>
    <xdr:ext cx="378565" cy="259045"/>
    <xdr:sp macro="" textlink="">
      <xdr:nvSpPr>
        <xdr:cNvPr id="763" name="テキスト ボックス 762"/>
        <xdr:cNvSpPr txBox="1"/>
      </xdr:nvSpPr>
      <xdr:spPr>
        <a:xfrm>
          <a:off x="18467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70"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主な目的別歳出を見ると総務費は、公共施設整備基金等の積立金の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により、全国、県平均を下回っている</a:t>
          </a:r>
          <a:r>
            <a:rPr kumimoji="1" lang="ja-JP" altLang="ja-JP" sz="1100">
              <a:solidFill>
                <a:schemeClr val="dk1"/>
              </a:solidFill>
              <a:effectLst/>
              <a:latin typeface="+mn-lt"/>
              <a:ea typeface="+mn-ea"/>
              <a:cs typeface="+mn-cs"/>
            </a:rPr>
            <a:t>。民生費は、医療費や生活保護費、子ども子育て支援の影響により年々増加傾向にあるが、全国、県平均を下回っている。衛生費は、ごみ処理業務における一部事務組合への負担金が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額になっ</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全国、県平均を下回っている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農林水産業費については、農業基盤整備などの普通建設事業費により全国、県平均を上回っている。商工費は、県平均を下回っているが、</a:t>
          </a:r>
          <a:r>
            <a:rPr kumimoji="1" lang="ja-JP" altLang="en-US" sz="1100">
              <a:solidFill>
                <a:schemeClr val="dk1"/>
              </a:solidFill>
              <a:effectLst/>
              <a:latin typeface="+mn-lt"/>
              <a:ea typeface="+mn-ea"/>
              <a:cs typeface="+mn-cs"/>
            </a:rPr>
            <a:t>産業団地整備推進事業</a:t>
          </a:r>
          <a:r>
            <a:rPr kumimoji="1" lang="ja-JP" altLang="ja-JP" sz="1100">
              <a:solidFill>
                <a:schemeClr val="dk1"/>
              </a:solidFill>
              <a:effectLst/>
              <a:latin typeface="+mn-lt"/>
              <a:ea typeface="+mn-ea"/>
              <a:cs typeface="+mn-cs"/>
            </a:rPr>
            <a:t>などによって、前年度より増額になっている。土木費は、</a:t>
          </a:r>
          <a:r>
            <a:rPr kumimoji="1" lang="ja-JP" altLang="en-US" sz="1100">
              <a:solidFill>
                <a:schemeClr val="dk1"/>
              </a:solidFill>
              <a:effectLst/>
              <a:latin typeface="+mn-lt"/>
              <a:ea typeface="+mn-ea"/>
              <a:cs typeface="+mn-cs"/>
            </a:rPr>
            <a:t>ＪＲ小金井駅東西自由通路修繕事業やスマート</a:t>
          </a:r>
          <a:r>
            <a:rPr kumimoji="1" lang="en-US" altLang="ja-JP" sz="1100">
              <a:solidFill>
                <a:schemeClr val="dk1"/>
              </a:solidFill>
              <a:effectLst/>
              <a:latin typeface="+mn-lt"/>
              <a:ea typeface="+mn-ea"/>
              <a:cs typeface="+mn-cs"/>
            </a:rPr>
            <a:t>IC</a:t>
          </a:r>
          <a:r>
            <a:rPr kumimoji="1" lang="ja-JP" altLang="en-US" sz="1100">
              <a:solidFill>
                <a:schemeClr val="dk1"/>
              </a:solidFill>
              <a:effectLst/>
              <a:latin typeface="+mn-lt"/>
              <a:ea typeface="+mn-ea"/>
              <a:cs typeface="+mn-cs"/>
            </a:rPr>
            <a:t>整備事業により前年度より増額となり</a:t>
          </a:r>
          <a:r>
            <a:rPr kumimoji="1" lang="ja-JP" altLang="ja-JP" sz="1100">
              <a:solidFill>
                <a:schemeClr val="dk1"/>
              </a:solidFill>
              <a:effectLst/>
              <a:latin typeface="+mn-lt"/>
              <a:ea typeface="+mn-ea"/>
              <a:cs typeface="+mn-cs"/>
            </a:rPr>
            <a:t>全国、県平均を</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。消防費は、消防施設の更新等の影響で、全国、県平均を上回っている。教育費についても義務教育施設の大規模改修事業</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により全国、県平均を大幅に上回っている。公債費は、、義務教育施設の耐震補強や大規模改修事業、庁舎関連事業などで起債した合併特例債に係る償還が増加傾向にあ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a:t>
          </a:r>
          <a:r>
            <a:rPr kumimoji="1" lang="ja-JP" altLang="en-US" sz="1100">
              <a:solidFill>
                <a:schemeClr val="dk1"/>
              </a:solidFill>
              <a:effectLst/>
              <a:latin typeface="+mn-lt"/>
              <a:ea typeface="+mn-ea"/>
              <a:cs typeface="+mn-cs"/>
            </a:rPr>
            <a:t>、県</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を上回っている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財政調整基金の</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年度残高は、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524</a:t>
          </a:r>
          <a:r>
            <a:rPr kumimoji="1" lang="ja-JP" altLang="en-US"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1,160</a:t>
          </a:r>
          <a:r>
            <a:rPr kumimoji="1" lang="ja-JP" altLang="ja-JP" sz="1100">
              <a:solidFill>
                <a:schemeClr val="dk1"/>
              </a:solidFill>
              <a:effectLst/>
              <a:latin typeface="+mn-lt"/>
              <a:ea typeface="+mn-ea"/>
              <a:cs typeface="+mn-cs"/>
            </a:rPr>
            <a:t>百万円となった。これに伴い財政調整基金残高に係る標準財政規模比は、</a:t>
          </a:r>
          <a:r>
            <a:rPr kumimoji="1" lang="en-US" altLang="ja-JP" sz="1100">
              <a:solidFill>
                <a:schemeClr val="dk1"/>
              </a:solidFill>
              <a:effectLst/>
              <a:latin typeface="+mn-lt"/>
              <a:ea typeface="+mn-ea"/>
              <a:cs typeface="+mn-cs"/>
            </a:rPr>
            <a:t>7.86</a:t>
          </a:r>
          <a:r>
            <a:rPr kumimoji="1" lang="ja-JP" altLang="ja-JP" sz="1100">
              <a:solidFill>
                <a:schemeClr val="dk1"/>
              </a:solidFill>
              <a:effectLst/>
              <a:latin typeface="+mn-lt"/>
              <a:ea typeface="+mn-ea"/>
              <a:cs typeface="+mn-cs"/>
            </a:rPr>
            <a:t>％となり、</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を切る結果となった。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、実質収支額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10.63</a:t>
          </a:r>
          <a:r>
            <a:rPr kumimoji="1" lang="ja-JP" altLang="ja-JP" sz="1100">
              <a:solidFill>
                <a:schemeClr val="dk1"/>
              </a:solidFill>
              <a:effectLst/>
              <a:latin typeface="+mn-lt"/>
              <a:ea typeface="+mn-ea"/>
              <a:cs typeface="+mn-cs"/>
            </a:rPr>
            <a:t>％超の黒字</a:t>
          </a:r>
          <a:r>
            <a:rPr kumimoji="1" lang="ja-JP" altLang="en-US" sz="1100">
              <a:solidFill>
                <a:schemeClr val="dk1"/>
              </a:solidFill>
              <a:effectLst/>
              <a:latin typeface="+mn-lt"/>
              <a:ea typeface="+mn-ea"/>
              <a:cs typeface="+mn-cs"/>
            </a:rPr>
            <a:t>となる一方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財政調整基金の残高が減少したことにより</a:t>
          </a:r>
          <a:r>
            <a:rPr kumimoji="1" lang="ja-JP" altLang="ja-JP" sz="1100">
              <a:solidFill>
                <a:schemeClr val="dk1"/>
              </a:solidFill>
              <a:effectLst/>
              <a:latin typeface="+mn-lt"/>
              <a:ea typeface="+mn-ea"/>
              <a:cs typeface="+mn-cs"/>
            </a:rPr>
            <a:t>実質単年度収支については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3.62</a:t>
          </a:r>
          <a:r>
            <a:rPr kumimoji="1" lang="ja-JP" altLang="en-US"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実質単年度収支が改善されるよう、事務事業の見直し・統廃合など歳出の合理化等行財政改革を推進し、</a:t>
          </a:r>
          <a:r>
            <a:rPr kumimoji="1" lang="ja-JP" altLang="ja-JP" sz="1100">
              <a:solidFill>
                <a:schemeClr val="dk1"/>
              </a:solidFill>
              <a:effectLst/>
              <a:latin typeface="+mn-lt"/>
              <a:ea typeface="+mn-ea"/>
              <a:cs typeface="+mn-cs"/>
            </a:rPr>
            <a:t>財政調整基金の維持や実質収支の黒字に努める。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連結実質赤字比率に係る各会計が健全財政運営に努めた結果、全ての会計が黒字となっている。</a:t>
          </a:r>
          <a:endParaRPr lang="ja-JP" altLang="ja-JP" sz="1400">
            <a:effectLst/>
          </a:endParaRPr>
        </a:p>
        <a:p>
          <a:r>
            <a:rPr kumimoji="1" lang="ja-JP" altLang="ja-JP" sz="1100">
              <a:solidFill>
                <a:schemeClr val="dk1"/>
              </a:solidFill>
              <a:effectLst/>
              <a:latin typeface="+mn-lt"/>
              <a:ea typeface="+mn-ea"/>
              <a:cs typeface="+mn-cs"/>
            </a:rPr>
            <a:t>　今後も更なる行財政改革を推進し、健全財政の維持に努める。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28913194</v>
      </c>
      <c r="BO4" s="431"/>
      <c r="BP4" s="431"/>
      <c r="BQ4" s="431"/>
      <c r="BR4" s="431"/>
      <c r="BS4" s="431"/>
      <c r="BT4" s="431"/>
      <c r="BU4" s="432"/>
      <c r="BV4" s="430">
        <v>27591366</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10.6</v>
      </c>
      <c r="CU4" s="437"/>
      <c r="CV4" s="437"/>
      <c r="CW4" s="437"/>
      <c r="CX4" s="437"/>
      <c r="CY4" s="437"/>
      <c r="CZ4" s="437"/>
      <c r="DA4" s="438"/>
      <c r="DB4" s="436">
        <v>10.7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26824664</v>
      </c>
      <c r="BO5" s="468"/>
      <c r="BP5" s="468"/>
      <c r="BQ5" s="468"/>
      <c r="BR5" s="468"/>
      <c r="BS5" s="468"/>
      <c r="BT5" s="468"/>
      <c r="BU5" s="469"/>
      <c r="BV5" s="467">
        <v>25861017</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87.6</v>
      </c>
      <c r="CU5" s="465"/>
      <c r="CV5" s="465"/>
      <c r="CW5" s="465"/>
      <c r="CX5" s="465"/>
      <c r="CY5" s="465"/>
      <c r="CZ5" s="465"/>
      <c r="DA5" s="466"/>
      <c r="DB5" s="464">
        <v>87</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2088530</v>
      </c>
      <c r="BO6" s="468"/>
      <c r="BP6" s="468"/>
      <c r="BQ6" s="468"/>
      <c r="BR6" s="468"/>
      <c r="BS6" s="468"/>
      <c r="BT6" s="468"/>
      <c r="BU6" s="469"/>
      <c r="BV6" s="467">
        <v>1730349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92.8</v>
      </c>
      <c r="CU6" s="505"/>
      <c r="CV6" s="505"/>
      <c r="CW6" s="505"/>
      <c r="CX6" s="505"/>
      <c r="CY6" s="505"/>
      <c r="CZ6" s="505"/>
      <c r="DA6" s="506"/>
      <c r="DB6" s="504">
        <v>93.4</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520481</v>
      </c>
      <c r="BO7" s="468"/>
      <c r="BP7" s="468"/>
      <c r="BQ7" s="468"/>
      <c r="BR7" s="468"/>
      <c r="BS7" s="468"/>
      <c r="BT7" s="468"/>
      <c r="BU7" s="469"/>
      <c r="BV7" s="467">
        <v>152286</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14752734</v>
      </c>
      <c r="CU7" s="468"/>
      <c r="CV7" s="468"/>
      <c r="CW7" s="468"/>
      <c r="CX7" s="468"/>
      <c r="CY7" s="468"/>
      <c r="CZ7" s="468"/>
      <c r="DA7" s="469"/>
      <c r="DB7" s="467">
        <v>14710701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1568049</v>
      </c>
      <c r="BO8" s="468"/>
      <c r="BP8" s="468"/>
      <c r="BQ8" s="468"/>
      <c r="BR8" s="468"/>
      <c r="BS8" s="468"/>
      <c r="BT8" s="468"/>
      <c r="BU8" s="469"/>
      <c r="BV8" s="467">
        <v>1578063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0.75</v>
      </c>
      <c r="CU8" s="508"/>
      <c r="CV8" s="508"/>
      <c r="CW8" s="508"/>
      <c r="CX8" s="508"/>
      <c r="CY8" s="508"/>
      <c r="CZ8" s="508"/>
      <c r="DA8" s="509"/>
      <c r="DB8" s="507">
        <v>0.76</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59431</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-10014</v>
      </c>
      <c r="BO9" s="468"/>
      <c r="BP9" s="468"/>
      <c r="BQ9" s="468"/>
      <c r="BR9" s="468"/>
      <c r="BS9" s="468"/>
      <c r="BT9" s="468"/>
      <c r="BU9" s="469"/>
      <c r="BV9" s="467">
        <v>344753</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14.1</v>
      </c>
      <c r="CU9" s="465"/>
      <c r="CV9" s="465"/>
      <c r="CW9" s="465"/>
      <c r="CX9" s="465"/>
      <c r="CY9" s="465"/>
      <c r="CZ9" s="465"/>
      <c r="DA9" s="466"/>
      <c r="DB9" s="464">
        <v>13.9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59483</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3249</v>
      </c>
      <c r="BO10" s="468"/>
      <c r="BP10" s="468"/>
      <c r="BQ10" s="468"/>
      <c r="BR10" s="468"/>
      <c r="BS10" s="468"/>
      <c r="BT10" s="468"/>
      <c r="BU10" s="469"/>
      <c r="BV10" s="467">
        <v>1652</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60254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527416</v>
      </c>
      <c r="BO12" s="468"/>
      <c r="BP12" s="468"/>
      <c r="BQ12" s="468"/>
      <c r="BR12" s="468"/>
      <c r="BS12" s="468"/>
      <c r="BT12" s="468"/>
      <c r="BU12" s="469"/>
      <c r="BV12" s="467">
        <v>320000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59501</v>
      </c>
      <c r="S13" s="552"/>
      <c r="T13" s="552"/>
      <c r="U13" s="552"/>
      <c r="V13" s="553"/>
      <c r="W13" s="483" t="s">
        <v>138</v>
      </c>
      <c r="X13" s="484"/>
      <c r="Y13" s="484"/>
      <c r="Z13" s="484"/>
      <c r="AA13" s="484"/>
      <c r="AB13" s="474"/>
      <c r="AC13" s="518">
        <v>2015</v>
      </c>
      <c r="AD13" s="519"/>
      <c r="AE13" s="519"/>
      <c r="AF13" s="519"/>
      <c r="AG13" s="561"/>
      <c r="AH13" s="518">
        <v>1881</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-534181</v>
      </c>
      <c r="BO13" s="468"/>
      <c r="BP13" s="468"/>
      <c r="BQ13" s="468"/>
      <c r="BR13" s="468"/>
      <c r="BS13" s="468"/>
      <c r="BT13" s="468"/>
      <c r="BU13" s="469"/>
      <c r="BV13" s="467">
        <v>26405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1.8</v>
      </c>
      <c r="CU13" s="465"/>
      <c r="CV13" s="465"/>
      <c r="CW13" s="465"/>
      <c r="CX13" s="465"/>
      <c r="CY13" s="465"/>
      <c r="CZ13" s="465"/>
      <c r="DA13" s="466"/>
      <c r="DB13" s="464">
        <v>3</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60141</v>
      </c>
      <c r="S14" s="552"/>
      <c r="T14" s="552"/>
      <c r="U14" s="552"/>
      <c r="V14" s="553"/>
      <c r="W14" s="457"/>
      <c r="X14" s="458"/>
      <c r="Y14" s="458"/>
      <c r="Z14" s="458"/>
      <c r="AA14" s="458"/>
      <c r="AB14" s="447"/>
      <c r="AC14" s="554">
        <v>6.8</v>
      </c>
      <c r="AD14" s="555"/>
      <c r="AE14" s="555"/>
      <c r="AF14" s="555"/>
      <c r="AG14" s="556"/>
      <c r="AH14" s="554">
        <v>6.7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127</v>
      </c>
      <c r="CU14" s="566"/>
      <c r="CV14" s="566"/>
      <c r="CW14" s="566"/>
      <c r="CX14" s="566"/>
      <c r="CY14" s="566"/>
      <c r="CZ14" s="566"/>
      <c r="DA14" s="567"/>
      <c r="DB14" s="565" t="s">
        <v>127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145</v>
      </c>
      <c r="N15" s="559"/>
      <c r="O15" s="559"/>
      <c r="P15" s="559"/>
      <c r="Q15" s="560"/>
      <c r="R15" s="551">
        <v>59442</v>
      </c>
      <c r="S15" s="552"/>
      <c r="T15" s="552"/>
      <c r="U15" s="552"/>
      <c r="V15" s="553"/>
      <c r="W15" s="483" t="s">
        <v>146</v>
      </c>
      <c r="X15" s="484"/>
      <c r="Y15" s="484"/>
      <c r="Z15" s="484"/>
      <c r="AA15" s="484"/>
      <c r="AB15" s="474"/>
      <c r="AC15" s="518">
        <v>8165</v>
      </c>
      <c r="AD15" s="519"/>
      <c r="AE15" s="519"/>
      <c r="AF15" s="519"/>
      <c r="AG15" s="561"/>
      <c r="AH15" s="518">
        <v>7803</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8317894</v>
      </c>
      <c r="BO15" s="431"/>
      <c r="BP15" s="431"/>
      <c r="BQ15" s="431"/>
      <c r="BR15" s="431"/>
      <c r="BS15" s="431"/>
      <c r="BT15" s="431"/>
      <c r="BU15" s="432"/>
      <c r="BV15" s="430">
        <v>8190944</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27.5</v>
      </c>
      <c r="AD16" s="555"/>
      <c r="AE16" s="555"/>
      <c r="AF16" s="555"/>
      <c r="AG16" s="556"/>
      <c r="AH16" s="554">
        <v>27.8</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11225810</v>
      </c>
      <c r="BO16" s="468"/>
      <c r="BP16" s="468"/>
      <c r="BQ16" s="468"/>
      <c r="BR16" s="468"/>
      <c r="BS16" s="468"/>
      <c r="BT16" s="468"/>
      <c r="BU16" s="469"/>
      <c r="BV16" s="467">
        <v>10922330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19471</v>
      </c>
      <c r="AD17" s="519"/>
      <c r="AE17" s="519"/>
      <c r="AF17" s="519"/>
      <c r="AG17" s="561"/>
      <c r="AH17" s="518">
        <v>18390</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10748218</v>
      </c>
      <c r="BO17" s="468"/>
      <c r="BP17" s="468"/>
      <c r="BQ17" s="468"/>
      <c r="BR17" s="468"/>
      <c r="BS17" s="468"/>
      <c r="BT17" s="468"/>
      <c r="BU17" s="469"/>
      <c r="BV17" s="467">
        <v>10587503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74.59</v>
      </c>
      <c r="M18" s="583"/>
      <c r="N18" s="583"/>
      <c r="O18" s="583"/>
      <c r="P18" s="583"/>
      <c r="Q18" s="583"/>
      <c r="R18" s="584"/>
      <c r="S18" s="584"/>
      <c r="T18" s="584"/>
      <c r="U18" s="584"/>
      <c r="V18" s="585"/>
      <c r="W18" s="485"/>
      <c r="X18" s="486"/>
      <c r="Y18" s="486"/>
      <c r="Z18" s="486"/>
      <c r="AA18" s="486"/>
      <c r="AB18" s="477"/>
      <c r="AC18" s="586">
        <v>65.7</v>
      </c>
      <c r="AD18" s="587"/>
      <c r="AE18" s="587"/>
      <c r="AF18" s="587"/>
      <c r="AG18" s="588"/>
      <c r="AH18" s="586">
        <v>65.5</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13152420</v>
      </c>
      <c r="BO18" s="468"/>
      <c r="BP18" s="468"/>
      <c r="BQ18" s="468"/>
      <c r="BR18" s="468"/>
      <c r="BS18" s="468"/>
      <c r="BT18" s="468"/>
      <c r="BU18" s="469"/>
      <c r="BV18" s="467">
        <v>13082084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797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18911986</v>
      </c>
      <c r="BO19" s="468"/>
      <c r="BP19" s="468"/>
      <c r="BQ19" s="468"/>
      <c r="BR19" s="468"/>
      <c r="BS19" s="468"/>
      <c r="BT19" s="468"/>
      <c r="BU19" s="469"/>
      <c r="BV19" s="467">
        <v>18312314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21394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27593175</v>
      </c>
      <c r="BO23" s="468"/>
      <c r="BP23" s="468"/>
      <c r="BQ23" s="468"/>
      <c r="BR23" s="468"/>
      <c r="BS23" s="468"/>
      <c r="BT23" s="468"/>
      <c r="BU23" s="469"/>
      <c r="BV23" s="467">
        <v>25998725</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9400</v>
      </c>
      <c r="R24" s="519"/>
      <c r="S24" s="519"/>
      <c r="T24" s="519"/>
      <c r="U24" s="519"/>
      <c r="V24" s="561"/>
      <c r="W24" s="620"/>
      <c r="X24" s="608"/>
      <c r="Y24" s="609"/>
      <c r="Z24" s="517" t="s">
        <v>170</v>
      </c>
      <c r="AA24" s="497"/>
      <c r="AB24" s="497"/>
      <c r="AC24" s="497"/>
      <c r="AD24" s="497"/>
      <c r="AE24" s="497"/>
      <c r="AF24" s="497"/>
      <c r="AG24" s="498"/>
      <c r="AH24" s="518">
        <v>355</v>
      </c>
      <c r="AI24" s="519"/>
      <c r="AJ24" s="519"/>
      <c r="AK24" s="519"/>
      <c r="AL24" s="561"/>
      <c r="AM24" s="518">
        <v>1080620</v>
      </c>
      <c r="AN24" s="519"/>
      <c r="AO24" s="519"/>
      <c r="AP24" s="519"/>
      <c r="AQ24" s="519"/>
      <c r="AR24" s="561"/>
      <c r="AS24" s="518">
        <v>3044</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12123950</v>
      </c>
      <c r="BO24" s="468"/>
      <c r="BP24" s="468"/>
      <c r="BQ24" s="468"/>
      <c r="BR24" s="468"/>
      <c r="BS24" s="468"/>
      <c r="BT24" s="468"/>
      <c r="BU24" s="469"/>
      <c r="BV24" s="467">
        <v>11644898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7400</v>
      </c>
      <c r="R25" s="519"/>
      <c r="S25" s="519"/>
      <c r="T25" s="519"/>
      <c r="U25" s="519"/>
      <c r="V25" s="561"/>
      <c r="W25" s="620"/>
      <c r="X25" s="608"/>
      <c r="Y25" s="609"/>
      <c r="Z25" s="517" t="s">
        <v>173</v>
      </c>
      <c r="AA25" s="497"/>
      <c r="AB25" s="497"/>
      <c r="AC25" s="497"/>
      <c r="AD25" s="497"/>
      <c r="AE25" s="497"/>
      <c r="AF25" s="497"/>
      <c r="AG25" s="498"/>
      <c r="AH25" s="518" t="s">
        <v>136</v>
      </c>
      <c r="AI25" s="519"/>
      <c r="AJ25" s="519"/>
      <c r="AK25" s="519"/>
      <c r="AL25" s="561"/>
      <c r="AM25" s="518" t="s">
        <v>136</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37722</v>
      </c>
      <c r="BO25" s="431"/>
      <c r="BP25" s="431"/>
      <c r="BQ25" s="431"/>
      <c r="BR25" s="431"/>
      <c r="BS25" s="431"/>
      <c r="BT25" s="431"/>
      <c r="BU25" s="432"/>
      <c r="BV25" s="430">
        <v>120791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6600</v>
      </c>
      <c r="R26" s="519"/>
      <c r="S26" s="519"/>
      <c r="T26" s="519"/>
      <c r="U26" s="519"/>
      <c r="V26" s="561"/>
      <c r="W26" s="620"/>
      <c r="X26" s="608"/>
      <c r="Y26" s="609"/>
      <c r="Z26" s="517" t="s">
        <v>177</v>
      </c>
      <c r="AA26" s="630"/>
      <c r="AB26" s="630"/>
      <c r="AC26" s="630"/>
      <c r="AD26" s="630"/>
      <c r="AE26" s="630"/>
      <c r="AF26" s="630"/>
      <c r="AG26" s="631"/>
      <c r="AH26" s="518">
        <v>16</v>
      </c>
      <c r="AI26" s="519"/>
      <c r="AJ26" s="519"/>
      <c r="AK26" s="519"/>
      <c r="AL26" s="561"/>
      <c r="AM26" s="518">
        <v>45712</v>
      </c>
      <c r="AN26" s="519"/>
      <c r="AO26" s="519"/>
      <c r="AP26" s="519"/>
      <c r="AQ26" s="519"/>
      <c r="AR26" s="561"/>
      <c r="AS26" s="518">
        <v>2857</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136</v>
      </c>
      <c r="BO26" s="468"/>
      <c r="BP26" s="468"/>
      <c r="BQ26" s="468"/>
      <c r="BR26" s="468"/>
      <c r="BS26" s="468"/>
      <c r="BT26" s="468"/>
      <c r="BU26" s="469"/>
      <c r="BV26" s="467" t="s">
        <v>127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4700</v>
      </c>
      <c r="R27" s="519"/>
      <c r="S27" s="519"/>
      <c r="T27" s="519"/>
      <c r="U27" s="519"/>
      <c r="V27" s="561"/>
      <c r="W27" s="620"/>
      <c r="X27" s="608"/>
      <c r="Y27" s="609"/>
      <c r="Z27" s="517" t="s">
        <v>180</v>
      </c>
      <c r="AA27" s="497"/>
      <c r="AB27" s="497"/>
      <c r="AC27" s="497"/>
      <c r="AD27" s="497"/>
      <c r="AE27" s="497"/>
      <c r="AF27" s="497"/>
      <c r="AG27" s="498"/>
      <c r="AH27" s="518">
        <v>7</v>
      </c>
      <c r="AI27" s="519"/>
      <c r="AJ27" s="519"/>
      <c r="AK27" s="519"/>
      <c r="AL27" s="561"/>
      <c r="AM27" s="518">
        <v>26502</v>
      </c>
      <c r="AN27" s="519"/>
      <c r="AO27" s="519"/>
      <c r="AP27" s="519"/>
      <c r="AQ27" s="519"/>
      <c r="AR27" s="561"/>
      <c r="AS27" s="518">
        <v>3786</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v>681558</v>
      </c>
      <c r="BO27" s="644"/>
      <c r="BP27" s="644"/>
      <c r="BQ27" s="644"/>
      <c r="BR27" s="644"/>
      <c r="BS27" s="644"/>
      <c r="BT27" s="644"/>
      <c r="BU27" s="645"/>
      <c r="BV27" s="643">
        <v>680506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3800</v>
      </c>
      <c r="R28" s="519"/>
      <c r="S28" s="519"/>
      <c r="T28" s="519"/>
      <c r="U28" s="519"/>
      <c r="V28" s="561"/>
      <c r="W28" s="620"/>
      <c r="X28" s="608"/>
      <c r="Y28" s="609"/>
      <c r="Z28" s="517" t="s">
        <v>183</v>
      </c>
      <c r="AA28" s="497"/>
      <c r="AB28" s="497"/>
      <c r="AC28" s="497"/>
      <c r="AD28" s="497"/>
      <c r="AE28" s="497"/>
      <c r="AF28" s="497"/>
      <c r="AG28" s="498"/>
      <c r="AH28" s="518" t="s">
        <v>136</v>
      </c>
      <c r="AI28" s="519"/>
      <c r="AJ28" s="519"/>
      <c r="AK28" s="519"/>
      <c r="AL28" s="561"/>
      <c r="AM28" s="518" t="s">
        <v>136</v>
      </c>
      <c r="AN28" s="519"/>
      <c r="AO28" s="519"/>
      <c r="AP28" s="519"/>
      <c r="AQ28" s="519"/>
      <c r="AR28" s="561"/>
      <c r="AS28" s="518" t="s">
        <v>136</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1159692</v>
      </c>
      <c r="BO28" s="431"/>
      <c r="BP28" s="431"/>
      <c r="BQ28" s="431"/>
      <c r="BR28" s="431"/>
      <c r="BS28" s="431"/>
      <c r="BT28" s="431"/>
      <c r="BU28" s="432"/>
      <c r="BV28" s="430">
        <v>1683859</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16</v>
      </c>
      <c r="M29" s="519"/>
      <c r="N29" s="519"/>
      <c r="O29" s="519"/>
      <c r="P29" s="561"/>
      <c r="Q29" s="518">
        <v>3500</v>
      </c>
      <c r="R29" s="519"/>
      <c r="S29" s="519"/>
      <c r="T29" s="519"/>
      <c r="U29" s="519"/>
      <c r="V29" s="561"/>
      <c r="W29" s="621"/>
      <c r="X29" s="622"/>
      <c r="Y29" s="623"/>
      <c r="Z29" s="517" t="s">
        <v>186</v>
      </c>
      <c r="AA29" s="497"/>
      <c r="AB29" s="497"/>
      <c r="AC29" s="497"/>
      <c r="AD29" s="497"/>
      <c r="AE29" s="497"/>
      <c r="AF29" s="497"/>
      <c r="AG29" s="498"/>
      <c r="AH29" s="518">
        <v>362</v>
      </c>
      <c r="AI29" s="519"/>
      <c r="AJ29" s="519"/>
      <c r="AK29" s="519"/>
      <c r="AL29" s="561"/>
      <c r="AM29" s="518">
        <v>1107122</v>
      </c>
      <c r="AN29" s="519"/>
      <c r="AO29" s="519"/>
      <c r="AP29" s="519"/>
      <c r="AQ29" s="519"/>
      <c r="AR29" s="561"/>
      <c r="AS29" s="518">
        <v>3058</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2804115</v>
      </c>
      <c r="BO29" s="468"/>
      <c r="BP29" s="468"/>
      <c r="BQ29" s="468"/>
      <c r="BR29" s="468"/>
      <c r="BS29" s="468"/>
      <c r="BT29" s="468"/>
      <c r="BU29" s="469"/>
      <c r="BV29" s="467">
        <v>2898522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6600817</v>
      </c>
      <c r="BO30" s="644"/>
      <c r="BP30" s="644"/>
      <c r="BQ30" s="644"/>
      <c r="BR30" s="644"/>
      <c r="BS30" s="644"/>
      <c r="BT30" s="644"/>
      <c r="BU30" s="645"/>
      <c r="BV30" s="643">
        <v>7147457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198</v>
      </c>
      <c r="X33" s="456"/>
      <c r="Y33" s="456"/>
      <c r="Z33" s="456"/>
      <c r="AA33" s="456"/>
      <c r="AB33" s="456"/>
      <c r="AC33" s="456"/>
      <c r="AD33" s="456"/>
      <c r="AE33" s="456"/>
      <c r="AF33" s="456"/>
      <c r="AG33" s="456"/>
      <c r="AH33" s="456"/>
      <c r="AI33" s="456"/>
      <c r="AJ33" s="456"/>
      <c r="AK33" s="456"/>
      <c r="AL33" s="216"/>
      <c r="AM33" s="491" t="s">
        <v>199</v>
      </c>
      <c r="AN33" s="491"/>
      <c r="AO33" s="456" t="s">
        <v>200</v>
      </c>
      <c r="AP33" s="456"/>
      <c r="AQ33" s="456"/>
      <c r="AR33" s="456"/>
      <c r="AS33" s="456"/>
      <c r="AT33" s="456"/>
      <c r="AU33" s="456"/>
      <c r="AV33" s="456"/>
      <c r="AW33" s="456"/>
      <c r="AX33" s="456"/>
      <c r="AY33" s="456"/>
      <c r="AZ33" s="456"/>
      <c r="BA33" s="456"/>
      <c r="BB33" s="456"/>
      <c r="BC33" s="456"/>
      <c r="BD33" s="217"/>
      <c r="BE33" s="456" t="s">
        <v>201</v>
      </c>
      <c r="BF33" s="456"/>
      <c r="BG33" s="456" t="s">
        <v>202</v>
      </c>
      <c r="BH33" s="456"/>
      <c r="BI33" s="456"/>
      <c r="BJ33" s="456"/>
      <c r="BK33" s="456"/>
      <c r="BL33" s="456"/>
      <c r="BM33" s="456"/>
      <c r="BN33" s="456"/>
      <c r="BO33" s="456"/>
      <c r="BP33" s="456"/>
      <c r="BQ33" s="456"/>
      <c r="BR33" s="456"/>
      <c r="BS33" s="456"/>
      <c r="BT33" s="456"/>
      <c r="BU33" s="456"/>
      <c r="BV33" s="217"/>
      <c r="BW33" s="491" t="s">
        <v>201</v>
      </c>
      <c r="BX33" s="491"/>
      <c r="BY33" s="456" t="s">
        <v>203</v>
      </c>
      <c r="BZ33" s="456"/>
      <c r="CA33" s="456"/>
      <c r="CB33" s="456"/>
      <c r="CC33" s="456"/>
      <c r="CD33" s="456"/>
      <c r="CE33" s="456"/>
      <c r="CF33" s="456"/>
      <c r="CG33" s="456"/>
      <c r="CH33" s="456"/>
      <c r="CI33" s="456"/>
      <c r="CJ33" s="456"/>
      <c r="CK33" s="456"/>
      <c r="CL33" s="456"/>
      <c r="CM33" s="456"/>
      <c r="CN33" s="216"/>
      <c r="CO33" s="491" t="s">
        <v>199</v>
      </c>
      <c r="CP33" s="491"/>
      <c r="CQ33" s="456" t="s">
        <v>204</v>
      </c>
      <c r="CR33" s="456"/>
      <c r="CS33" s="456"/>
      <c r="CT33" s="456"/>
      <c r="CU33" s="456"/>
      <c r="CV33" s="456"/>
      <c r="CW33" s="456"/>
      <c r="CX33" s="456"/>
      <c r="CY33" s="456"/>
      <c r="CZ33" s="456"/>
      <c r="DA33" s="456"/>
      <c r="DB33" s="456"/>
      <c r="DC33" s="456"/>
      <c r="DD33" s="456"/>
      <c r="DE33" s="456"/>
      <c r="DF33" s="216"/>
      <c r="DG33" s="655" t="s">
        <v>205</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IF('各会計、関係団体の財政状況及び健全化判断比率'!B33="","",'各会計、関係団体の財政状況及び健全化判断比率'!B33)</f>
        <v>小山栃木都市計画事業石橋駅周辺土地区画整理事業特別会計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小山広域保健衛生組合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下野市農業公社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介護保険事業</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IF('各会計、関係団体の財政状況及び健全化判断比率'!B34="","",'各会計、関係団体の財政状況及び健全化判断比率'!B34)</f>
        <v>小山栃木都市計画事業仁良川地区土地区画整理事業特別会計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石橋地区消防組合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グリムの里いしばし</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後期高齢者医療事業</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栃木県市町村総合事務組合一般会計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道の駅しもつけ</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栃木県市町村総合事務組合特別会計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栃木県後期高齢者医療広域連合一般会計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栃木県後期高齢者医療広域連合特別会計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kiXeQDXlowDn8NytrAYUhYFn0SC3qyA8D/JG8ggijI0z5uUzqHtwmNS9y1oIboNHlw58Iseo/pfVV/ux68h5HA==" saltValue="5LEizoiznkanjvGl1d1eD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48" t="s">
        <v>574</v>
      </c>
      <c r="D34" s="1248"/>
      <c r="E34" s="1249"/>
      <c r="F34" s="32">
        <v>11.55</v>
      </c>
      <c r="G34" s="33">
        <v>8.18</v>
      </c>
      <c r="H34" s="33">
        <v>8.52</v>
      </c>
      <c r="I34" s="33">
        <v>10.72</v>
      </c>
      <c r="J34" s="34">
        <v>10.62</v>
      </c>
      <c r="K34" s="22"/>
      <c r="L34" s="22"/>
      <c r="M34" s="22"/>
      <c r="N34" s="22"/>
      <c r="O34" s="22"/>
      <c r="P34" s="22"/>
    </row>
    <row r="35" spans="1:16" ht="39" customHeight="1" x14ac:dyDescent="0.15">
      <c r="A35" s="22"/>
      <c r="B35" s="35"/>
      <c r="C35" s="1242" t="s">
        <v>575</v>
      </c>
      <c r="D35" s="1243"/>
      <c r="E35" s="1244"/>
      <c r="F35" s="36">
        <v>5.94</v>
      </c>
      <c r="G35" s="37">
        <v>6.02</v>
      </c>
      <c r="H35" s="37">
        <v>6.65</v>
      </c>
      <c r="I35" s="37">
        <v>4.95</v>
      </c>
      <c r="J35" s="38">
        <v>5.48</v>
      </c>
      <c r="K35" s="22"/>
      <c r="L35" s="22"/>
      <c r="M35" s="22"/>
      <c r="N35" s="22"/>
      <c r="O35" s="22"/>
      <c r="P35" s="22"/>
    </row>
    <row r="36" spans="1:16" ht="39" customHeight="1" x14ac:dyDescent="0.15">
      <c r="A36" s="22"/>
      <c r="B36" s="35"/>
      <c r="C36" s="1242" t="s">
        <v>576</v>
      </c>
      <c r="D36" s="1243"/>
      <c r="E36" s="1244"/>
      <c r="F36" s="36">
        <v>1.94</v>
      </c>
      <c r="G36" s="37">
        <v>1.53</v>
      </c>
      <c r="H36" s="37">
        <v>1.89</v>
      </c>
      <c r="I36" s="37">
        <v>2.09</v>
      </c>
      <c r="J36" s="38">
        <v>2.62</v>
      </c>
      <c r="K36" s="22"/>
      <c r="L36" s="22"/>
      <c r="M36" s="22"/>
      <c r="N36" s="22"/>
      <c r="O36" s="22"/>
      <c r="P36" s="22"/>
    </row>
    <row r="37" spans="1:16" ht="39" customHeight="1" x14ac:dyDescent="0.15">
      <c r="A37" s="22"/>
      <c r="B37" s="35"/>
      <c r="C37" s="1242" t="s">
        <v>577</v>
      </c>
      <c r="D37" s="1243"/>
      <c r="E37" s="1244"/>
      <c r="F37" s="36" t="s">
        <v>527</v>
      </c>
      <c r="G37" s="37" t="s">
        <v>527</v>
      </c>
      <c r="H37" s="37" t="s">
        <v>527</v>
      </c>
      <c r="I37" s="37" t="s">
        <v>527</v>
      </c>
      <c r="J37" s="38">
        <v>1.92</v>
      </c>
      <c r="K37" s="22"/>
      <c r="L37" s="22"/>
      <c r="M37" s="22"/>
      <c r="N37" s="22"/>
      <c r="O37" s="22"/>
      <c r="P37" s="22"/>
    </row>
    <row r="38" spans="1:16" ht="39" customHeight="1" x14ac:dyDescent="0.15">
      <c r="A38" s="22"/>
      <c r="B38" s="35"/>
      <c r="C38" s="1242" t="s">
        <v>578</v>
      </c>
      <c r="D38" s="1243"/>
      <c r="E38" s="1244"/>
      <c r="F38" s="36">
        <v>3.29</v>
      </c>
      <c r="G38" s="37">
        <v>2.72</v>
      </c>
      <c r="H38" s="37">
        <v>3.05</v>
      </c>
      <c r="I38" s="37">
        <v>2.14</v>
      </c>
      <c r="J38" s="38">
        <v>1.7</v>
      </c>
      <c r="K38" s="22"/>
      <c r="L38" s="22"/>
      <c r="M38" s="22"/>
      <c r="N38" s="22"/>
      <c r="O38" s="22"/>
      <c r="P38" s="22"/>
    </row>
    <row r="39" spans="1:16" ht="39" customHeight="1" x14ac:dyDescent="0.15">
      <c r="A39" s="22"/>
      <c r="B39" s="35"/>
      <c r="C39" s="1242" t="s">
        <v>579</v>
      </c>
      <c r="D39" s="1243"/>
      <c r="E39" s="1244"/>
      <c r="F39" s="36">
        <v>1.04</v>
      </c>
      <c r="G39" s="37">
        <v>1.39</v>
      </c>
      <c r="H39" s="37">
        <v>2.19</v>
      </c>
      <c r="I39" s="37">
        <v>1.1200000000000001</v>
      </c>
      <c r="J39" s="38">
        <v>1.06</v>
      </c>
      <c r="K39" s="22"/>
      <c r="L39" s="22"/>
      <c r="M39" s="22"/>
      <c r="N39" s="22"/>
      <c r="O39" s="22"/>
      <c r="P39" s="22"/>
    </row>
    <row r="40" spans="1:16" ht="39" customHeight="1" x14ac:dyDescent="0.15">
      <c r="A40" s="22"/>
      <c r="B40" s="35"/>
      <c r="C40" s="1242" t="s">
        <v>580</v>
      </c>
      <c r="D40" s="1243"/>
      <c r="E40" s="1244"/>
      <c r="F40" s="36">
        <v>0.05</v>
      </c>
      <c r="G40" s="37">
        <v>7.0000000000000007E-2</v>
      </c>
      <c r="H40" s="37">
        <v>0.06</v>
      </c>
      <c r="I40" s="37">
        <v>0.06</v>
      </c>
      <c r="J40" s="38">
        <v>7.0000000000000007E-2</v>
      </c>
      <c r="K40" s="22"/>
      <c r="L40" s="22"/>
      <c r="M40" s="22"/>
      <c r="N40" s="22"/>
      <c r="O40" s="22"/>
      <c r="P40" s="22"/>
    </row>
    <row r="41" spans="1:16" ht="39" customHeight="1" x14ac:dyDescent="0.15">
      <c r="A41" s="22"/>
      <c r="B41" s="35"/>
      <c r="C41" s="1242" t="s">
        <v>581</v>
      </c>
      <c r="D41" s="1243"/>
      <c r="E41" s="1244"/>
      <c r="F41" s="36">
        <v>0.03</v>
      </c>
      <c r="G41" s="37">
        <v>0.03</v>
      </c>
      <c r="H41" s="37">
        <v>0.02</v>
      </c>
      <c r="I41" s="37">
        <v>0.03</v>
      </c>
      <c r="J41" s="38">
        <v>0.05</v>
      </c>
      <c r="K41" s="22"/>
      <c r="L41" s="22"/>
      <c r="M41" s="22"/>
      <c r="N41" s="22"/>
      <c r="O41" s="22"/>
      <c r="P41" s="22"/>
    </row>
    <row r="42" spans="1:16" ht="39" customHeight="1" x14ac:dyDescent="0.15">
      <c r="A42" s="22"/>
      <c r="B42" s="39"/>
      <c r="C42" s="1242" t="s">
        <v>582</v>
      </c>
      <c r="D42" s="1243"/>
      <c r="E42" s="1244"/>
      <c r="F42" s="36" t="s">
        <v>527</v>
      </c>
      <c r="G42" s="37" t="s">
        <v>527</v>
      </c>
      <c r="H42" s="37" t="s">
        <v>527</v>
      </c>
      <c r="I42" s="37" t="s">
        <v>527</v>
      </c>
      <c r="J42" s="38" t="s">
        <v>527</v>
      </c>
      <c r="K42" s="22"/>
      <c r="L42" s="22"/>
      <c r="M42" s="22"/>
      <c r="N42" s="22"/>
      <c r="O42" s="22"/>
      <c r="P42" s="22"/>
    </row>
    <row r="43" spans="1:16" ht="39" customHeight="1" thickBot="1" x14ac:dyDescent="0.2">
      <c r="A43" s="22"/>
      <c r="B43" s="40"/>
      <c r="C43" s="1245" t="s">
        <v>583</v>
      </c>
      <c r="D43" s="1246"/>
      <c r="E43" s="1247"/>
      <c r="F43" s="41">
        <v>0.68</v>
      </c>
      <c r="G43" s="42">
        <v>0.76</v>
      </c>
      <c r="H43" s="42">
        <v>0.75</v>
      </c>
      <c r="I43" s="42">
        <v>0.98</v>
      </c>
      <c r="J43" s="43" t="s">
        <v>527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M+KGJhE4fhLnQ+TbQTUB8w+4FHA7+uflwcZLcDpziVLtH+pjs6WZ+zupiZKLgcczdi77eYBiynPK5b55LWMoA==" saltValue="emuACMPwScrUYr3q3UbO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2372</v>
      </c>
      <c r="L45" s="60">
        <v>2328</v>
      </c>
      <c r="M45" s="60">
        <v>2370</v>
      </c>
      <c r="N45" s="60">
        <v>2570</v>
      </c>
      <c r="O45" s="61">
        <v>2702</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527</v>
      </c>
      <c r="L46" s="64" t="s">
        <v>527</v>
      </c>
      <c r="M46" s="64" t="s">
        <v>527</v>
      </c>
      <c r="N46" s="64" t="s">
        <v>527</v>
      </c>
      <c r="O46" s="65" t="s">
        <v>527</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527</v>
      </c>
      <c r="L47" s="64" t="s">
        <v>527</v>
      </c>
      <c r="M47" s="64" t="s">
        <v>527</v>
      </c>
      <c r="N47" s="64" t="s">
        <v>527</v>
      </c>
      <c r="O47" s="65" t="s">
        <v>527</v>
      </c>
      <c r="P47" s="48"/>
      <c r="Q47" s="48"/>
      <c r="R47" s="48"/>
      <c r="S47" s="48"/>
      <c r="T47" s="48"/>
      <c r="U47" s="48"/>
    </row>
    <row r="48" spans="1:21" ht="30.75" customHeight="1" x14ac:dyDescent="0.15">
      <c r="A48" s="48"/>
      <c r="B48" s="1252"/>
      <c r="C48" s="1253"/>
      <c r="D48" s="62"/>
      <c r="E48" s="1258" t="s">
        <v>15</v>
      </c>
      <c r="F48" s="1258"/>
      <c r="G48" s="1258"/>
      <c r="H48" s="1258"/>
      <c r="I48" s="1258"/>
      <c r="J48" s="1259"/>
      <c r="K48" s="63">
        <v>647</v>
      </c>
      <c r="L48" s="64">
        <v>637</v>
      </c>
      <c r="M48" s="64">
        <v>640</v>
      </c>
      <c r="N48" s="64">
        <v>649</v>
      </c>
      <c r="O48" s="65">
        <v>285</v>
      </c>
      <c r="P48" s="48"/>
      <c r="Q48" s="48"/>
      <c r="R48" s="48"/>
      <c r="S48" s="48"/>
      <c r="T48" s="48"/>
      <c r="U48" s="48"/>
    </row>
    <row r="49" spans="1:21" ht="30.75" customHeight="1" x14ac:dyDescent="0.15">
      <c r="A49" s="48"/>
      <c r="B49" s="1252"/>
      <c r="C49" s="1253"/>
      <c r="D49" s="62"/>
      <c r="E49" s="1258" t="s">
        <v>16</v>
      </c>
      <c r="F49" s="1258"/>
      <c r="G49" s="1258"/>
      <c r="H49" s="1258"/>
      <c r="I49" s="1258"/>
      <c r="J49" s="1259"/>
      <c r="K49" s="63">
        <v>84</v>
      </c>
      <c r="L49" s="64">
        <v>144</v>
      </c>
      <c r="M49" s="64">
        <v>140</v>
      </c>
      <c r="N49" s="64">
        <v>117</v>
      </c>
      <c r="O49" s="65">
        <v>183</v>
      </c>
      <c r="P49" s="48"/>
      <c r="Q49" s="48"/>
      <c r="R49" s="48"/>
      <c r="S49" s="48"/>
      <c r="T49" s="48"/>
      <c r="U49" s="48"/>
    </row>
    <row r="50" spans="1:21" ht="30.75" customHeight="1" x14ac:dyDescent="0.15">
      <c r="A50" s="48"/>
      <c r="B50" s="1252"/>
      <c r="C50" s="1253"/>
      <c r="D50" s="62"/>
      <c r="E50" s="1258" t="s">
        <v>17</v>
      </c>
      <c r="F50" s="1258"/>
      <c r="G50" s="1258"/>
      <c r="H50" s="1258"/>
      <c r="I50" s="1258"/>
      <c r="J50" s="1259"/>
      <c r="K50" s="63">
        <v>94</v>
      </c>
      <c r="L50" s="64">
        <v>94</v>
      </c>
      <c r="M50" s="64">
        <v>89</v>
      </c>
      <c r="N50" s="64">
        <v>84</v>
      </c>
      <c r="O50" s="65">
        <v>23</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527</v>
      </c>
      <c r="L51" s="64" t="s">
        <v>527</v>
      </c>
      <c r="M51" s="64" t="s">
        <v>527</v>
      </c>
      <c r="N51" s="64" t="s">
        <v>527</v>
      </c>
      <c r="O51" s="65" t="s">
        <v>527</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2664</v>
      </c>
      <c r="L52" s="64">
        <v>2642</v>
      </c>
      <c r="M52" s="64">
        <v>2931</v>
      </c>
      <c r="N52" s="64">
        <v>3192</v>
      </c>
      <c r="O52" s="65">
        <v>3085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533</v>
      </c>
      <c r="L53" s="69">
        <v>561</v>
      </c>
      <c r="M53" s="69">
        <v>308</v>
      </c>
      <c r="N53" s="69">
        <v>228</v>
      </c>
      <c r="O53" s="70">
        <v>108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602</v>
      </c>
      <c r="L57" s="84" t="s">
        <v>603</v>
      </c>
      <c r="M57" s="84" t="s">
        <v>603</v>
      </c>
      <c r="N57" s="84" t="s">
        <v>603</v>
      </c>
      <c r="O57" s="85" t="s">
        <v>603</v>
      </c>
    </row>
    <row r="58" spans="1:21" ht="31.5" customHeight="1" thickBot="1" x14ac:dyDescent="0.2">
      <c r="B58" s="1268"/>
      <c r="C58" s="1269"/>
      <c r="D58" s="1273" t="s">
        <v>27</v>
      </c>
      <c r="E58" s="1274"/>
      <c r="F58" s="1274"/>
      <c r="G58" s="1274"/>
      <c r="H58" s="1274"/>
      <c r="I58" s="1274"/>
      <c r="J58" s="1275"/>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ByCMJPLe/9KLycyLxq7lT/dhRh8ep3vnE5c4CJTXuL8KuB3AMpOPqDSDEHQO6wyx7fmqx54W7ipl7S9eqXGpw==" saltValue="76lqHIVoDhgT9z437Hyp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76" t="s">
        <v>30</v>
      </c>
      <c r="C41" s="1277"/>
      <c r="D41" s="102"/>
      <c r="E41" s="1282" t="s">
        <v>31</v>
      </c>
      <c r="F41" s="1282"/>
      <c r="G41" s="1282"/>
      <c r="H41" s="1283"/>
      <c r="I41" s="103">
        <v>24104</v>
      </c>
      <c r="J41" s="104">
        <v>24563</v>
      </c>
      <c r="K41" s="104">
        <v>24820</v>
      </c>
      <c r="L41" s="104">
        <v>25999</v>
      </c>
      <c r="M41" s="105">
        <v>27593</v>
      </c>
    </row>
    <row r="42" spans="2:13" ht="27.75" customHeight="1" x14ac:dyDescent="0.15">
      <c r="B42" s="1278"/>
      <c r="C42" s="1279"/>
      <c r="D42" s="106"/>
      <c r="E42" s="1284" t="s">
        <v>32</v>
      </c>
      <c r="F42" s="1284"/>
      <c r="G42" s="1284"/>
      <c r="H42" s="1285"/>
      <c r="I42" s="107">
        <v>296</v>
      </c>
      <c r="J42" s="108">
        <v>203</v>
      </c>
      <c r="K42" s="108">
        <v>114</v>
      </c>
      <c r="L42" s="108">
        <v>31</v>
      </c>
      <c r="M42" s="109">
        <v>8</v>
      </c>
    </row>
    <row r="43" spans="2:13" ht="27.75" customHeight="1" x14ac:dyDescent="0.15">
      <c r="B43" s="1278"/>
      <c r="C43" s="1279"/>
      <c r="D43" s="106"/>
      <c r="E43" s="1284" t="s">
        <v>33</v>
      </c>
      <c r="F43" s="1284"/>
      <c r="G43" s="1284"/>
      <c r="H43" s="1285"/>
      <c r="I43" s="107">
        <v>6778</v>
      </c>
      <c r="J43" s="108">
        <v>6538</v>
      </c>
      <c r="K43" s="108">
        <v>6232</v>
      </c>
      <c r="L43" s="108">
        <v>6403</v>
      </c>
      <c r="M43" s="109">
        <v>5253</v>
      </c>
    </row>
    <row r="44" spans="2:13" ht="27.75" customHeight="1" x14ac:dyDescent="0.15">
      <c r="B44" s="1278"/>
      <c r="C44" s="1279"/>
      <c r="D44" s="106"/>
      <c r="E44" s="1284" t="s">
        <v>34</v>
      </c>
      <c r="F44" s="1284"/>
      <c r="G44" s="1284"/>
      <c r="H44" s="1285"/>
      <c r="I44" s="107">
        <v>1131</v>
      </c>
      <c r="J44" s="108">
        <v>1036</v>
      </c>
      <c r="K44" s="108">
        <v>989</v>
      </c>
      <c r="L44" s="108">
        <v>1209</v>
      </c>
      <c r="M44" s="109">
        <v>1342</v>
      </c>
    </row>
    <row r="45" spans="2:13" ht="27.75" customHeight="1" x14ac:dyDescent="0.15">
      <c r="B45" s="1278"/>
      <c r="C45" s="1279"/>
      <c r="D45" s="106"/>
      <c r="E45" s="1284" t="s">
        <v>35</v>
      </c>
      <c r="F45" s="1284"/>
      <c r="G45" s="1284"/>
      <c r="H45" s="1285"/>
      <c r="I45" s="107">
        <v>939</v>
      </c>
      <c r="J45" s="108">
        <v>1159</v>
      </c>
      <c r="K45" s="108">
        <v>1169</v>
      </c>
      <c r="L45" s="108">
        <v>1075</v>
      </c>
      <c r="M45" s="109">
        <v>1083</v>
      </c>
    </row>
    <row r="46" spans="2:13" ht="27.75" customHeight="1" x14ac:dyDescent="0.15">
      <c r="B46" s="1278"/>
      <c r="C46" s="1279"/>
      <c r="D46" s="110"/>
      <c r="E46" s="1284" t="s">
        <v>36</v>
      </c>
      <c r="F46" s="1284"/>
      <c r="G46" s="1284"/>
      <c r="H46" s="1285"/>
      <c r="I46" s="107" t="s">
        <v>527</v>
      </c>
      <c r="J46" s="108" t="s">
        <v>527</v>
      </c>
      <c r="K46" s="108" t="s">
        <v>527</v>
      </c>
      <c r="L46" s="108" t="s">
        <v>527</v>
      </c>
      <c r="M46" s="109" t="s">
        <v>527</v>
      </c>
    </row>
    <row r="47" spans="2:13" ht="27.75" customHeight="1" x14ac:dyDescent="0.15">
      <c r="B47" s="1278"/>
      <c r="C47" s="1279"/>
      <c r="D47" s="111"/>
      <c r="E47" s="1286" t="s">
        <v>37</v>
      </c>
      <c r="F47" s="1287"/>
      <c r="G47" s="1287"/>
      <c r="H47" s="1288"/>
      <c r="I47" s="107" t="s">
        <v>527</v>
      </c>
      <c r="J47" s="108" t="s">
        <v>527</v>
      </c>
      <c r="K47" s="108" t="s">
        <v>527</v>
      </c>
      <c r="L47" s="108" t="s">
        <v>527</v>
      </c>
      <c r="M47" s="109" t="s">
        <v>527</v>
      </c>
    </row>
    <row r="48" spans="2:13" ht="27.75" customHeight="1" x14ac:dyDescent="0.15">
      <c r="B48" s="1278"/>
      <c r="C48" s="1279"/>
      <c r="D48" s="106"/>
      <c r="E48" s="1284" t="s">
        <v>38</v>
      </c>
      <c r="F48" s="1284"/>
      <c r="G48" s="1284"/>
      <c r="H48" s="1285"/>
      <c r="I48" s="107" t="s">
        <v>527</v>
      </c>
      <c r="J48" s="108" t="s">
        <v>527</v>
      </c>
      <c r="K48" s="108" t="s">
        <v>527</v>
      </c>
      <c r="L48" s="108" t="s">
        <v>527</v>
      </c>
      <c r="M48" s="109" t="s">
        <v>527</v>
      </c>
    </row>
    <row r="49" spans="2:13" ht="27.75" customHeight="1" x14ac:dyDescent="0.15">
      <c r="B49" s="1280"/>
      <c r="C49" s="1281"/>
      <c r="D49" s="106"/>
      <c r="E49" s="1284" t="s">
        <v>39</v>
      </c>
      <c r="F49" s="1284"/>
      <c r="G49" s="1284"/>
      <c r="H49" s="1285"/>
      <c r="I49" s="107" t="s">
        <v>527</v>
      </c>
      <c r="J49" s="108" t="s">
        <v>527</v>
      </c>
      <c r="K49" s="108" t="s">
        <v>527</v>
      </c>
      <c r="L49" s="108" t="s">
        <v>527</v>
      </c>
      <c r="M49" s="109" t="s">
        <v>527</v>
      </c>
    </row>
    <row r="50" spans="2:13" ht="27.75" customHeight="1" x14ac:dyDescent="0.15">
      <c r="B50" s="1289" t="s">
        <v>40</v>
      </c>
      <c r="C50" s="1290"/>
      <c r="D50" s="112"/>
      <c r="E50" s="1284" t="s">
        <v>41</v>
      </c>
      <c r="F50" s="1284"/>
      <c r="G50" s="1284"/>
      <c r="H50" s="1285"/>
      <c r="I50" s="107">
        <v>10588</v>
      </c>
      <c r="J50" s="108">
        <v>10914</v>
      </c>
      <c r="K50" s="108">
        <v>11527</v>
      </c>
      <c r="L50" s="108">
        <v>12045</v>
      </c>
      <c r="M50" s="109">
        <v>11162</v>
      </c>
    </row>
    <row r="51" spans="2:13" ht="27.75" customHeight="1" x14ac:dyDescent="0.15">
      <c r="B51" s="1278"/>
      <c r="C51" s="1279"/>
      <c r="D51" s="106"/>
      <c r="E51" s="1284" t="s">
        <v>42</v>
      </c>
      <c r="F51" s="1284"/>
      <c r="G51" s="1284"/>
      <c r="H51" s="1285"/>
      <c r="I51" s="107">
        <v>2128</v>
      </c>
      <c r="J51" s="108">
        <v>2525</v>
      </c>
      <c r="K51" s="108">
        <v>2534</v>
      </c>
      <c r="L51" s="108">
        <v>2724</v>
      </c>
      <c r="M51" s="109">
        <v>1541</v>
      </c>
    </row>
    <row r="52" spans="2:13" ht="27.75" customHeight="1" x14ac:dyDescent="0.15">
      <c r="B52" s="1280"/>
      <c r="C52" s="1281"/>
      <c r="D52" s="106"/>
      <c r="E52" s="1284" t="s">
        <v>43</v>
      </c>
      <c r="F52" s="1284"/>
      <c r="G52" s="1284"/>
      <c r="H52" s="1285"/>
      <c r="I52" s="107">
        <v>28563</v>
      </c>
      <c r="J52" s="108">
        <v>28987</v>
      </c>
      <c r="K52" s="108">
        <v>28806</v>
      </c>
      <c r="L52" s="108">
        <v>28759</v>
      </c>
      <c r="M52" s="109">
        <v>29068</v>
      </c>
    </row>
    <row r="53" spans="2:13" ht="27.75" customHeight="1" thickBot="1" x14ac:dyDescent="0.2">
      <c r="B53" s="1291" t="s">
        <v>44</v>
      </c>
      <c r="C53" s="1292"/>
      <c r="D53" s="113"/>
      <c r="E53" s="1293" t="s">
        <v>45</v>
      </c>
      <c r="F53" s="1293"/>
      <c r="G53" s="1293"/>
      <c r="H53" s="1294"/>
      <c r="I53" s="114">
        <v>-8032</v>
      </c>
      <c r="J53" s="115">
        <v>-8928</v>
      </c>
      <c r="K53" s="115">
        <v>-9542</v>
      </c>
      <c r="L53" s="115">
        <v>-8813</v>
      </c>
      <c r="M53" s="116">
        <v>-6491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bV3okqiKdFr9kq/7yEF91ekH1lcDWOhSSq65die/l02cudDOEAwIUBf9FYBeGKy92YncMLHb2PgmYqv1ebOWw==" saltValue="OXYoZ9q3e810Wu3lVfPk4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3" t="s">
        <v>48</v>
      </c>
      <c r="D55" s="1303"/>
      <c r="E55" s="1304"/>
      <c r="F55" s="128">
        <v>2002</v>
      </c>
      <c r="G55" s="128">
        <v>1684</v>
      </c>
      <c r="H55" s="129">
        <v>1160</v>
      </c>
    </row>
    <row r="56" spans="2:8" ht="52.5" customHeight="1" x14ac:dyDescent="0.15">
      <c r="B56" s="130"/>
      <c r="C56" s="1305" t="s">
        <v>49</v>
      </c>
      <c r="D56" s="1305"/>
      <c r="E56" s="1306"/>
      <c r="F56" s="131">
        <v>3079</v>
      </c>
      <c r="G56" s="131">
        <v>2899</v>
      </c>
      <c r="H56" s="132">
        <v>2804</v>
      </c>
    </row>
    <row r="57" spans="2:8" ht="53.25" customHeight="1" x14ac:dyDescent="0.15">
      <c r="B57" s="130"/>
      <c r="C57" s="1307" t="s">
        <v>50</v>
      </c>
      <c r="D57" s="1307"/>
      <c r="E57" s="1308"/>
      <c r="F57" s="133">
        <v>6388</v>
      </c>
      <c r="G57" s="133">
        <v>7147</v>
      </c>
      <c r="H57" s="134">
        <v>6601</v>
      </c>
    </row>
    <row r="58" spans="2:8" ht="45.75" customHeight="1" x14ac:dyDescent="0.15">
      <c r="B58" s="135"/>
      <c r="C58" s="1295" t="s">
        <v>604</v>
      </c>
      <c r="D58" s="1296"/>
      <c r="E58" s="1297"/>
      <c r="F58" s="136">
        <v>2124</v>
      </c>
      <c r="G58" s="136">
        <v>2994</v>
      </c>
      <c r="H58" s="137">
        <v>2700</v>
      </c>
    </row>
    <row r="59" spans="2:8" ht="45.75" customHeight="1" x14ac:dyDescent="0.15">
      <c r="B59" s="135"/>
      <c r="C59" s="1295" t="s">
        <v>605</v>
      </c>
      <c r="D59" s="1296"/>
      <c r="E59" s="1297"/>
      <c r="F59" s="136">
        <v>1598</v>
      </c>
      <c r="G59" s="136">
        <v>1573</v>
      </c>
      <c r="H59" s="137">
        <v>1549</v>
      </c>
    </row>
    <row r="60" spans="2:8" ht="45.75" customHeight="1" x14ac:dyDescent="0.15">
      <c r="B60" s="135"/>
      <c r="C60" s="1295" t="s">
        <v>606</v>
      </c>
      <c r="D60" s="1296"/>
      <c r="E60" s="1297"/>
      <c r="F60" s="136">
        <v>1302</v>
      </c>
      <c r="G60" s="136">
        <v>1200</v>
      </c>
      <c r="H60" s="137">
        <v>1092</v>
      </c>
    </row>
    <row r="61" spans="2:8" ht="45.75" customHeight="1" x14ac:dyDescent="0.15">
      <c r="B61" s="135"/>
      <c r="C61" s="1295" t="s">
        <v>607</v>
      </c>
      <c r="D61" s="1296"/>
      <c r="E61" s="1297"/>
      <c r="F61" s="136">
        <v>442</v>
      </c>
      <c r="G61" s="136">
        <v>446</v>
      </c>
      <c r="H61" s="137">
        <v>449</v>
      </c>
    </row>
    <row r="62" spans="2:8" ht="45.75" customHeight="1" thickBot="1" x14ac:dyDescent="0.2">
      <c r="B62" s="138"/>
      <c r="C62" s="1298" t="s">
        <v>608</v>
      </c>
      <c r="D62" s="1299"/>
      <c r="E62" s="1300"/>
      <c r="F62" s="139">
        <v>442</v>
      </c>
      <c r="G62" s="139">
        <v>448</v>
      </c>
      <c r="H62" s="140">
        <v>448</v>
      </c>
    </row>
    <row r="63" spans="2:8" ht="52.5" customHeight="1" thickBot="1" x14ac:dyDescent="0.2">
      <c r="B63" s="141"/>
      <c r="C63" s="1301" t="s">
        <v>51</v>
      </c>
      <c r="D63" s="1301"/>
      <c r="E63" s="1302"/>
      <c r="F63" s="142">
        <v>11469</v>
      </c>
      <c r="G63" s="142">
        <v>11730</v>
      </c>
      <c r="H63" s="143">
        <v>10565</v>
      </c>
    </row>
    <row r="64" spans="2:8" ht="15" customHeight="1" x14ac:dyDescent="0.15"/>
  </sheetData>
  <sheetProtection algorithmName="SHA-512" hashValue="W5QCCwmRtbTay8OqtuVZzgmfTH66eQcT2NpUAKcSCuOl8PvyvmSu+lkqks9eSAm3EeuQ1x/5j76bqQmwq8gnpA==" saltValue="CY2yoAaxAzGKdOcMyafc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612</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613</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568</v>
      </c>
      <c r="BQ50" s="1314"/>
      <c r="BR50" s="1314"/>
      <c r="BS50" s="1314"/>
      <c r="BT50" s="1314"/>
      <c r="BU50" s="1314"/>
      <c r="BV50" s="1314"/>
      <c r="BW50" s="1314"/>
      <c r="BX50" s="1314" t="s">
        <v>569</v>
      </c>
      <c r="BY50" s="1314"/>
      <c r="BZ50" s="1314"/>
      <c r="CA50" s="1314"/>
      <c r="CB50" s="1314"/>
      <c r="CC50" s="1314"/>
      <c r="CD50" s="1314"/>
      <c r="CE50" s="1314"/>
      <c r="CF50" s="1314" t="s">
        <v>570</v>
      </c>
      <c r="CG50" s="1314"/>
      <c r="CH50" s="1314"/>
      <c r="CI50" s="1314"/>
      <c r="CJ50" s="1314"/>
      <c r="CK50" s="1314"/>
      <c r="CL50" s="1314"/>
      <c r="CM50" s="1314"/>
      <c r="CN50" s="1314" t="s">
        <v>571</v>
      </c>
      <c r="CO50" s="1314"/>
      <c r="CP50" s="1314"/>
      <c r="CQ50" s="1314"/>
      <c r="CR50" s="1314"/>
      <c r="CS50" s="1314"/>
      <c r="CT50" s="1314"/>
      <c r="CU50" s="1314"/>
      <c r="CV50" s="1314" t="s">
        <v>572</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21"/>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21"/>
      <c r="BQ53" s="1309"/>
      <c r="BR53" s="1309"/>
      <c r="BS53" s="1309"/>
      <c r="BT53" s="1309"/>
      <c r="BU53" s="1309"/>
      <c r="BV53" s="1309"/>
      <c r="BW53" s="1309"/>
      <c r="BX53" s="1309">
        <v>58.7</v>
      </c>
      <c r="BY53" s="1309"/>
      <c r="BZ53" s="1309"/>
      <c r="CA53" s="1309"/>
      <c r="CB53" s="1309"/>
      <c r="CC53" s="1309"/>
      <c r="CD53" s="1309"/>
      <c r="CE53" s="1309"/>
      <c r="CF53" s="1309">
        <v>59.3</v>
      </c>
      <c r="CG53" s="1309"/>
      <c r="CH53" s="1309"/>
      <c r="CI53" s="1309"/>
      <c r="CJ53" s="1309"/>
      <c r="CK53" s="1309"/>
      <c r="CL53" s="1309"/>
      <c r="CM53" s="1309"/>
      <c r="CN53" s="1309">
        <v>60.4</v>
      </c>
      <c r="CO53" s="1309"/>
      <c r="CP53" s="1309"/>
      <c r="CQ53" s="1309"/>
      <c r="CR53" s="1309"/>
      <c r="CS53" s="1309"/>
      <c r="CT53" s="1309"/>
      <c r="CU53" s="1309"/>
      <c r="CV53" s="1309">
        <v>59.6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617</v>
      </c>
      <c r="AO55" s="1314"/>
      <c r="AP55" s="1314"/>
      <c r="AQ55" s="1314"/>
      <c r="AR55" s="1314"/>
      <c r="AS55" s="1314"/>
      <c r="AT55" s="1314"/>
      <c r="AU55" s="1314"/>
      <c r="AV55" s="1314"/>
      <c r="AW55" s="1314"/>
      <c r="AX55" s="1314"/>
      <c r="AY55" s="1314"/>
      <c r="AZ55" s="1314"/>
      <c r="BA55" s="1314"/>
      <c r="BB55" s="1312" t="s">
        <v>618</v>
      </c>
      <c r="BC55" s="1312"/>
      <c r="BD55" s="1312"/>
      <c r="BE55" s="1312"/>
      <c r="BF55" s="1312"/>
      <c r="BG55" s="1312"/>
      <c r="BH55" s="1312"/>
      <c r="BI55" s="1312"/>
      <c r="BJ55" s="1312"/>
      <c r="BK55" s="1312"/>
      <c r="BL55" s="1312"/>
      <c r="BM55" s="1312"/>
      <c r="BN55" s="1312"/>
      <c r="BO55" s="1312"/>
      <c r="BP55" s="1321"/>
      <c r="BQ55" s="1309"/>
      <c r="BR55" s="1309"/>
      <c r="BS55" s="1309"/>
      <c r="BT55" s="1309"/>
      <c r="BU55" s="1309"/>
      <c r="BV55" s="1309"/>
      <c r="BW55" s="1309"/>
      <c r="BX55" s="1309">
        <v>35.299999999999997</v>
      </c>
      <c r="BY55" s="1309"/>
      <c r="BZ55" s="1309"/>
      <c r="CA55" s="1309"/>
      <c r="CB55" s="1309"/>
      <c r="CC55" s="1309"/>
      <c r="CD55" s="1309"/>
      <c r="CE55" s="1309"/>
      <c r="CF55" s="1309">
        <v>31.9</v>
      </c>
      <c r="CG55" s="1309"/>
      <c r="CH55" s="1309"/>
      <c r="CI55" s="1309"/>
      <c r="CJ55" s="1309"/>
      <c r="CK55" s="1309"/>
      <c r="CL55" s="1309"/>
      <c r="CM55" s="1309"/>
      <c r="CN55" s="1309">
        <v>24.2</v>
      </c>
      <c r="CO55" s="1309"/>
      <c r="CP55" s="1309"/>
      <c r="CQ55" s="1309"/>
      <c r="CR55" s="1309"/>
      <c r="CS55" s="1309"/>
      <c r="CT55" s="1309"/>
      <c r="CU55" s="1309"/>
      <c r="CV55" s="1309">
        <v>22.1</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619</v>
      </c>
      <c r="BC57" s="1312"/>
      <c r="BD57" s="1312"/>
      <c r="BE57" s="1312"/>
      <c r="BF57" s="1312"/>
      <c r="BG57" s="1312"/>
      <c r="BH57" s="1312"/>
      <c r="BI57" s="1312"/>
      <c r="BJ57" s="1312"/>
      <c r="BK57" s="1312"/>
      <c r="BL57" s="1312"/>
      <c r="BM57" s="1312"/>
      <c r="BN57" s="1312"/>
      <c r="BO57" s="1312"/>
      <c r="BP57" s="1321"/>
      <c r="BQ57" s="1309"/>
      <c r="BR57" s="1309"/>
      <c r="BS57" s="1309"/>
      <c r="BT57" s="1309"/>
      <c r="BU57" s="1309"/>
      <c r="BV57" s="1309"/>
      <c r="BW57" s="1309"/>
      <c r="BX57" s="1309">
        <v>60.4</v>
      </c>
      <c r="BY57" s="1309"/>
      <c r="BZ57" s="1309"/>
      <c r="CA57" s="1309"/>
      <c r="CB57" s="1309"/>
      <c r="CC57" s="1309"/>
      <c r="CD57" s="1309"/>
      <c r="CE57" s="1309"/>
      <c r="CF57" s="1309">
        <v>59.3</v>
      </c>
      <c r="CG57" s="1309"/>
      <c r="CH57" s="1309"/>
      <c r="CI57" s="1309"/>
      <c r="CJ57" s="1309"/>
      <c r="CK57" s="1309"/>
      <c r="CL57" s="1309"/>
      <c r="CM57" s="1309"/>
      <c r="CN57" s="1309">
        <v>59.9</v>
      </c>
      <c r="CO57" s="1309"/>
      <c r="CP57" s="1309"/>
      <c r="CQ57" s="1309"/>
      <c r="CR57" s="1309"/>
      <c r="CS57" s="1309"/>
      <c r="CT57" s="1309"/>
      <c r="CU57" s="1309"/>
      <c r="CV57" s="1309">
        <v>61.5</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5" customHeight="1" x14ac:dyDescent="0.15">
      <c r="B65" s="395"/>
      <c r="AN65" s="1322" t="s">
        <v>621</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613</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568</v>
      </c>
      <c r="BQ72" s="1314"/>
      <c r="BR72" s="1314"/>
      <c r="BS72" s="1314"/>
      <c r="BT72" s="1314"/>
      <c r="BU72" s="1314"/>
      <c r="BV72" s="1314"/>
      <c r="BW72" s="1314"/>
      <c r="BX72" s="1314" t="s">
        <v>569</v>
      </c>
      <c r="BY72" s="1314"/>
      <c r="BZ72" s="1314"/>
      <c r="CA72" s="1314"/>
      <c r="CB72" s="1314"/>
      <c r="CC72" s="1314"/>
      <c r="CD72" s="1314"/>
      <c r="CE72" s="1314"/>
      <c r="CF72" s="1314" t="s">
        <v>570</v>
      </c>
      <c r="CG72" s="1314"/>
      <c r="CH72" s="1314"/>
      <c r="CI72" s="1314"/>
      <c r="CJ72" s="1314"/>
      <c r="CK72" s="1314"/>
      <c r="CL72" s="1314"/>
      <c r="CM72" s="1314"/>
      <c r="CN72" s="1314" t="s">
        <v>571</v>
      </c>
      <c r="CO72" s="1314"/>
      <c r="CP72" s="1314"/>
      <c r="CQ72" s="1314"/>
      <c r="CR72" s="1314"/>
      <c r="CS72" s="1314"/>
      <c r="CT72" s="1314"/>
      <c r="CU72" s="1314"/>
      <c r="CV72" s="1314" t="s">
        <v>572</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614</v>
      </c>
      <c r="AO73" s="1312"/>
      <c r="AP73" s="1312"/>
      <c r="AQ73" s="1312"/>
      <c r="AR73" s="1312"/>
      <c r="AS73" s="1312"/>
      <c r="AT73" s="1312"/>
      <c r="AU73" s="1312"/>
      <c r="AV73" s="1312"/>
      <c r="AW73" s="1312"/>
      <c r="AX73" s="1312"/>
      <c r="AY73" s="1312"/>
      <c r="AZ73" s="1312"/>
      <c r="BA73" s="1312"/>
      <c r="BB73" s="1312" t="s">
        <v>622</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623</v>
      </c>
      <c r="BC75" s="1312"/>
      <c r="BD75" s="1312"/>
      <c r="BE75" s="1312"/>
      <c r="BF75" s="1312"/>
      <c r="BG75" s="1312"/>
      <c r="BH75" s="1312"/>
      <c r="BI75" s="1312"/>
      <c r="BJ75" s="1312"/>
      <c r="BK75" s="1312"/>
      <c r="BL75" s="1312"/>
      <c r="BM75" s="1312"/>
      <c r="BN75" s="1312"/>
      <c r="BO75" s="1312"/>
      <c r="BP75" s="1309">
        <v>5.8</v>
      </c>
      <c r="BQ75" s="1309"/>
      <c r="BR75" s="1309"/>
      <c r="BS75" s="1309"/>
      <c r="BT75" s="1309"/>
      <c r="BU75" s="1309"/>
      <c r="BV75" s="1309"/>
      <c r="BW75" s="1309"/>
      <c r="BX75" s="1309">
        <v>5</v>
      </c>
      <c r="BY75" s="1309"/>
      <c r="BZ75" s="1309"/>
      <c r="CA75" s="1309"/>
      <c r="CB75" s="1309"/>
      <c r="CC75" s="1309"/>
      <c r="CD75" s="1309"/>
      <c r="CE75" s="1309"/>
      <c r="CF75" s="1309">
        <v>3.9</v>
      </c>
      <c r="CG75" s="1309"/>
      <c r="CH75" s="1309"/>
      <c r="CI75" s="1309"/>
      <c r="CJ75" s="1309"/>
      <c r="CK75" s="1309"/>
      <c r="CL75" s="1309"/>
      <c r="CM75" s="1309"/>
      <c r="CN75" s="1309">
        <v>3</v>
      </c>
      <c r="CO75" s="1309"/>
      <c r="CP75" s="1309"/>
      <c r="CQ75" s="1309"/>
      <c r="CR75" s="1309"/>
      <c r="CS75" s="1309"/>
      <c r="CT75" s="1309"/>
      <c r="CU75" s="1309"/>
      <c r="CV75" s="1309">
        <v>1.8</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624</v>
      </c>
      <c r="AO77" s="1314"/>
      <c r="AP77" s="1314"/>
      <c r="AQ77" s="1314"/>
      <c r="AR77" s="1314"/>
      <c r="AS77" s="1314"/>
      <c r="AT77" s="1314"/>
      <c r="AU77" s="1314"/>
      <c r="AV77" s="1314"/>
      <c r="AW77" s="1314"/>
      <c r="AX77" s="1314"/>
      <c r="AY77" s="1314"/>
      <c r="AZ77" s="1314"/>
      <c r="BA77" s="1314"/>
      <c r="BB77" s="1312" t="s">
        <v>618</v>
      </c>
      <c r="BC77" s="1312"/>
      <c r="BD77" s="1312"/>
      <c r="BE77" s="1312"/>
      <c r="BF77" s="1312"/>
      <c r="BG77" s="1312"/>
      <c r="BH77" s="1312"/>
      <c r="BI77" s="1312"/>
      <c r="BJ77" s="1312"/>
      <c r="BK77" s="1312"/>
      <c r="BL77" s="1312"/>
      <c r="BM77" s="1312"/>
      <c r="BN77" s="1312"/>
      <c r="BO77" s="1312"/>
      <c r="BP77" s="1309">
        <v>39</v>
      </c>
      <c r="BQ77" s="1309"/>
      <c r="BR77" s="1309"/>
      <c r="BS77" s="1309"/>
      <c r="BT77" s="1309"/>
      <c r="BU77" s="1309"/>
      <c r="BV77" s="1309"/>
      <c r="BW77" s="1309"/>
      <c r="BX77" s="1309">
        <v>35.299999999999997</v>
      </c>
      <c r="BY77" s="1309"/>
      <c r="BZ77" s="1309"/>
      <c r="CA77" s="1309"/>
      <c r="CB77" s="1309"/>
      <c r="CC77" s="1309"/>
      <c r="CD77" s="1309"/>
      <c r="CE77" s="1309"/>
      <c r="CF77" s="1309">
        <v>31.9</v>
      </c>
      <c r="CG77" s="1309"/>
      <c r="CH77" s="1309"/>
      <c r="CI77" s="1309"/>
      <c r="CJ77" s="1309"/>
      <c r="CK77" s="1309"/>
      <c r="CL77" s="1309"/>
      <c r="CM77" s="1309"/>
      <c r="CN77" s="1309">
        <v>24.2</v>
      </c>
      <c r="CO77" s="1309"/>
      <c r="CP77" s="1309"/>
      <c r="CQ77" s="1309"/>
      <c r="CR77" s="1309"/>
      <c r="CS77" s="1309"/>
      <c r="CT77" s="1309"/>
      <c r="CU77" s="1309"/>
      <c r="CV77" s="1309">
        <v>22.1</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625</v>
      </c>
      <c r="BC79" s="1312"/>
      <c r="BD79" s="1312"/>
      <c r="BE79" s="1312"/>
      <c r="BF79" s="1312"/>
      <c r="BG79" s="1312"/>
      <c r="BH79" s="1312"/>
      <c r="BI79" s="1312"/>
      <c r="BJ79" s="1312"/>
      <c r="BK79" s="1312"/>
      <c r="BL79" s="1312"/>
      <c r="BM79" s="1312"/>
      <c r="BN79" s="1312"/>
      <c r="BO79" s="1312"/>
      <c r="BP79" s="1309">
        <v>9</v>
      </c>
      <c r="BQ79" s="1309"/>
      <c r="BR79" s="1309"/>
      <c r="BS79" s="1309"/>
      <c r="BT79" s="1309"/>
      <c r="BU79" s="1309"/>
      <c r="BV79" s="1309"/>
      <c r="BW79" s="1309"/>
      <c r="BX79" s="1309">
        <v>6.9</v>
      </c>
      <c r="BY79" s="1309"/>
      <c r="BZ79" s="1309"/>
      <c r="CA79" s="1309"/>
      <c r="CB79" s="1309"/>
      <c r="CC79" s="1309"/>
      <c r="CD79" s="1309"/>
      <c r="CE79" s="1309"/>
      <c r="CF79" s="1309">
        <v>6.6</v>
      </c>
      <c r="CG79" s="1309"/>
      <c r="CH79" s="1309"/>
      <c r="CI79" s="1309"/>
      <c r="CJ79" s="1309"/>
      <c r="CK79" s="1309"/>
      <c r="CL79" s="1309"/>
      <c r="CM79" s="1309"/>
      <c r="CN79" s="1309">
        <v>6.4</v>
      </c>
      <c r="CO79" s="1309"/>
      <c r="CP79" s="1309"/>
      <c r="CQ79" s="1309"/>
      <c r="CR79" s="1309"/>
      <c r="CS79" s="1309"/>
      <c r="CT79" s="1309"/>
      <c r="CU79" s="1309"/>
      <c r="CV79" s="1309">
        <v>6.3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vQA6d0BiFsafeW4tMLV4z+FVETRc4qwLkP5mVtVGP49mPatU+cE6QehuPWP7cASbcL/gAhGR+y9TYOtmEzzDLA==" saltValue="FJFBdRVdqikvs3iDydJ6r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514</v>
      </c>
    </row>
  </sheetData>
  <sheetProtection algorithmName="SHA-512" hashValue="Boa+9w8Z/+HLTAwnUJSY8wKLhYcUcTO678CpewiSTHGIFRmOWYRmy0zrrH6sO2+oyc4WJTNTaFybzDrTb1wTFA==" saltValue="YL2C8ADRtWlzE2yObNYA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626</v>
      </c>
    </row>
  </sheetData>
  <sheetProtection algorithmName="SHA-512" hashValue="Fi1o8gFlruwxXEILLB8x04tlM4Yp38hLjzCkbxEPasClnpxvibOhPC53laXk6iP7HJvpN0w3wkyuDWhaHCeFPw==" saltValue="pX/BTpAQEeIX7RJw7hmf8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565</v>
      </c>
      <c r="G2" s="157"/>
      <c r="H2" s="158"/>
    </row>
    <row r="3" spans="1:8" x14ac:dyDescent="0.15">
      <c r="A3" s="154" t="s">
        <v>558</v>
      </c>
      <c r="B3" s="159"/>
      <c r="C3" s="160"/>
      <c r="D3" s="161">
        <v>138239</v>
      </c>
      <c r="E3" s="162"/>
      <c r="F3" s="163">
        <v>92247</v>
      </c>
      <c r="G3" s="164"/>
      <c r="H3" s="165"/>
    </row>
    <row r="4" spans="1:8" x14ac:dyDescent="0.15">
      <c r="A4" s="166"/>
      <c r="B4" s="167"/>
      <c r="C4" s="168"/>
      <c r="D4" s="169">
        <v>112506</v>
      </c>
      <c r="E4" s="170"/>
      <c r="F4" s="171">
        <v>37204</v>
      </c>
      <c r="G4" s="172"/>
      <c r="H4" s="173"/>
    </row>
    <row r="5" spans="1:8" x14ac:dyDescent="0.15">
      <c r="A5" s="154" t="s">
        <v>560</v>
      </c>
      <c r="B5" s="159"/>
      <c r="C5" s="160"/>
      <c r="D5" s="161">
        <v>72575</v>
      </c>
      <c r="E5" s="162"/>
      <c r="F5" s="163">
        <v>44504</v>
      </c>
      <c r="G5" s="164"/>
      <c r="H5" s="165"/>
    </row>
    <row r="6" spans="1:8" x14ac:dyDescent="0.15">
      <c r="A6" s="166"/>
      <c r="B6" s="167"/>
      <c r="C6" s="168"/>
      <c r="D6" s="169">
        <v>45062</v>
      </c>
      <c r="E6" s="170"/>
      <c r="F6" s="171">
        <v>25876</v>
      </c>
      <c r="G6" s="172"/>
      <c r="H6" s="173"/>
    </row>
    <row r="7" spans="1:8" x14ac:dyDescent="0.15">
      <c r="A7" s="154" t="s">
        <v>561</v>
      </c>
      <c r="B7" s="159"/>
      <c r="C7" s="160"/>
      <c r="D7" s="161">
        <v>68081</v>
      </c>
      <c r="E7" s="162"/>
      <c r="F7" s="163">
        <v>47820</v>
      </c>
      <c r="G7" s="164"/>
      <c r="H7" s="165"/>
    </row>
    <row r="8" spans="1:8" x14ac:dyDescent="0.15">
      <c r="A8" s="166"/>
      <c r="B8" s="167"/>
      <c r="C8" s="168"/>
      <c r="D8" s="169">
        <v>36555</v>
      </c>
      <c r="E8" s="170"/>
      <c r="F8" s="171">
        <v>25855</v>
      </c>
      <c r="G8" s="172"/>
      <c r="H8" s="173"/>
    </row>
    <row r="9" spans="1:8" x14ac:dyDescent="0.15">
      <c r="A9" s="154" t="s">
        <v>562</v>
      </c>
      <c r="B9" s="159"/>
      <c r="C9" s="160"/>
      <c r="D9" s="161">
        <v>93674</v>
      </c>
      <c r="E9" s="162"/>
      <c r="F9" s="163">
        <v>41934</v>
      </c>
      <c r="G9" s="164"/>
      <c r="H9" s="165"/>
    </row>
    <row r="10" spans="1:8" x14ac:dyDescent="0.15">
      <c r="A10" s="166"/>
      <c r="B10" s="167"/>
      <c r="C10" s="168"/>
      <c r="D10" s="169">
        <v>53478</v>
      </c>
      <c r="E10" s="170"/>
      <c r="F10" s="171">
        <v>23352</v>
      </c>
      <c r="G10" s="172"/>
      <c r="H10" s="173"/>
    </row>
    <row r="11" spans="1:8" x14ac:dyDescent="0.15">
      <c r="A11" s="154" t="s">
        <v>563</v>
      </c>
      <c r="B11" s="159"/>
      <c r="C11" s="160"/>
      <c r="D11" s="161">
        <v>88958</v>
      </c>
      <c r="E11" s="162"/>
      <c r="F11" s="163">
        <v>45588</v>
      </c>
      <c r="G11" s="164"/>
      <c r="H11" s="165"/>
    </row>
    <row r="12" spans="1:8" x14ac:dyDescent="0.15">
      <c r="A12" s="166"/>
      <c r="B12" s="167"/>
      <c r="C12" s="174"/>
      <c r="D12" s="169">
        <v>78319</v>
      </c>
      <c r="E12" s="170"/>
      <c r="F12" s="171">
        <v>24150</v>
      </c>
      <c r="G12" s="172"/>
      <c r="H12" s="173"/>
    </row>
    <row r="13" spans="1:8" x14ac:dyDescent="0.15">
      <c r="A13" s="154"/>
      <c r="B13" s="159"/>
      <c r="C13" s="175"/>
      <c r="D13" s="176">
        <v>92305</v>
      </c>
      <c r="E13" s="177"/>
      <c r="F13" s="178">
        <v>54419</v>
      </c>
      <c r="G13" s="179"/>
      <c r="H13" s="165"/>
    </row>
    <row r="14" spans="1:8" x14ac:dyDescent="0.15">
      <c r="A14" s="166"/>
      <c r="B14" s="167"/>
      <c r="C14" s="168"/>
      <c r="D14" s="169">
        <v>65184</v>
      </c>
      <c r="E14" s="170"/>
      <c r="F14" s="171">
        <v>27287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11.53</v>
      </c>
      <c r="C19" s="180">
        <f>ROUND(VALUE(SUBSTITUTE(実質収支比率等に係る経年分析!G$48,"▲","-")),2)</f>
        <v>8.19</v>
      </c>
      <c r="D19" s="180">
        <f>ROUND(VALUE(SUBSTITUTE(実質収支比率等に係る経年分析!H$48,"▲","-")),2)</f>
        <v>8.52</v>
      </c>
      <c r="E19" s="180">
        <f>ROUND(VALUE(SUBSTITUTE(実質収支比率等に係る経年分析!I$48,"▲","-")),2)</f>
        <v>10.73</v>
      </c>
      <c r="F19" s="180">
        <f>ROUND(VALUE(SUBSTITUTE(実質収支比率等に係る経年分析!J$48,"▲","-")),2)</f>
        <v>10.63</v>
      </c>
    </row>
    <row r="20" spans="1:11" x14ac:dyDescent="0.15">
      <c r="A20" s="180" t="s">
        <v>55</v>
      </c>
      <c r="B20" s="180">
        <f>ROUND(VALUE(SUBSTITUTE(実質収支比率等に係る経年分析!F$47,"▲","-")),2)</f>
        <v>13.13</v>
      </c>
      <c r="C20" s="180">
        <f>ROUND(VALUE(SUBSTITUTE(実質収支比率等に係る経年分析!G$47,"▲","-")),2)</f>
        <v>13.96</v>
      </c>
      <c r="D20" s="180">
        <f>ROUND(VALUE(SUBSTITUTE(実質収支比率等に係る経年分析!H$47,"▲","-")),2)</f>
        <v>13.83</v>
      </c>
      <c r="E20" s="180">
        <f>ROUND(VALUE(SUBSTITUTE(実質収支比率等に係る経年分析!I$47,"▲","-")),2)</f>
        <v>11.45</v>
      </c>
      <c r="F20" s="180">
        <f>ROUND(VALUE(SUBSTITUTE(実質収支比率等に係る経年分析!J$47,"▲","-")),2)</f>
        <v>7.86</v>
      </c>
    </row>
    <row r="21" spans="1:11" x14ac:dyDescent="0.15">
      <c r="A21" s="180" t="s">
        <v>56</v>
      </c>
      <c r="B21" s="180">
        <f>IF(ISNUMBER(VALUE(SUBSTITUTE(実質収支比率等に係る経年分析!F$49,"▲","-"))),ROUND(VALUE(SUBSTITUTE(実質収支比率等に係る経年分析!F$49,"▲","-")),2),NA())</f>
        <v>1.05</v>
      </c>
      <c r="C21" s="180">
        <f>IF(ISNUMBER(VALUE(SUBSTITUTE(実質収支比率等に係る経年分析!G$49,"▲","-"))),ROUND(VALUE(SUBSTITUTE(実質収支比率等に係る経年分析!G$49,"▲","-")),2),NA())</f>
        <v>3.47</v>
      </c>
      <c r="D21" s="180">
        <f>IF(ISNUMBER(VALUE(SUBSTITUTE(実質収支比率等に係る経年分析!H$49,"▲","-"))),ROUND(VALUE(SUBSTITUTE(実質収支比率等に係る経年分析!H$49,"▲","-")),2),NA())</f>
        <v>1.74</v>
      </c>
      <c r="E21" s="180">
        <f>IF(ISNUMBER(VALUE(SUBSTITUTE(実質収支比率等に係る経年分析!I$49,"▲","-"))),ROUND(VALUE(SUBSTITUTE(実質収支比率等に係る経年分析!I$49,"▲","-")),2),NA())</f>
        <v>0.18</v>
      </c>
      <c r="F21" s="180">
        <f>IF(ISNUMBER(VALUE(SUBSTITUTE(実質収支比率等に係る経年分析!J$49,"▲","-"))),ROUND(VALUE(SUBSTITUTE(実質収支比率等に係る経年分析!J$49,"▲","-")),2),NA())</f>
        <v>-3.62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0.76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0.75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0.98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x14ac:dyDescent="0.15">
      <c r="A30" s="181" t="str">
        <f>IF(連結実質赤字比率に係る赤字・黒字の構成分析!C$40="",NA(),連結実質赤字比率に係る赤字・黒字の構成分析!C$40)</f>
        <v>小山栃木都市計画事業石橋駅周辺土地区画整理事業特別会計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介護保険事業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1.1200000000000001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1.06</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3.29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2.14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#VALUE!</v>
      </c>
      <c r="I33" s="181" t="e">
        <f>IF(ROUND(VALUE(SUBSTITUTE(連結実質赤字比率に係る赤字・黒字の構成分析!I$37,"▲", "-")), 2) &gt;= 0, ABS(ROUND(VALUE(SUBSTITUTE(連結実質赤字比率に係る赤字・黒字の構成分析!I$37,"▲", "-")), 2)), NA())</f>
        <v>#VALUE!</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1.92</v>
      </c>
    </row>
    <row r="34" spans="1:16" x14ac:dyDescent="0.15">
      <c r="A34" s="181" t="str">
        <f>IF(連結実質赤字比率に係る赤字・黒字の構成分析!C$36="",NA(),連結実質赤字比率に係る赤字・黒字の構成分析!C$36)</f>
        <v>小山栃木都市計画事業仁良川地区土地区画整理事業特別会計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1.94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6.65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11.55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8.18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10.72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10.62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2664</v>
      </c>
      <c r="E42" s="182"/>
      <c r="F42" s="182"/>
      <c r="G42" s="182">
        <f>'実質公債費比率（分子）の構造'!L$52</f>
        <v>2642</v>
      </c>
      <c r="H42" s="182"/>
      <c r="I42" s="182"/>
      <c r="J42" s="182">
        <f>'実質公債費比率（分子）の構造'!M$52</f>
        <v>2931</v>
      </c>
      <c r="K42" s="182"/>
      <c r="L42" s="182"/>
      <c r="M42" s="182">
        <f>'実質公債費比率（分子）の構造'!N$52</f>
        <v>3192</v>
      </c>
      <c r="N42" s="182"/>
      <c r="O42" s="182"/>
      <c r="P42" s="182">
        <f>'実質公債費比率（分子）の構造'!O$52</f>
        <v>3085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94</v>
      </c>
      <c r="C44" s="182"/>
      <c r="D44" s="182"/>
      <c r="E44" s="182">
        <f>'実質公債費比率（分子）の構造'!L$50</f>
        <v>94</v>
      </c>
      <c r="F44" s="182"/>
      <c r="G44" s="182"/>
      <c r="H44" s="182">
        <f>'実質公債費比率（分子）の構造'!M$50</f>
        <v>89</v>
      </c>
      <c r="I44" s="182"/>
      <c r="J44" s="182"/>
      <c r="K44" s="182">
        <f>'実質公債費比率（分子）の構造'!N$50</f>
        <v>84</v>
      </c>
      <c r="L44" s="182"/>
      <c r="M44" s="182"/>
      <c r="N44" s="182">
        <f>'実質公債費比率（分子）の構造'!O$50</f>
        <v>23</v>
      </c>
      <c r="O44" s="182"/>
      <c r="P44" s="182"/>
    </row>
    <row r="45" spans="1:16" x14ac:dyDescent="0.15">
      <c r="A45" s="182" t="s">
        <v>66</v>
      </c>
      <c r="B45" s="182">
        <f>'実質公債費比率（分子）の構造'!K$49</f>
        <v>84</v>
      </c>
      <c r="C45" s="182"/>
      <c r="D45" s="182"/>
      <c r="E45" s="182">
        <f>'実質公債費比率（分子）の構造'!L$49</f>
        <v>144</v>
      </c>
      <c r="F45" s="182"/>
      <c r="G45" s="182"/>
      <c r="H45" s="182">
        <f>'実質公債費比率（分子）の構造'!M$49</f>
        <v>140</v>
      </c>
      <c r="I45" s="182"/>
      <c r="J45" s="182"/>
      <c r="K45" s="182">
        <f>'実質公債費比率（分子）の構造'!N$49</f>
        <v>117</v>
      </c>
      <c r="L45" s="182"/>
      <c r="M45" s="182"/>
      <c r="N45" s="182">
        <f>'実質公債費比率（分子）の構造'!O$49</f>
        <v>183</v>
      </c>
      <c r="O45" s="182"/>
      <c r="P45" s="182"/>
    </row>
    <row r="46" spans="1:16" x14ac:dyDescent="0.15">
      <c r="A46" s="182" t="s">
        <v>67</v>
      </c>
      <c r="B46" s="182">
        <f>'実質公債費比率（分子）の構造'!K$48</f>
        <v>647</v>
      </c>
      <c r="C46" s="182"/>
      <c r="D46" s="182"/>
      <c r="E46" s="182">
        <f>'実質公債費比率（分子）の構造'!L$48</f>
        <v>637</v>
      </c>
      <c r="F46" s="182"/>
      <c r="G46" s="182"/>
      <c r="H46" s="182">
        <f>'実質公債費比率（分子）の構造'!M$48</f>
        <v>640</v>
      </c>
      <c r="I46" s="182"/>
      <c r="J46" s="182"/>
      <c r="K46" s="182">
        <f>'実質公債費比率（分子）の構造'!N$48</f>
        <v>649</v>
      </c>
      <c r="L46" s="182"/>
      <c r="M46" s="182"/>
      <c r="N46" s="182">
        <f>'実質公債費比率（分子）の構造'!O$48</f>
        <v>285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2372</v>
      </c>
      <c r="C49" s="182"/>
      <c r="D49" s="182"/>
      <c r="E49" s="182">
        <f>'実質公債費比率（分子）の構造'!L$45</f>
        <v>2328</v>
      </c>
      <c r="F49" s="182"/>
      <c r="G49" s="182"/>
      <c r="H49" s="182">
        <f>'実質公債費比率（分子）の構造'!M$45</f>
        <v>2370</v>
      </c>
      <c r="I49" s="182"/>
      <c r="J49" s="182"/>
      <c r="K49" s="182">
        <f>'実質公債費比率（分子）の構造'!N$45</f>
        <v>2570</v>
      </c>
      <c r="L49" s="182"/>
      <c r="M49" s="182"/>
      <c r="N49" s="182">
        <f>'実質公債費比率（分子）の構造'!O$45</f>
        <v>2702</v>
      </c>
      <c r="O49" s="182"/>
      <c r="P49" s="182"/>
    </row>
    <row r="50" spans="1:16" x14ac:dyDescent="0.15">
      <c r="A50" s="182" t="s">
        <v>71</v>
      </c>
      <c r="B50" s="182" t="e">
        <f>NA()</f>
        <v>#N/A</v>
      </c>
      <c r="C50" s="182">
        <f>IF(ISNUMBER('実質公債費比率（分子）の構造'!K$53),'実質公債費比率（分子）の構造'!K$53,NA())</f>
        <v>533</v>
      </c>
      <c r="D50" s="182" t="e">
        <f>NA()</f>
        <v>#N/A</v>
      </c>
      <c r="E50" s="182" t="e">
        <f>NA()</f>
        <v>#N/A</v>
      </c>
      <c r="F50" s="182">
        <f>IF(ISNUMBER('実質公債費比率（分子）の構造'!L$53),'実質公債費比率（分子）の構造'!L$53,NA())</f>
        <v>561</v>
      </c>
      <c r="G50" s="182" t="e">
        <f>NA()</f>
        <v>#N/A</v>
      </c>
      <c r="H50" s="182" t="e">
        <f>NA()</f>
        <v>#N/A</v>
      </c>
      <c r="I50" s="182">
        <f>IF(ISNUMBER('実質公債費比率（分子）の構造'!M$53),'実質公債費比率（分子）の構造'!M$53,NA())</f>
        <v>308</v>
      </c>
      <c r="J50" s="182" t="e">
        <f>NA()</f>
        <v>#N/A</v>
      </c>
      <c r="K50" s="182" t="e">
        <f>NA()</f>
        <v>#N/A</v>
      </c>
      <c r="L50" s="182">
        <f>IF(ISNUMBER('実質公債費比率（分子）の構造'!N$53),'実質公債費比率（分子）の構造'!N$53,NA())</f>
        <v>228</v>
      </c>
      <c r="M50" s="182" t="e">
        <f>NA()</f>
        <v>#N/A</v>
      </c>
      <c r="N50" s="182" t="e">
        <f>NA()</f>
        <v>#N/A</v>
      </c>
      <c r="O50" s="182">
        <f>IF(ISNUMBER('実質公債費比率（分子）の構造'!O$53),'実質公債費比率（分子）の構造'!O$53,NA())</f>
        <v>108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28563</v>
      </c>
      <c r="E56" s="181"/>
      <c r="F56" s="181"/>
      <c r="G56" s="181">
        <f>'将来負担比率（分子）の構造'!J$52</f>
        <v>28987</v>
      </c>
      <c r="H56" s="181"/>
      <c r="I56" s="181"/>
      <c r="J56" s="181">
        <f>'将来負担比率（分子）の構造'!K$52</f>
        <v>28806</v>
      </c>
      <c r="K56" s="181"/>
      <c r="L56" s="181"/>
      <c r="M56" s="181">
        <f>'将来負担比率（分子）の構造'!L$52</f>
        <v>28759</v>
      </c>
      <c r="N56" s="181"/>
      <c r="O56" s="181"/>
      <c r="P56" s="181">
        <f>'将来負担比率（分子）の構造'!M$52</f>
        <v>29068</v>
      </c>
    </row>
    <row r="57" spans="1:16" x14ac:dyDescent="0.15">
      <c r="A57" s="181" t="s">
        <v>42</v>
      </c>
      <c r="B57" s="181"/>
      <c r="C57" s="181"/>
      <c r="D57" s="181">
        <f>'将来負担比率（分子）の構造'!I$51</f>
        <v>2128</v>
      </c>
      <c r="E57" s="181"/>
      <c r="F57" s="181"/>
      <c r="G57" s="181">
        <f>'将来負担比率（分子）の構造'!J$51</f>
        <v>2525</v>
      </c>
      <c r="H57" s="181"/>
      <c r="I57" s="181"/>
      <c r="J57" s="181">
        <f>'将来負担比率（分子）の構造'!K$51</f>
        <v>2534</v>
      </c>
      <c r="K57" s="181"/>
      <c r="L57" s="181"/>
      <c r="M57" s="181">
        <f>'将来負担比率（分子）の構造'!L$51</f>
        <v>2724</v>
      </c>
      <c r="N57" s="181"/>
      <c r="O57" s="181"/>
      <c r="P57" s="181">
        <f>'将来負担比率（分子）の構造'!M$51</f>
        <v>1541</v>
      </c>
    </row>
    <row r="58" spans="1:16" x14ac:dyDescent="0.15">
      <c r="A58" s="181" t="s">
        <v>41</v>
      </c>
      <c r="B58" s="181"/>
      <c r="C58" s="181"/>
      <c r="D58" s="181">
        <f>'将来負担比率（分子）の構造'!I$50</f>
        <v>10588</v>
      </c>
      <c r="E58" s="181"/>
      <c r="F58" s="181"/>
      <c r="G58" s="181">
        <f>'将来負担比率（分子）の構造'!J$50</f>
        <v>10914</v>
      </c>
      <c r="H58" s="181"/>
      <c r="I58" s="181"/>
      <c r="J58" s="181">
        <f>'将来負担比率（分子）の構造'!K$50</f>
        <v>11527</v>
      </c>
      <c r="K58" s="181"/>
      <c r="L58" s="181"/>
      <c r="M58" s="181">
        <f>'将来負担比率（分子）の構造'!L$50</f>
        <v>12045</v>
      </c>
      <c r="N58" s="181"/>
      <c r="O58" s="181"/>
      <c r="P58" s="181">
        <f>'将来負担比率（分子）の構造'!M$50</f>
        <v>11162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939</v>
      </c>
      <c r="C62" s="181"/>
      <c r="D62" s="181"/>
      <c r="E62" s="181">
        <f>'将来負担比率（分子）の構造'!J$45</f>
        <v>1159</v>
      </c>
      <c r="F62" s="181"/>
      <c r="G62" s="181"/>
      <c r="H62" s="181">
        <f>'将来負担比率（分子）の構造'!K$45</f>
        <v>1169</v>
      </c>
      <c r="I62" s="181"/>
      <c r="J62" s="181"/>
      <c r="K62" s="181">
        <f>'将来負担比率（分子）の構造'!L$45</f>
        <v>1075</v>
      </c>
      <c r="L62" s="181"/>
      <c r="M62" s="181"/>
      <c r="N62" s="181">
        <f>'将来負担比率（分子）の構造'!M$45</f>
        <v>1083</v>
      </c>
      <c r="O62" s="181"/>
      <c r="P62" s="181"/>
    </row>
    <row r="63" spans="1:16" x14ac:dyDescent="0.15">
      <c r="A63" s="181" t="s">
        <v>34</v>
      </c>
      <c r="B63" s="181">
        <f>'将来負担比率（分子）の構造'!I$44</f>
        <v>1131</v>
      </c>
      <c r="C63" s="181"/>
      <c r="D63" s="181"/>
      <c r="E63" s="181">
        <f>'将来負担比率（分子）の構造'!J$44</f>
        <v>1036</v>
      </c>
      <c r="F63" s="181"/>
      <c r="G63" s="181"/>
      <c r="H63" s="181">
        <f>'将来負担比率（分子）の構造'!K$44</f>
        <v>989</v>
      </c>
      <c r="I63" s="181"/>
      <c r="J63" s="181"/>
      <c r="K63" s="181">
        <f>'将来負担比率（分子）の構造'!L$44</f>
        <v>1209</v>
      </c>
      <c r="L63" s="181"/>
      <c r="M63" s="181"/>
      <c r="N63" s="181">
        <f>'将来負担比率（分子）の構造'!M$44</f>
        <v>1342</v>
      </c>
      <c r="O63" s="181"/>
      <c r="P63" s="181"/>
    </row>
    <row r="64" spans="1:16" x14ac:dyDescent="0.15">
      <c r="A64" s="181" t="s">
        <v>33</v>
      </c>
      <c r="B64" s="181">
        <f>'将来負担比率（分子）の構造'!I$43</f>
        <v>6778</v>
      </c>
      <c r="C64" s="181"/>
      <c r="D64" s="181"/>
      <c r="E64" s="181">
        <f>'将来負担比率（分子）の構造'!J$43</f>
        <v>6538</v>
      </c>
      <c r="F64" s="181"/>
      <c r="G64" s="181"/>
      <c r="H64" s="181">
        <f>'将来負担比率（分子）の構造'!K$43</f>
        <v>6232</v>
      </c>
      <c r="I64" s="181"/>
      <c r="J64" s="181"/>
      <c r="K64" s="181">
        <f>'将来負担比率（分子）の構造'!L$43</f>
        <v>6403</v>
      </c>
      <c r="L64" s="181"/>
      <c r="M64" s="181"/>
      <c r="N64" s="181">
        <f>'将来負担比率（分子）の構造'!M$43</f>
        <v>5253</v>
      </c>
      <c r="O64" s="181"/>
      <c r="P64" s="181"/>
    </row>
    <row r="65" spans="1:16" x14ac:dyDescent="0.15">
      <c r="A65" s="181" t="s">
        <v>32</v>
      </c>
      <c r="B65" s="181">
        <f>'将来負担比率（分子）の構造'!I$42</f>
        <v>296</v>
      </c>
      <c r="C65" s="181"/>
      <c r="D65" s="181"/>
      <c r="E65" s="181">
        <f>'将来負担比率（分子）の構造'!J$42</f>
        <v>203</v>
      </c>
      <c r="F65" s="181"/>
      <c r="G65" s="181"/>
      <c r="H65" s="181">
        <f>'将来負担比率（分子）の構造'!K$42</f>
        <v>114</v>
      </c>
      <c r="I65" s="181"/>
      <c r="J65" s="181"/>
      <c r="K65" s="181">
        <f>'将来負担比率（分子）の構造'!L$42</f>
        <v>31</v>
      </c>
      <c r="L65" s="181"/>
      <c r="M65" s="181"/>
      <c r="N65" s="181">
        <f>'将来負担比率（分子）の構造'!M$42</f>
        <v>8</v>
      </c>
      <c r="O65" s="181"/>
      <c r="P65" s="181"/>
    </row>
    <row r="66" spans="1:16" x14ac:dyDescent="0.15">
      <c r="A66" s="181" t="s">
        <v>31</v>
      </c>
      <c r="B66" s="181">
        <f>'将来負担比率（分子）の構造'!I$41</f>
        <v>24104</v>
      </c>
      <c r="C66" s="181"/>
      <c r="D66" s="181"/>
      <c r="E66" s="181">
        <f>'将来負担比率（分子）の構造'!J$41</f>
        <v>24563</v>
      </c>
      <c r="F66" s="181"/>
      <c r="G66" s="181"/>
      <c r="H66" s="181">
        <f>'将来負担比率（分子）の構造'!K$41</f>
        <v>24820</v>
      </c>
      <c r="I66" s="181"/>
      <c r="J66" s="181"/>
      <c r="K66" s="181">
        <f>'将来負担比率（分子）の構造'!L$41</f>
        <v>25999</v>
      </c>
      <c r="L66" s="181"/>
      <c r="M66" s="181"/>
      <c r="N66" s="181">
        <f>'将来負担比率（分子）の構造'!M$41</f>
        <v>27593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2002</v>
      </c>
      <c r="C72" s="185">
        <f>基金残高に係る経年分析!G55</f>
        <v>1684</v>
      </c>
      <c r="D72" s="185">
        <f>基金残高に係る経年分析!H55</f>
        <v>1160</v>
      </c>
    </row>
    <row r="73" spans="1:16" x14ac:dyDescent="0.15">
      <c r="A73" s="184" t="s">
        <v>78</v>
      </c>
      <c r="B73" s="185">
        <f>基金残高に係る経年分析!F56</f>
        <v>3079</v>
      </c>
      <c r="C73" s="185">
        <f>基金残高に係る経年分析!G56</f>
        <v>2899</v>
      </c>
      <c r="D73" s="185">
        <f>基金残高に係る経年分析!H56</f>
        <v>2804</v>
      </c>
    </row>
    <row r="74" spans="1:16" x14ac:dyDescent="0.15">
      <c r="A74" s="184" t="s">
        <v>79</v>
      </c>
      <c r="B74" s="185">
        <f>基金残高に係る経年分析!F57</f>
        <v>6388</v>
      </c>
      <c r="C74" s="185">
        <f>基金残高に係る経年分析!G57</f>
        <v>7147</v>
      </c>
      <c r="D74" s="185">
        <f>基金残高に係る経年分析!H57</f>
        <v>6601</v>
      </c>
    </row>
  </sheetData>
  <sheetProtection algorithmName="SHA-512" hashValue="rdwzhYIT6bWpWBdO7VWhNG+umGXHfA+TnUVceOJTeS7orV7NEuLHHhBWyWu9aqVirCE8pCm6SY957K6e0289pg==" saltValue="OghsREkavs2ewL97z8XM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214</v>
      </c>
      <c r="DI1" s="660"/>
      <c r="DJ1" s="660"/>
      <c r="DK1" s="660"/>
      <c r="DL1" s="660"/>
      <c r="DM1" s="660"/>
      <c r="DN1" s="661"/>
      <c r="DO1" s="226"/>
      <c r="DP1" s="659" t="s">
        <v>215</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217</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218</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219</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220</v>
      </c>
      <c r="S4" s="663"/>
      <c r="T4" s="663"/>
      <c r="U4" s="663"/>
      <c r="V4" s="663"/>
      <c r="W4" s="663"/>
      <c r="X4" s="663"/>
      <c r="Y4" s="664"/>
      <c r="Z4" s="662" t="s">
        <v>221</v>
      </c>
      <c r="AA4" s="663"/>
      <c r="AB4" s="663"/>
      <c r="AC4" s="664"/>
      <c r="AD4" s="662" t="s">
        <v>222</v>
      </c>
      <c r="AE4" s="663"/>
      <c r="AF4" s="663"/>
      <c r="AG4" s="663"/>
      <c r="AH4" s="663"/>
      <c r="AI4" s="663"/>
      <c r="AJ4" s="663"/>
      <c r="AK4" s="664"/>
      <c r="AL4" s="662" t="s">
        <v>221</v>
      </c>
      <c r="AM4" s="663"/>
      <c r="AN4" s="663"/>
      <c r="AO4" s="664"/>
      <c r="AP4" s="668" t="s">
        <v>223</v>
      </c>
      <c r="AQ4" s="668"/>
      <c r="AR4" s="668"/>
      <c r="AS4" s="668"/>
      <c r="AT4" s="668"/>
      <c r="AU4" s="668"/>
      <c r="AV4" s="668"/>
      <c r="AW4" s="668"/>
      <c r="AX4" s="668"/>
      <c r="AY4" s="668"/>
      <c r="AZ4" s="668"/>
      <c r="BA4" s="668"/>
      <c r="BB4" s="668"/>
      <c r="BC4" s="668"/>
      <c r="BD4" s="668"/>
      <c r="BE4" s="668"/>
      <c r="BF4" s="668"/>
      <c r="BG4" s="668" t="s">
        <v>224</v>
      </c>
      <c r="BH4" s="668"/>
      <c r="BI4" s="668"/>
      <c r="BJ4" s="668"/>
      <c r="BK4" s="668"/>
      <c r="BL4" s="668"/>
      <c r="BM4" s="668"/>
      <c r="BN4" s="668"/>
      <c r="BO4" s="668" t="s">
        <v>221</v>
      </c>
      <c r="BP4" s="668"/>
      <c r="BQ4" s="668"/>
      <c r="BR4" s="668"/>
      <c r="BS4" s="668" t="s">
        <v>225</v>
      </c>
      <c r="BT4" s="668"/>
      <c r="BU4" s="668"/>
      <c r="BV4" s="668"/>
      <c r="BW4" s="668"/>
      <c r="BX4" s="668"/>
      <c r="BY4" s="668"/>
      <c r="BZ4" s="668"/>
      <c r="CA4" s="668"/>
      <c r="CB4" s="668"/>
      <c r="CD4" s="665" t="s">
        <v>226</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227</v>
      </c>
      <c r="C5" s="670"/>
      <c r="D5" s="670"/>
      <c r="E5" s="670"/>
      <c r="F5" s="670"/>
      <c r="G5" s="670"/>
      <c r="H5" s="670"/>
      <c r="I5" s="670"/>
      <c r="J5" s="670"/>
      <c r="K5" s="670"/>
      <c r="L5" s="670"/>
      <c r="M5" s="670"/>
      <c r="N5" s="670"/>
      <c r="O5" s="670"/>
      <c r="P5" s="670"/>
      <c r="Q5" s="671"/>
      <c r="R5" s="672">
        <v>9869491</v>
      </c>
      <c r="S5" s="673"/>
      <c r="T5" s="673"/>
      <c r="U5" s="673"/>
      <c r="V5" s="673"/>
      <c r="W5" s="673"/>
      <c r="X5" s="673"/>
      <c r="Y5" s="674"/>
      <c r="Z5" s="675">
        <v>34.1</v>
      </c>
      <c r="AA5" s="675"/>
      <c r="AB5" s="675"/>
      <c r="AC5" s="675"/>
      <c r="AD5" s="676">
        <v>9376100</v>
      </c>
      <c r="AE5" s="676"/>
      <c r="AF5" s="676"/>
      <c r="AG5" s="676"/>
      <c r="AH5" s="676"/>
      <c r="AI5" s="676"/>
      <c r="AJ5" s="676"/>
      <c r="AK5" s="676"/>
      <c r="AL5" s="677">
        <v>66.2</v>
      </c>
      <c r="AM5" s="678"/>
      <c r="AN5" s="678"/>
      <c r="AO5" s="679"/>
      <c r="AP5" s="669" t="s">
        <v>228</v>
      </c>
      <c r="AQ5" s="670"/>
      <c r="AR5" s="670"/>
      <c r="AS5" s="670"/>
      <c r="AT5" s="670"/>
      <c r="AU5" s="670"/>
      <c r="AV5" s="670"/>
      <c r="AW5" s="670"/>
      <c r="AX5" s="670"/>
      <c r="AY5" s="670"/>
      <c r="AZ5" s="670"/>
      <c r="BA5" s="670"/>
      <c r="BB5" s="670"/>
      <c r="BC5" s="670"/>
      <c r="BD5" s="670"/>
      <c r="BE5" s="670"/>
      <c r="BF5" s="671"/>
      <c r="BG5" s="683">
        <v>9376100</v>
      </c>
      <c r="BH5" s="684"/>
      <c r="BI5" s="684"/>
      <c r="BJ5" s="684"/>
      <c r="BK5" s="684"/>
      <c r="BL5" s="684"/>
      <c r="BM5" s="684"/>
      <c r="BN5" s="685"/>
      <c r="BO5" s="686">
        <v>95</v>
      </c>
      <c r="BP5" s="686"/>
      <c r="BQ5" s="686"/>
      <c r="BR5" s="686"/>
      <c r="BS5" s="687">
        <v>107842</v>
      </c>
      <c r="BT5" s="687"/>
      <c r="BU5" s="687"/>
      <c r="BV5" s="687"/>
      <c r="BW5" s="687"/>
      <c r="BX5" s="687"/>
      <c r="BY5" s="687"/>
      <c r="BZ5" s="687"/>
      <c r="CA5" s="687"/>
      <c r="CB5" s="691"/>
      <c r="CD5" s="665" t="s">
        <v>223</v>
      </c>
      <c r="CE5" s="666"/>
      <c r="CF5" s="666"/>
      <c r="CG5" s="666"/>
      <c r="CH5" s="666"/>
      <c r="CI5" s="666"/>
      <c r="CJ5" s="666"/>
      <c r="CK5" s="666"/>
      <c r="CL5" s="666"/>
      <c r="CM5" s="666"/>
      <c r="CN5" s="666"/>
      <c r="CO5" s="666"/>
      <c r="CP5" s="666"/>
      <c r="CQ5" s="667"/>
      <c r="CR5" s="665" t="s">
        <v>229</v>
      </c>
      <c r="CS5" s="666"/>
      <c r="CT5" s="666"/>
      <c r="CU5" s="666"/>
      <c r="CV5" s="666"/>
      <c r="CW5" s="666"/>
      <c r="CX5" s="666"/>
      <c r="CY5" s="667"/>
      <c r="CZ5" s="665" t="s">
        <v>221</v>
      </c>
      <c r="DA5" s="666"/>
      <c r="DB5" s="666"/>
      <c r="DC5" s="667"/>
      <c r="DD5" s="665" t="s">
        <v>230</v>
      </c>
      <c r="DE5" s="666"/>
      <c r="DF5" s="666"/>
      <c r="DG5" s="666"/>
      <c r="DH5" s="666"/>
      <c r="DI5" s="666"/>
      <c r="DJ5" s="666"/>
      <c r="DK5" s="666"/>
      <c r="DL5" s="666"/>
      <c r="DM5" s="666"/>
      <c r="DN5" s="666"/>
      <c r="DO5" s="666"/>
      <c r="DP5" s="667"/>
      <c r="DQ5" s="665" t="s">
        <v>231</v>
      </c>
      <c r="DR5" s="666"/>
      <c r="DS5" s="666"/>
      <c r="DT5" s="666"/>
      <c r="DU5" s="666"/>
      <c r="DV5" s="666"/>
      <c r="DW5" s="666"/>
      <c r="DX5" s="666"/>
      <c r="DY5" s="666"/>
      <c r="DZ5" s="666"/>
      <c r="EA5" s="666"/>
      <c r="EB5" s="666"/>
      <c r="EC5" s="667"/>
    </row>
    <row r="6" spans="2:143" ht="11.25" customHeight="1" x14ac:dyDescent="0.15">
      <c r="B6" s="680" t="s">
        <v>232</v>
      </c>
      <c r="C6" s="681"/>
      <c r="D6" s="681"/>
      <c r="E6" s="681"/>
      <c r="F6" s="681"/>
      <c r="G6" s="681"/>
      <c r="H6" s="681"/>
      <c r="I6" s="681"/>
      <c r="J6" s="681"/>
      <c r="K6" s="681"/>
      <c r="L6" s="681"/>
      <c r="M6" s="681"/>
      <c r="N6" s="681"/>
      <c r="O6" s="681"/>
      <c r="P6" s="681"/>
      <c r="Q6" s="682"/>
      <c r="R6" s="683">
        <v>243634</v>
      </c>
      <c r="S6" s="684"/>
      <c r="T6" s="684"/>
      <c r="U6" s="684"/>
      <c r="V6" s="684"/>
      <c r="W6" s="684"/>
      <c r="X6" s="684"/>
      <c r="Y6" s="685"/>
      <c r="Z6" s="686">
        <v>0.8</v>
      </c>
      <c r="AA6" s="686"/>
      <c r="AB6" s="686"/>
      <c r="AC6" s="686"/>
      <c r="AD6" s="687">
        <v>243634</v>
      </c>
      <c r="AE6" s="687"/>
      <c r="AF6" s="687"/>
      <c r="AG6" s="687"/>
      <c r="AH6" s="687"/>
      <c r="AI6" s="687"/>
      <c r="AJ6" s="687"/>
      <c r="AK6" s="687"/>
      <c r="AL6" s="688">
        <v>1.7</v>
      </c>
      <c r="AM6" s="689"/>
      <c r="AN6" s="689"/>
      <c r="AO6" s="690"/>
      <c r="AP6" s="680" t="s">
        <v>233</v>
      </c>
      <c r="AQ6" s="681"/>
      <c r="AR6" s="681"/>
      <c r="AS6" s="681"/>
      <c r="AT6" s="681"/>
      <c r="AU6" s="681"/>
      <c r="AV6" s="681"/>
      <c r="AW6" s="681"/>
      <c r="AX6" s="681"/>
      <c r="AY6" s="681"/>
      <c r="AZ6" s="681"/>
      <c r="BA6" s="681"/>
      <c r="BB6" s="681"/>
      <c r="BC6" s="681"/>
      <c r="BD6" s="681"/>
      <c r="BE6" s="681"/>
      <c r="BF6" s="682"/>
      <c r="BG6" s="683">
        <v>9376100</v>
      </c>
      <c r="BH6" s="684"/>
      <c r="BI6" s="684"/>
      <c r="BJ6" s="684"/>
      <c r="BK6" s="684"/>
      <c r="BL6" s="684"/>
      <c r="BM6" s="684"/>
      <c r="BN6" s="685"/>
      <c r="BO6" s="686">
        <v>95</v>
      </c>
      <c r="BP6" s="686"/>
      <c r="BQ6" s="686"/>
      <c r="BR6" s="686"/>
      <c r="BS6" s="687">
        <v>107842</v>
      </c>
      <c r="BT6" s="687"/>
      <c r="BU6" s="687"/>
      <c r="BV6" s="687"/>
      <c r="BW6" s="687"/>
      <c r="BX6" s="687"/>
      <c r="BY6" s="687"/>
      <c r="BZ6" s="687"/>
      <c r="CA6" s="687"/>
      <c r="CB6" s="691"/>
      <c r="CD6" s="694" t="s">
        <v>234</v>
      </c>
      <c r="CE6" s="695"/>
      <c r="CF6" s="695"/>
      <c r="CG6" s="695"/>
      <c r="CH6" s="695"/>
      <c r="CI6" s="695"/>
      <c r="CJ6" s="695"/>
      <c r="CK6" s="695"/>
      <c r="CL6" s="695"/>
      <c r="CM6" s="695"/>
      <c r="CN6" s="695"/>
      <c r="CO6" s="695"/>
      <c r="CP6" s="695"/>
      <c r="CQ6" s="696"/>
      <c r="CR6" s="683">
        <v>182670</v>
      </c>
      <c r="CS6" s="684"/>
      <c r="CT6" s="684"/>
      <c r="CU6" s="684"/>
      <c r="CV6" s="684"/>
      <c r="CW6" s="684"/>
      <c r="CX6" s="684"/>
      <c r="CY6" s="685"/>
      <c r="CZ6" s="677">
        <v>0.7</v>
      </c>
      <c r="DA6" s="678"/>
      <c r="DB6" s="678"/>
      <c r="DC6" s="697"/>
      <c r="DD6" s="692" t="s">
        <v>136</v>
      </c>
      <c r="DE6" s="684"/>
      <c r="DF6" s="684"/>
      <c r="DG6" s="684"/>
      <c r="DH6" s="684"/>
      <c r="DI6" s="684"/>
      <c r="DJ6" s="684"/>
      <c r="DK6" s="684"/>
      <c r="DL6" s="684"/>
      <c r="DM6" s="684"/>
      <c r="DN6" s="684"/>
      <c r="DO6" s="684"/>
      <c r="DP6" s="685"/>
      <c r="DQ6" s="692">
        <v>182670</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6528</v>
      </c>
      <c r="S7" s="684"/>
      <c r="T7" s="684"/>
      <c r="U7" s="684"/>
      <c r="V7" s="684"/>
      <c r="W7" s="684"/>
      <c r="X7" s="684"/>
      <c r="Y7" s="685"/>
      <c r="Z7" s="686">
        <v>0</v>
      </c>
      <c r="AA7" s="686"/>
      <c r="AB7" s="686"/>
      <c r="AC7" s="686"/>
      <c r="AD7" s="687">
        <v>6528</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4690853</v>
      </c>
      <c r="BH7" s="684"/>
      <c r="BI7" s="684"/>
      <c r="BJ7" s="684"/>
      <c r="BK7" s="684"/>
      <c r="BL7" s="684"/>
      <c r="BM7" s="684"/>
      <c r="BN7" s="685"/>
      <c r="BO7" s="686">
        <v>47.5</v>
      </c>
      <c r="BP7" s="686"/>
      <c r="BQ7" s="686"/>
      <c r="BR7" s="686"/>
      <c r="BS7" s="687">
        <v>107842</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2683811</v>
      </c>
      <c r="CS7" s="684"/>
      <c r="CT7" s="684"/>
      <c r="CU7" s="684"/>
      <c r="CV7" s="684"/>
      <c r="CW7" s="684"/>
      <c r="CX7" s="684"/>
      <c r="CY7" s="685"/>
      <c r="CZ7" s="686">
        <v>10</v>
      </c>
      <c r="DA7" s="686"/>
      <c r="DB7" s="686"/>
      <c r="DC7" s="686"/>
      <c r="DD7" s="692">
        <v>535120</v>
      </c>
      <c r="DE7" s="684"/>
      <c r="DF7" s="684"/>
      <c r="DG7" s="684"/>
      <c r="DH7" s="684"/>
      <c r="DI7" s="684"/>
      <c r="DJ7" s="684"/>
      <c r="DK7" s="684"/>
      <c r="DL7" s="684"/>
      <c r="DM7" s="684"/>
      <c r="DN7" s="684"/>
      <c r="DO7" s="684"/>
      <c r="DP7" s="685"/>
      <c r="DQ7" s="692">
        <v>1960526</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40946</v>
      </c>
      <c r="S8" s="684"/>
      <c r="T8" s="684"/>
      <c r="U8" s="684"/>
      <c r="V8" s="684"/>
      <c r="W8" s="684"/>
      <c r="X8" s="684"/>
      <c r="Y8" s="685"/>
      <c r="Z8" s="686">
        <v>0.1</v>
      </c>
      <c r="AA8" s="686"/>
      <c r="AB8" s="686"/>
      <c r="AC8" s="686"/>
      <c r="AD8" s="687">
        <v>40946</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103118</v>
      </c>
      <c r="BH8" s="684"/>
      <c r="BI8" s="684"/>
      <c r="BJ8" s="684"/>
      <c r="BK8" s="684"/>
      <c r="BL8" s="684"/>
      <c r="BM8" s="684"/>
      <c r="BN8" s="685"/>
      <c r="BO8" s="686">
        <v>1</v>
      </c>
      <c r="BP8" s="686"/>
      <c r="BQ8" s="686"/>
      <c r="BR8" s="686"/>
      <c r="BS8" s="692" t="s">
        <v>136</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8343003</v>
      </c>
      <c r="CS8" s="684"/>
      <c r="CT8" s="684"/>
      <c r="CU8" s="684"/>
      <c r="CV8" s="684"/>
      <c r="CW8" s="684"/>
      <c r="CX8" s="684"/>
      <c r="CY8" s="685"/>
      <c r="CZ8" s="686">
        <v>31.1</v>
      </c>
      <c r="DA8" s="686"/>
      <c r="DB8" s="686"/>
      <c r="DC8" s="686"/>
      <c r="DD8" s="692">
        <v>630942</v>
      </c>
      <c r="DE8" s="684"/>
      <c r="DF8" s="684"/>
      <c r="DG8" s="684"/>
      <c r="DH8" s="684"/>
      <c r="DI8" s="684"/>
      <c r="DJ8" s="684"/>
      <c r="DK8" s="684"/>
      <c r="DL8" s="684"/>
      <c r="DM8" s="684"/>
      <c r="DN8" s="684"/>
      <c r="DO8" s="684"/>
      <c r="DP8" s="685"/>
      <c r="DQ8" s="692">
        <v>4117225</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28368</v>
      </c>
      <c r="S9" s="684"/>
      <c r="T9" s="684"/>
      <c r="U9" s="684"/>
      <c r="V9" s="684"/>
      <c r="W9" s="684"/>
      <c r="X9" s="684"/>
      <c r="Y9" s="685"/>
      <c r="Z9" s="686">
        <v>0.1</v>
      </c>
      <c r="AA9" s="686"/>
      <c r="AB9" s="686"/>
      <c r="AC9" s="686"/>
      <c r="AD9" s="687">
        <v>28368</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4016258</v>
      </c>
      <c r="BH9" s="684"/>
      <c r="BI9" s="684"/>
      <c r="BJ9" s="684"/>
      <c r="BK9" s="684"/>
      <c r="BL9" s="684"/>
      <c r="BM9" s="684"/>
      <c r="BN9" s="685"/>
      <c r="BO9" s="686">
        <v>40.700000000000003</v>
      </c>
      <c r="BP9" s="686"/>
      <c r="BQ9" s="686"/>
      <c r="BR9" s="686"/>
      <c r="BS9" s="692" t="s">
        <v>127</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1664709</v>
      </c>
      <c r="CS9" s="684"/>
      <c r="CT9" s="684"/>
      <c r="CU9" s="684"/>
      <c r="CV9" s="684"/>
      <c r="CW9" s="684"/>
      <c r="CX9" s="684"/>
      <c r="CY9" s="685"/>
      <c r="CZ9" s="686">
        <v>6.2</v>
      </c>
      <c r="DA9" s="686"/>
      <c r="DB9" s="686"/>
      <c r="DC9" s="686"/>
      <c r="DD9" s="692">
        <v>9527</v>
      </c>
      <c r="DE9" s="684"/>
      <c r="DF9" s="684"/>
      <c r="DG9" s="684"/>
      <c r="DH9" s="684"/>
      <c r="DI9" s="684"/>
      <c r="DJ9" s="684"/>
      <c r="DK9" s="684"/>
      <c r="DL9" s="684"/>
      <c r="DM9" s="684"/>
      <c r="DN9" s="684"/>
      <c r="DO9" s="684"/>
      <c r="DP9" s="685"/>
      <c r="DQ9" s="692">
        <v>1634061</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245</v>
      </c>
      <c r="S10" s="684"/>
      <c r="T10" s="684"/>
      <c r="U10" s="684"/>
      <c r="V10" s="684"/>
      <c r="W10" s="684"/>
      <c r="X10" s="684"/>
      <c r="Y10" s="685"/>
      <c r="Z10" s="686" t="s">
        <v>127</v>
      </c>
      <c r="AA10" s="686"/>
      <c r="AB10" s="686"/>
      <c r="AC10" s="686"/>
      <c r="AD10" s="687" t="s">
        <v>246</v>
      </c>
      <c r="AE10" s="687"/>
      <c r="AF10" s="687"/>
      <c r="AG10" s="687"/>
      <c r="AH10" s="687"/>
      <c r="AI10" s="687"/>
      <c r="AJ10" s="687"/>
      <c r="AK10" s="687"/>
      <c r="AL10" s="688" t="s">
        <v>127</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186058</v>
      </c>
      <c r="BH10" s="684"/>
      <c r="BI10" s="684"/>
      <c r="BJ10" s="684"/>
      <c r="BK10" s="684"/>
      <c r="BL10" s="684"/>
      <c r="BM10" s="684"/>
      <c r="BN10" s="685"/>
      <c r="BO10" s="686">
        <v>1.9</v>
      </c>
      <c r="BP10" s="686"/>
      <c r="BQ10" s="686"/>
      <c r="BR10" s="686"/>
      <c r="BS10" s="692">
        <v>30959</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1717</v>
      </c>
      <c r="CS10" s="684"/>
      <c r="CT10" s="684"/>
      <c r="CU10" s="684"/>
      <c r="CV10" s="684"/>
      <c r="CW10" s="684"/>
      <c r="CX10" s="684"/>
      <c r="CY10" s="685"/>
      <c r="CZ10" s="686">
        <v>0</v>
      </c>
      <c r="DA10" s="686"/>
      <c r="DB10" s="686"/>
      <c r="DC10" s="686"/>
      <c r="DD10" s="692" t="s">
        <v>246</v>
      </c>
      <c r="DE10" s="684"/>
      <c r="DF10" s="684"/>
      <c r="DG10" s="684"/>
      <c r="DH10" s="684"/>
      <c r="DI10" s="684"/>
      <c r="DJ10" s="684"/>
      <c r="DK10" s="684"/>
      <c r="DL10" s="684"/>
      <c r="DM10" s="684"/>
      <c r="DN10" s="684"/>
      <c r="DO10" s="684"/>
      <c r="DP10" s="685"/>
      <c r="DQ10" s="692">
        <v>1717</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1054410</v>
      </c>
      <c r="S11" s="684"/>
      <c r="T11" s="684"/>
      <c r="U11" s="684"/>
      <c r="V11" s="684"/>
      <c r="W11" s="684"/>
      <c r="X11" s="684"/>
      <c r="Y11" s="685"/>
      <c r="Z11" s="688">
        <v>3.6</v>
      </c>
      <c r="AA11" s="689"/>
      <c r="AB11" s="689"/>
      <c r="AC11" s="701"/>
      <c r="AD11" s="692">
        <v>1054410</v>
      </c>
      <c r="AE11" s="684"/>
      <c r="AF11" s="684"/>
      <c r="AG11" s="684"/>
      <c r="AH11" s="684"/>
      <c r="AI11" s="684"/>
      <c r="AJ11" s="684"/>
      <c r="AK11" s="685"/>
      <c r="AL11" s="688">
        <v>7.4</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385419</v>
      </c>
      <c r="BH11" s="684"/>
      <c r="BI11" s="684"/>
      <c r="BJ11" s="684"/>
      <c r="BK11" s="684"/>
      <c r="BL11" s="684"/>
      <c r="BM11" s="684"/>
      <c r="BN11" s="685"/>
      <c r="BO11" s="686">
        <v>3.9</v>
      </c>
      <c r="BP11" s="686"/>
      <c r="BQ11" s="686"/>
      <c r="BR11" s="686"/>
      <c r="BS11" s="692">
        <v>76883</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903869</v>
      </c>
      <c r="CS11" s="684"/>
      <c r="CT11" s="684"/>
      <c r="CU11" s="684"/>
      <c r="CV11" s="684"/>
      <c r="CW11" s="684"/>
      <c r="CX11" s="684"/>
      <c r="CY11" s="685"/>
      <c r="CZ11" s="686">
        <v>3.4</v>
      </c>
      <c r="DA11" s="686"/>
      <c r="DB11" s="686"/>
      <c r="DC11" s="686"/>
      <c r="DD11" s="692">
        <v>123041</v>
      </c>
      <c r="DE11" s="684"/>
      <c r="DF11" s="684"/>
      <c r="DG11" s="684"/>
      <c r="DH11" s="684"/>
      <c r="DI11" s="684"/>
      <c r="DJ11" s="684"/>
      <c r="DK11" s="684"/>
      <c r="DL11" s="684"/>
      <c r="DM11" s="684"/>
      <c r="DN11" s="684"/>
      <c r="DO11" s="684"/>
      <c r="DP11" s="685"/>
      <c r="DQ11" s="692">
        <v>339894</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v>581</v>
      </c>
      <c r="S12" s="684"/>
      <c r="T12" s="684"/>
      <c r="U12" s="684"/>
      <c r="V12" s="684"/>
      <c r="W12" s="684"/>
      <c r="X12" s="684"/>
      <c r="Y12" s="685"/>
      <c r="Z12" s="686">
        <v>0</v>
      </c>
      <c r="AA12" s="686"/>
      <c r="AB12" s="686"/>
      <c r="AC12" s="686"/>
      <c r="AD12" s="687">
        <v>581</v>
      </c>
      <c r="AE12" s="687"/>
      <c r="AF12" s="687"/>
      <c r="AG12" s="687"/>
      <c r="AH12" s="687"/>
      <c r="AI12" s="687"/>
      <c r="AJ12" s="687"/>
      <c r="AK12" s="687"/>
      <c r="AL12" s="688">
        <v>0</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4183100</v>
      </c>
      <c r="BH12" s="684"/>
      <c r="BI12" s="684"/>
      <c r="BJ12" s="684"/>
      <c r="BK12" s="684"/>
      <c r="BL12" s="684"/>
      <c r="BM12" s="684"/>
      <c r="BN12" s="685"/>
      <c r="BO12" s="686">
        <v>42.4</v>
      </c>
      <c r="BP12" s="686"/>
      <c r="BQ12" s="686"/>
      <c r="BR12" s="686"/>
      <c r="BS12" s="692" t="s">
        <v>136</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1020742</v>
      </c>
      <c r="CS12" s="684"/>
      <c r="CT12" s="684"/>
      <c r="CU12" s="684"/>
      <c r="CV12" s="684"/>
      <c r="CW12" s="684"/>
      <c r="CX12" s="684"/>
      <c r="CY12" s="685"/>
      <c r="CZ12" s="686">
        <v>3.8</v>
      </c>
      <c r="DA12" s="686"/>
      <c r="DB12" s="686"/>
      <c r="DC12" s="686"/>
      <c r="DD12" s="692">
        <v>151647</v>
      </c>
      <c r="DE12" s="684"/>
      <c r="DF12" s="684"/>
      <c r="DG12" s="684"/>
      <c r="DH12" s="684"/>
      <c r="DI12" s="684"/>
      <c r="DJ12" s="684"/>
      <c r="DK12" s="684"/>
      <c r="DL12" s="684"/>
      <c r="DM12" s="684"/>
      <c r="DN12" s="684"/>
      <c r="DO12" s="684"/>
      <c r="DP12" s="685"/>
      <c r="DQ12" s="692">
        <v>353407</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136</v>
      </c>
      <c r="S13" s="684"/>
      <c r="T13" s="684"/>
      <c r="U13" s="684"/>
      <c r="V13" s="684"/>
      <c r="W13" s="684"/>
      <c r="X13" s="684"/>
      <c r="Y13" s="685"/>
      <c r="Z13" s="686" t="s">
        <v>136</v>
      </c>
      <c r="AA13" s="686"/>
      <c r="AB13" s="686"/>
      <c r="AC13" s="686"/>
      <c r="AD13" s="687" t="s">
        <v>127</v>
      </c>
      <c r="AE13" s="687"/>
      <c r="AF13" s="687"/>
      <c r="AG13" s="687"/>
      <c r="AH13" s="687"/>
      <c r="AI13" s="687"/>
      <c r="AJ13" s="687"/>
      <c r="AK13" s="687"/>
      <c r="AL13" s="688" t="s">
        <v>246</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4176971</v>
      </c>
      <c r="BH13" s="684"/>
      <c r="BI13" s="684"/>
      <c r="BJ13" s="684"/>
      <c r="BK13" s="684"/>
      <c r="BL13" s="684"/>
      <c r="BM13" s="684"/>
      <c r="BN13" s="685"/>
      <c r="BO13" s="686">
        <v>42.3</v>
      </c>
      <c r="BP13" s="686"/>
      <c r="BQ13" s="686"/>
      <c r="BR13" s="686"/>
      <c r="BS13" s="692" t="s">
        <v>246</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3079191</v>
      </c>
      <c r="CS13" s="684"/>
      <c r="CT13" s="684"/>
      <c r="CU13" s="684"/>
      <c r="CV13" s="684"/>
      <c r="CW13" s="684"/>
      <c r="CX13" s="684"/>
      <c r="CY13" s="685"/>
      <c r="CZ13" s="686">
        <v>11.5</v>
      </c>
      <c r="DA13" s="686"/>
      <c r="DB13" s="686"/>
      <c r="DC13" s="686"/>
      <c r="DD13" s="692">
        <v>1297449</v>
      </c>
      <c r="DE13" s="684"/>
      <c r="DF13" s="684"/>
      <c r="DG13" s="684"/>
      <c r="DH13" s="684"/>
      <c r="DI13" s="684"/>
      <c r="DJ13" s="684"/>
      <c r="DK13" s="684"/>
      <c r="DL13" s="684"/>
      <c r="DM13" s="684"/>
      <c r="DN13" s="684"/>
      <c r="DO13" s="684"/>
      <c r="DP13" s="685"/>
      <c r="DQ13" s="692">
        <v>2089037</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38559</v>
      </c>
      <c r="S14" s="684"/>
      <c r="T14" s="684"/>
      <c r="U14" s="684"/>
      <c r="V14" s="684"/>
      <c r="W14" s="684"/>
      <c r="X14" s="684"/>
      <c r="Y14" s="685"/>
      <c r="Z14" s="686">
        <v>0.1</v>
      </c>
      <c r="AA14" s="686"/>
      <c r="AB14" s="686"/>
      <c r="AC14" s="686"/>
      <c r="AD14" s="687">
        <v>38559</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138380</v>
      </c>
      <c r="BH14" s="684"/>
      <c r="BI14" s="684"/>
      <c r="BJ14" s="684"/>
      <c r="BK14" s="684"/>
      <c r="BL14" s="684"/>
      <c r="BM14" s="684"/>
      <c r="BN14" s="685"/>
      <c r="BO14" s="686">
        <v>1.4</v>
      </c>
      <c r="BP14" s="686"/>
      <c r="BQ14" s="686"/>
      <c r="BR14" s="686"/>
      <c r="BS14" s="692" t="s">
        <v>127</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1085607</v>
      </c>
      <c r="CS14" s="684"/>
      <c r="CT14" s="684"/>
      <c r="CU14" s="684"/>
      <c r="CV14" s="684"/>
      <c r="CW14" s="684"/>
      <c r="CX14" s="684"/>
      <c r="CY14" s="685"/>
      <c r="CZ14" s="686">
        <v>4</v>
      </c>
      <c r="DA14" s="686"/>
      <c r="DB14" s="686"/>
      <c r="DC14" s="686"/>
      <c r="DD14" s="692">
        <v>11512</v>
      </c>
      <c r="DE14" s="684"/>
      <c r="DF14" s="684"/>
      <c r="DG14" s="684"/>
      <c r="DH14" s="684"/>
      <c r="DI14" s="684"/>
      <c r="DJ14" s="684"/>
      <c r="DK14" s="684"/>
      <c r="DL14" s="684"/>
      <c r="DM14" s="684"/>
      <c r="DN14" s="684"/>
      <c r="DO14" s="684"/>
      <c r="DP14" s="685"/>
      <c r="DQ14" s="692">
        <v>1067638</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127</v>
      </c>
      <c r="S15" s="684"/>
      <c r="T15" s="684"/>
      <c r="U15" s="684"/>
      <c r="V15" s="684"/>
      <c r="W15" s="684"/>
      <c r="X15" s="684"/>
      <c r="Y15" s="685"/>
      <c r="Z15" s="686" t="s">
        <v>246</v>
      </c>
      <c r="AA15" s="686"/>
      <c r="AB15" s="686"/>
      <c r="AC15" s="686"/>
      <c r="AD15" s="687" t="s">
        <v>127</v>
      </c>
      <c r="AE15" s="687"/>
      <c r="AF15" s="687"/>
      <c r="AG15" s="687"/>
      <c r="AH15" s="687"/>
      <c r="AI15" s="687"/>
      <c r="AJ15" s="687"/>
      <c r="AK15" s="687"/>
      <c r="AL15" s="688" t="s">
        <v>136</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363767</v>
      </c>
      <c r="BH15" s="684"/>
      <c r="BI15" s="684"/>
      <c r="BJ15" s="684"/>
      <c r="BK15" s="684"/>
      <c r="BL15" s="684"/>
      <c r="BM15" s="684"/>
      <c r="BN15" s="685"/>
      <c r="BO15" s="686">
        <v>3.7</v>
      </c>
      <c r="BP15" s="686"/>
      <c r="BQ15" s="686"/>
      <c r="BR15" s="686"/>
      <c r="BS15" s="692" t="s">
        <v>127</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4951919</v>
      </c>
      <c r="CS15" s="684"/>
      <c r="CT15" s="684"/>
      <c r="CU15" s="684"/>
      <c r="CV15" s="684"/>
      <c r="CW15" s="684"/>
      <c r="CX15" s="684"/>
      <c r="CY15" s="685"/>
      <c r="CZ15" s="686">
        <v>18.5</v>
      </c>
      <c r="DA15" s="686"/>
      <c r="DB15" s="686"/>
      <c r="DC15" s="686"/>
      <c r="DD15" s="692">
        <v>2600840</v>
      </c>
      <c r="DE15" s="684"/>
      <c r="DF15" s="684"/>
      <c r="DG15" s="684"/>
      <c r="DH15" s="684"/>
      <c r="DI15" s="684"/>
      <c r="DJ15" s="684"/>
      <c r="DK15" s="684"/>
      <c r="DL15" s="684"/>
      <c r="DM15" s="684"/>
      <c r="DN15" s="684"/>
      <c r="DO15" s="684"/>
      <c r="DP15" s="685"/>
      <c r="DQ15" s="692">
        <v>2235317</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12131</v>
      </c>
      <c r="S16" s="684"/>
      <c r="T16" s="684"/>
      <c r="U16" s="684"/>
      <c r="V16" s="684"/>
      <c r="W16" s="684"/>
      <c r="X16" s="684"/>
      <c r="Y16" s="685"/>
      <c r="Z16" s="686">
        <v>0</v>
      </c>
      <c r="AA16" s="686"/>
      <c r="AB16" s="686"/>
      <c r="AC16" s="686"/>
      <c r="AD16" s="687">
        <v>12131</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136</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205398</v>
      </c>
      <c r="CS16" s="684"/>
      <c r="CT16" s="684"/>
      <c r="CU16" s="684"/>
      <c r="CV16" s="684"/>
      <c r="CW16" s="684"/>
      <c r="CX16" s="684"/>
      <c r="CY16" s="685"/>
      <c r="CZ16" s="686">
        <v>0.8</v>
      </c>
      <c r="DA16" s="686"/>
      <c r="DB16" s="686"/>
      <c r="DC16" s="686"/>
      <c r="DD16" s="692" t="s">
        <v>127</v>
      </c>
      <c r="DE16" s="684"/>
      <c r="DF16" s="684"/>
      <c r="DG16" s="684"/>
      <c r="DH16" s="684"/>
      <c r="DI16" s="684"/>
      <c r="DJ16" s="684"/>
      <c r="DK16" s="684"/>
      <c r="DL16" s="684"/>
      <c r="DM16" s="684"/>
      <c r="DN16" s="684"/>
      <c r="DO16" s="684"/>
      <c r="DP16" s="685"/>
      <c r="DQ16" s="692">
        <v>169002</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143617</v>
      </c>
      <c r="S17" s="684"/>
      <c r="T17" s="684"/>
      <c r="U17" s="684"/>
      <c r="V17" s="684"/>
      <c r="W17" s="684"/>
      <c r="X17" s="684"/>
      <c r="Y17" s="685"/>
      <c r="Z17" s="686">
        <v>0.5</v>
      </c>
      <c r="AA17" s="686"/>
      <c r="AB17" s="686"/>
      <c r="AC17" s="686"/>
      <c r="AD17" s="687">
        <v>143617</v>
      </c>
      <c r="AE17" s="687"/>
      <c r="AF17" s="687"/>
      <c r="AG17" s="687"/>
      <c r="AH17" s="687"/>
      <c r="AI17" s="687"/>
      <c r="AJ17" s="687"/>
      <c r="AK17" s="687"/>
      <c r="AL17" s="688">
        <v>1</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246</v>
      </c>
      <c r="BH17" s="684"/>
      <c r="BI17" s="684"/>
      <c r="BJ17" s="684"/>
      <c r="BK17" s="684"/>
      <c r="BL17" s="684"/>
      <c r="BM17" s="684"/>
      <c r="BN17" s="685"/>
      <c r="BO17" s="686" t="s">
        <v>136</v>
      </c>
      <c r="BP17" s="686"/>
      <c r="BQ17" s="686"/>
      <c r="BR17" s="686"/>
      <c r="BS17" s="692" t="s">
        <v>127</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2702028</v>
      </c>
      <c r="CS17" s="684"/>
      <c r="CT17" s="684"/>
      <c r="CU17" s="684"/>
      <c r="CV17" s="684"/>
      <c r="CW17" s="684"/>
      <c r="CX17" s="684"/>
      <c r="CY17" s="685"/>
      <c r="CZ17" s="686">
        <v>10.1</v>
      </c>
      <c r="DA17" s="686"/>
      <c r="DB17" s="686"/>
      <c r="DC17" s="686"/>
      <c r="DD17" s="692" t="s">
        <v>127</v>
      </c>
      <c r="DE17" s="684"/>
      <c r="DF17" s="684"/>
      <c r="DG17" s="684"/>
      <c r="DH17" s="684"/>
      <c r="DI17" s="684"/>
      <c r="DJ17" s="684"/>
      <c r="DK17" s="684"/>
      <c r="DL17" s="684"/>
      <c r="DM17" s="684"/>
      <c r="DN17" s="684"/>
      <c r="DO17" s="684"/>
      <c r="DP17" s="685"/>
      <c r="DQ17" s="692">
        <v>2672962</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51560</v>
      </c>
      <c r="S18" s="684"/>
      <c r="T18" s="684"/>
      <c r="U18" s="684"/>
      <c r="V18" s="684"/>
      <c r="W18" s="684"/>
      <c r="X18" s="684"/>
      <c r="Y18" s="685"/>
      <c r="Z18" s="686">
        <v>0.2</v>
      </c>
      <c r="AA18" s="686"/>
      <c r="AB18" s="686"/>
      <c r="AC18" s="686"/>
      <c r="AD18" s="687">
        <v>51560</v>
      </c>
      <c r="AE18" s="687"/>
      <c r="AF18" s="687"/>
      <c r="AG18" s="687"/>
      <c r="AH18" s="687"/>
      <c r="AI18" s="687"/>
      <c r="AJ18" s="687"/>
      <c r="AK18" s="687"/>
      <c r="AL18" s="688">
        <v>0.4</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246</v>
      </c>
      <c r="BH18" s="684"/>
      <c r="BI18" s="684"/>
      <c r="BJ18" s="684"/>
      <c r="BK18" s="684"/>
      <c r="BL18" s="684"/>
      <c r="BM18" s="684"/>
      <c r="BN18" s="685"/>
      <c r="BO18" s="686" t="s">
        <v>127</v>
      </c>
      <c r="BP18" s="686"/>
      <c r="BQ18" s="686"/>
      <c r="BR18" s="686"/>
      <c r="BS18" s="692" t="s">
        <v>246</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127</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v>6764</v>
      </c>
      <c r="S19" s="684"/>
      <c r="T19" s="684"/>
      <c r="U19" s="684"/>
      <c r="V19" s="684"/>
      <c r="W19" s="684"/>
      <c r="X19" s="684"/>
      <c r="Y19" s="685"/>
      <c r="Z19" s="686">
        <v>0</v>
      </c>
      <c r="AA19" s="686"/>
      <c r="AB19" s="686"/>
      <c r="AC19" s="686"/>
      <c r="AD19" s="687">
        <v>6764</v>
      </c>
      <c r="AE19" s="687"/>
      <c r="AF19" s="687"/>
      <c r="AG19" s="687"/>
      <c r="AH19" s="687"/>
      <c r="AI19" s="687"/>
      <c r="AJ19" s="687"/>
      <c r="AK19" s="687"/>
      <c r="AL19" s="688">
        <v>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493391</v>
      </c>
      <c r="BH19" s="684"/>
      <c r="BI19" s="684"/>
      <c r="BJ19" s="684"/>
      <c r="BK19" s="684"/>
      <c r="BL19" s="684"/>
      <c r="BM19" s="684"/>
      <c r="BN19" s="685"/>
      <c r="BO19" s="686">
        <v>5</v>
      </c>
      <c r="BP19" s="686"/>
      <c r="BQ19" s="686"/>
      <c r="BR19" s="686"/>
      <c r="BS19" s="692" t="s">
        <v>246</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276</v>
      </c>
      <c r="CS19" s="684"/>
      <c r="CT19" s="684"/>
      <c r="CU19" s="684"/>
      <c r="CV19" s="684"/>
      <c r="CW19" s="684"/>
      <c r="CX19" s="684"/>
      <c r="CY19" s="685"/>
      <c r="CZ19" s="686" t="s">
        <v>246</v>
      </c>
      <c r="DA19" s="686"/>
      <c r="DB19" s="686"/>
      <c r="DC19" s="686"/>
      <c r="DD19" s="692" t="s">
        <v>136</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277</v>
      </c>
      <c r="C20" s="681"/>
      <c r="D20" s="681"/>
      <c r="E20" s="681"/>
      <c r="F20" s="681"/>
      <c r="G20" s="681"/>
      <c r="H20" s="681"/>
      <c r="I20" s="681"/>
      <c r="J20" s="681"/>
      <c r="K20" s="681"/>
      <c r="L20" s="681"/>
      <c r="M20" s="681"/>
      <c r="N20" s="681"/>
      <c r="O20" s="681"/>
      <c r="P20" s="681"/>
      <c r="Q20" s="682"/>
      <c r="R20" s="683">
        <v>1093</v>
      </c>
      <c r="S20" s="684"/>
      <c r="T20" s="684"/>
      <c r="U20" s="684"/>
      <c r="V20" s="684"/>
      <c r="W20" s="684"/>
      <c r="X20" s="684"/>
      <c r="Y20" s="685"/>
      <c r="Z20" s="686">
        <v>0</v>
      </c>
      <c r="AA20" s="686"/>
      <c r="AB20" s="686"/>
      <c r="AC20" s="686"/>
      <c r="AD20" s="687">
        <v>1093</v>
      </c>
      <c r="AE20" s="687"/>
      <c r="AF20" s="687"/>
      <c r="AG20" s="687"/>
      <c r="AH20" s="687"/>
      <c r="AI20" s="687"/>
      <c r="AJ20" s="687"/>
      <c r="AK20" s="687"/>
      <c r="AL20" s="688">
        <v>0</v>
      </c>
      <c r="AM20" s="689"/>
      <c r="AN20" s="689"/>
      <c r="AO20" s="690"/>
      <c r="AP20" s="680" t="s">
        <v>278</v>
      </c>
      <c r="AQ20" s="681"/>
      <c r="AR20" s="681"/>
      <c r="AS20" s="681"/>
      <c r="AT20" s="681"/>
      <c r="AU20" s="681"/>
      <c r="AV20" s="681"/>
      <c r="AW20" s="681"/>
      <c r="AX20" s="681"/>
      <c r="AY20" s="681"/>
      <c r="AZ20" s="681"/>
      <c r="BA20" s="681"/>
      <c r="BB20" s="681"/>
      <c r="BC20" s="681"/>
      <c r="BD20" s="681"/>
      <c r="BE20" s="681"/>
      <c r="BF20" s="682"/>
      <c r="BG20" s="683">
        <v>493391</v>
      </c>
      <c r="BH20" s="684"/>
      <c r="BI20" s="684"/>
      <c r="BJ20" s="684"/>
      <c r="BK20" s="684"/>
      <c r="BL20" s="684"/>
      <c r="BM20" s="684"/>
      <c r="BN20" s="685"/>
      <c r="BO20" s="686">
        <v>5</v>
      </c>
      <c r="BP20" s="686"/>
      <c r="BQ20" s="686"/>
      <c r="BR20" s="686"/>
      <c r="BS20" s="692" t="s">
        <v>276</v>
      </c>
      <c r="BT20" s="684"/>
      <c r="BU20" s="684"/>
      <c r="BV20" s="684"/>
      <c r="BW20" s="684"/>
      <c r="BX20" s="684"/>
      <c r="BY20" s="684"/>
      <c r="BZ20" s="684"/>
      <c r="CA20" s="684"/>
      <c r="CB20" s="693"/>
      <c r="CD20" s="698" t="s">
        <v>279</v>
      </c>
      <c r="CE20" s="699"/>
      <c r="CF20" s="699"/>
      <c r="CG20" s="699"/>
      <c r="CH20" s="699"/>
      <c r="CI20" s="699"/>
      <c r="CJ20" s="699"/>
      <c r="CK20" s="699"/>
      <c r="CL20" s="699"/>
      <c r="CM20" s="699"/>
      <c r="CN20" s="699"/>
      <c r="CO20" s="699"/>
      <c r="CP20" s="699"/>
      <c r="CQ20" s="700"/>
      <c r="CR20" s="683">
        <v>26824664</v>
      </c>
      <c r="CS20" s="684"/>
      <c r="CT20" s="684"/>
      <c r="CU20" s="684"/>
      <c r="CV20" s="684"/>
      <c r="CW20" s="684"/>
      <c r="CX20" s="684"/>
      <c r="CY20" s="685"/>
      <c r="CZ20" s="686">
        <v>100</v>
      </c>
      <c r="DA20" s="686"/>
      <c r="DB20" s="686"/>
      <c r="DC20" s="686"/>
      <c r="DD20" s="692">
        <v>5360078</v>
      </c>
      <c r="DE20" s="684"/>
      <c r="DF20" s="684"/>
      <c r="DG20" s="684"/>
      <c r="DH20" s="684"/>
      <c r="DI20" s="684"/>
      <c r="DJ20" s="684"/>
      <c r="DK20" s="684"/>
      <c r="DL20" s="684"/>
      <c r="DM20" s="684"/>
      <c r="DN20" s="684"/>
      <c r="DO20" s="684"/>
      <c r="DP20" s="685"/>
      <c r="DQ20" s="692">
        <v>16823456</v>
      </c>
      <c r="DR20" s="684"/>
      <c r="DS20" s="684"/>
      <c r="DT20" s="684"/>
      <c r="DU20" s="684"/>
      <c r="DV20" s="684"/>
      <c r="DW20" s="684"/>
      <c r="DX20" s="684"/>
      <c r="DY20" s="684"/>
      <c r="DZ20" s="684"/>
      <c r="EA20" s="684"/>
      <c r="EB20" s="684"/>
      <c r="EC20" s="693"/>
    </row>
    <row r="21" spans="2:133" ht="11.25" customHeight="1" x14ac:dyDescent="0.15">
      <c r="B21" s="680" t="s">
        <v>280</v>
      </c>
      <c r="C21" s="681"/>
      <c r="D21" s="681"/>
      <c r="E21" s="681"/>
      <c r="F21" s="681"/>
      <c r="G21" s="681"/>
      <c r="H21" s="681"/>
      <c r="I21" s="681"/>
      <c r="J21" s="681"/>
      <c r="K21" s="681"/>
      <c r="L21" s="681"/>
      <c r="M21" s="681"/>
      <c r="N21" s="681"/>
      <c r="O21" s="681"/>
      <c r="P21" s="681"/>
      <c r="Q21" s="682"/>
      <c r="R21" s="683">
        <v>84200</v>
      </c>
      <c r="S21" s="684"/>
      <c r="T21" s="684"/>
      <c r="U21" s="684"/>
      <c r="V21" s="684"/>
      <c r="W21" s="684"/>
      <c r="X21" s="684"/>
      <c r="Y21" s="685"/>
      <c r="Z21" s="686">
        <v>0.3</v>
      </c>
      <c r="AA21" s="686"/>
      <c r="AB21" s="686"/>
      <c r="AC21" s="686"/>
      <c r="AD21" s="687">
        <v>84200</v>
      </c>
      <c r="AE21" s="687"/>
      <c r="AF21" s="687"/>
      <c r="AG21" s="687"/>
      <c r="AH21" s="687"/>
      <c r="AI21" s="687"/>
      <c r="AJ21" s="687"/>
      <c r="AK21" s="687"/>
      <c r="AL21" s="688">
        <v>0.6</v>
      </c>
      <c r="AM21" s="689"/>
      <c r="AN21" s="689"/>
      <c r="AO21" s="690"/>
      <c r="AP21" s="702" t="s">
        <v>281</v>
      </c>
      <c r="AQ21" s="703"/>
      <c r="AR21" s="703"/>
      <c r="AS21" s="703"/>
      <c r="AT21" s="703"/>
      <c r="AU21" s="703"/>
      <c r="AV21" s="703"/>
      <c r="AW21" s="703"/>
      <c r="AX21" s="703"/>
      <c r="AY21" s="703"/>
      <c r="AZ21" s="703"/>
      <c r="BA21" s="703"/>
      <c r="BB21" s="703"/>
      <c r="BC21" s="703"/>
      <c r="BD21" s="703"/>
      <c r="BE21" s="703"/>
      <c r="BF21" s="704"/>
      <c r="BG21" s="683" t="s">
        <v>136</v>
      </c>
      <c r="BH21" s="684"/>
      <c r="BI21" s="684"/>
      <c r="BJ21" s="684"/>
      <c r="BK21" s="684"/>
      <c r="BL21" s="684"/>
      <c r="BM21" s="684"/>
      <c r="BN21" s="685"/>
      <c r="BO21" s="686" t="s">
        <v>127</v>
      </c>
      <c r="BP21" s="686"/>
      <c r="BQ21" s="686"/>
      <c r="BR21" s="686"/>
      <c r="BS21" s="692" t="s">
        <v>246</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x14ac:dyDescent="0.15">
      <c r="B22" s="680" t="s">
        <v>282</v>
      </c>
      <c r="C22" s="681"/>
      <c r="D22" s="681"/>
      <c r="E22" s="681"/>
      <c r="F22" s="681"/>
      <c r="G22" s="681"/>
      <c r="H22" s="681"/>
      <c r="I22" s="681"/>
      <c r="J22" s="681"/>
      <c r="K22" s="681"/>
      <c r="L22" s="681"/>
      <c r="M22" s="681"/>
      <c r="N22" s="681"/>
      <c r="O22" s="681"/>
      <c r="P22" s="681"/>
      <c r="Q22" s="682"/>
      <c r="R22" s="683">
        <v>3792292</v>
      </c>
      <c r="S22" s="684"/>
      <c r="T22" s="684"/>
      <c r="U22" s="684"/>
      <c r="V22" s="684"/>
      <c r="W22" s="684"/>
      <c r="X22" s="684"/>
      <c r="Y22" s="685"/>
      <c r="Z22" s="686">
        <v>13.1</v>
      </c>
      <c r="AA22" s="686"/>
      <c r="AB22" s="686"/>
      <c r="AC22" s="686"/>
      <c r="AD22" s="687">
        <v>3155812</v>
      </c>
      <c r="AE22" s="687"/>
      <c r="AF22" s="687"/>
      <c r="AG22" s="687"/>
      <c r="AH22" s="687"/>
      <c r="AI22" s="687"/>
      <c r="AJ22" s="687"/>
      <c r="AK22" s="687"/>
      <c r="AL22" s="688">
        <v>22.3</v>
      </c>
      <c r="AM22" s="689"/>
      <c r="AN22" s="689"/>
      <c r="AO22" s="690"/>
      <c r="AP22" s="702" t="s">
        <v>283</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246</v>
      </c>
      <c r="BP22" s="686"/>
      <c r="BQ22" s="686"/>
      <c r="BR22" s="686"/>
      <c r="BS22" s="692" t="s">
        <v>127</v>
      </c>
      <c r="BT22" s="684"/>
      <c r="BU22" s="684"/>
      <c r="BV22" s="684"/>
      <c r="BW22" s="684"/>
      <c r="BX22" s="684"/>
      <c r="BY22" s="684"/>
      <c r="BZ22" s="684"/>
      <c r="CA22" s="684"/>
      <c r="CB22" s="693"/>
      <c r="CD22" s="665" t="s">
        <v>284</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285</v>
      </c>
      <c r="C23" s="681"/>
      <c r="D23" s="681"/>
      <c r="E23" s="681"/>
      <c r="F23" s="681"/>
      <c r="G23" s="681"/>
      <c r="H23" s="681"/>
      <c r="I23" s="681"/>
      <c r="J23" s="681"/>
      <c r="K23" s="681"/>
      <c r="L23" s="681"/>
      <c r="M23" s="681"/>
      <c r="N23" s="681"/>
      <c r="O23" s="681"/>
      <c r="P23" s="681"/>
      <c r="Q23" s="682"/>
      <c r="R23" s="683">
        <v>3155812</v>
      </c>
      <c r="S23" s="684"/>
      <c r="T23" s="684"/>
      <c r="U23" s="684"/>
      <c r="V23" s="684"/>
      <c r="W23" s="684"/>
      <c r="X23" s="684"/>
      <c r="Y23" s="685"/>
      <c r="Z23" s="686">
        <v>10.9</v>
      </c>
      <c r="AA23" s="686"/>
      <c r="AB23" s="686"/>
      <c r="AC23" s="686"/>
      <c r="AD23" s="687">
        <v>3155812</v>
      </c>
      <c r="AE23" s="687"/>
      <c r="AF23" s="687"/>
      <c r="AG23" s="687"/>
      <c r="AH23" s="687"/>
      <c r="AI23" s="687"/>
      <c r="AJ23" s="687"/>
      <c r="AK23" s="687"/>
      <c r="AL23" s="688">
        <v>22.3</v>
      </c>
      <c r="AM23" s="689"/>
      <c r="AN23" s="689"/>
      <c r="AO23" s="690"/>
      <c r="AP23" s="702" t="s">
        <v>286</v>
      </c>
      <c r="AQ23" s="703"/>
      <c r="AR23" s="703"/>
      <c r="AS23" s="703"/>
      <c r="AT23" s="703"/>
      <c r="AU23" s="703"/>
      <c r="AV23" s="703"/>
      <c r="AW23" s="703"/>
      <c r="AX23" s="703"/>
      <c r="AY23" s="703"/>
      <c r="AZ23" s="703"/>
      <c r="BA23" s="703"/>
      <c r="BB23" s="703"/>
      <c r="BC23" s="703"/>
      <c r="BD23" s="703"/>
      <c r="BE23" s="703"/>
      <c r="BF23" s="704"/>
      <c r="BG23" s="683">
        <v>493391</v>
      </c>
      <c r="BH23" s="684"/>
      <c r="BI23" s="684"/>
      <c r="BJ23" s="684"/>
      <c r="BK23" s="684"/>
      <c r="BL23" s="684"/>
      <c r="BM23" s="684"/>
      <c r="BN23" s="685"/>
      <c r="BO23" s="686">
        <v>5</v>
      </c>
      <c r="BP23" s="686"/>
      <c r="BQ23" s="686"/>
      <c r="BR23" s="686"/>
      <c r="BS23" s="692" t="s">
        <v>246</v>
      </c>
      <c r="BT23" s="684"/>
      <c r="BU23" s="684"/>
      <c r="BV23" s="684"/>
      <c r="BW23" s="684"/>
      <c r="BX23" s="684"/>
      <c r="BY23" s="684"/>
      <c r="BZ23" s="684"/>
      <c r="CA23" s="684"/>
      <c r="CB23" s="693"/>
      <c r="CD23" s="665" t="s">
        <v>223</v>
      </c>
      <c r="CE23" s="666"/>
      <c r="CF23" s="666"/>
      <c r="CG23" s="666"/>
      <c r="CH23" s="666"/>
      <c r="CI23" s="666"/>
      <c r="CJ23" s="666"/>
      <c r="CK23" s="666"/>
      <c r="CL23" s="666"/>
      <c r="CM23" s="666"/>
      <c r="CN23" s="666"/>
      <c r="CO23" s="666"/>
      <c r="CP23" s="666"/>
      <c r="CQ23" s="667"/>
      <c r="CR23" s="665" t="s">
        <v>287</v>
      </c>
      <c r="CS23" s="666"/>
      <c r="CT23" s="666"/>
      <c r="CU23" s="666"/>
      <c r="CV23" s="666"/>
      <c r="CW23" s="666"/>
      <c r="CX23" s="666"/>
      <c r="CY23" s="667"/>
      <c r="CZ23" s="665" t="s">
        <v>288</v>
      </c>
      <c r="DA23" s="666"/>
      <c r="DB23" s="666"/>
      <c r="DC23" s="667"/>
      <c r="DD23" s="665" t="s">
        <v>289</v>
      </c>
      <c r="DE23" s="666"/>
      <c r="DF23" s="666"/>
      <c r="DG23" s="666"/>
      <c r="DH23" s="666"/>
      <c r="DI23" s="666"/>
      <c r="DJ23" s="666"/>
      <c r="DK23" s="667"/>
      <c r="DL23" s="716" t="s">
        <v>290</v>
      </c>
      <c r="DM23" s="717"/>
      <c r="DN23" s="717"/>
      <c r="DO23" s="717"/>
      <c r="DP23" s="717"/>
      <c r="DQ23" s="717"/>
      <c r="DR23" s="717"/>
      <c r="DS23" s="717"/>
      <c r="DT23" s="717"/>
      <c r="DU23" s="717"/>
      <c r="DV23" s="718"/>
      <c r="DW23" s="665" t="s">
        <v>291</v>
      </c>
      <c r="DX23" s="666"/>
      <c r="DY23" s="666"/>
      <c r="DZ23" s="666"/>
      <c r="EA23" s="666"/>
      <c r="EB23" s="666"/>
      <c r="EC23" s="667"/>
    </row>
    <row r="24" spans="2:133" ht="11.25" customHeight="1" x14ac:dyDescent="0.15">
      <c r="B24" s="680" t="s">
        <v>292</v>
      </c>
      <c r="C24" s="681"/>
      <c r="D24" s="681"/>
      <c r="E24" s="681"/>
      <c r="F24" s="681"/>
      <c r="G24" s="681"/>
      <c r="H24" s="681"/>
      <c r="I24" s="681"/>
      <c r="J24" s="681"/>
      <c r="K24" s="681"/>
      <c r="L24" s="681"/>
      <c r="M24" s="681"/>
      <c r="N24" s="681"/>
      <c r="O24" s="681"/>
      <c r="P24" s="681"/>
      <c r="Q24" s="682"/>
      <c r="R24" s="683">
        <v>636238</v>
      </c>
      <c r="S24" s="684"/>
      <c r="T24" s="684"/>
      <c r="U24" s="684"/>
      <c r="V24" s="684"/>
      <c r="W24" s="684"/>
      <c r="X24" s="684"/>
      <c r="Y24" s="685"/>
      <c r="Z24" s="686">
        <v>2.2000000000000002</v>
      </c>
      <c r="AA24" s="686"/>
      <c r="AB24" s="686"/>
      <c r="AC24" s="686"/>
      <c r="AD24" s="687" t="s">
        <v>127</v>
      </c>
      <c r="AE24" s="687"/>
      <c r="AF24" s="687"/>
      <c r="AG24" s="687"/>
      <c r="AH24" s="687"/>
      <c r="AI24" s="687"/>
      <c r="AJ24" s="687"/>
      <c r="AK24" s="687"/>
      <c r="AL24" s="688" t="s">
        <v>245</v>
      </c>
      <c r="AM24" s="689"/>
      <c r="AN24" s="689"/>
      <c r="AO24" s="690"/>
      <c r="AP24" s="702" t="s">
        <v>293</v>
      </c>
      <c r="AQ24" s="703"/>
      <c r="AR24" s="703"/>
      <c r="AS24" s="703"/>
      <c r="AT24" s="703"/>
      <c r="AU24" s="703"/>
      <c r="AV24" s="703"/>
      <c r="AW24" s="703"/>
      <c r="AX24" s="703"/>
      <c r="AY24" s="703"/>
      <c r="AZ24" s="703"/>
      <c r="BA24" s="703"/>
      <c r="BB24" s="703"/>
      <c r="BC24" s="703"/>
      <c r="BD24" s="703"/>
      <c r="BE24" s="703"/>
      <c r="BF24" s="704"/>
      <c r="BG24" s="683" t="s">
        <v>246</v>
      </c>
      <c r="BH24" s="684"/>
      <c r="BI24" s="684"/>
      <c r="BJ24" s="684"/>
      <c r="BK24" s="684"/>
      <c r="BL24" s="684"/>
      <c r="BM24" s="684"/>
      <c r="BN24" s="685"/>
      <c r="BO24" s="686" t="s">
        <v>246</v>
      </c>
      <c r="BP24" s="686"/>
      <c r="BQ24" s="686"/>
      <c r="BR24" s="686"/>
      <c r="BS24" s="692" t="s">
        <v>245</v>
      </c>
      <c r="BT24" s="684"/>
      <c r="BU24" s="684"/>
      <c r="BV24" s="684"/>
      <c r="BW24" s="684"/>
      <c r="BX24" s="684"/>
      <c r="BY24" s="684"/>
      <c r="BZ24" s="684"/>
      <c r="CA24" s="684"/>
      <c r="CB24" s="693"/>
      <c r="CD24" s="694" t="s">
        <v>294</v>
      </c>
      <c r="CE24" s="695"/>
      <c r="CF24" s="695"/>
      <c r="CG24" s="695"/>
      <c r="CH24" s="695"/>
      <c r="CI24" s="695"/>
      <c r="CJ24" s="695"/>
      <c r="CK24" s="695"/>
      <c r="CL24" s="695"/>
      <c r="CM24" s="695"/>
      <c r="CN24" s="695"/>
      <c r="CO24" s="695"/>
      <c r="CP24" s="695"/>
      <c r="CQ24" s="696"/>
      <c r="CR24" s="672">
        <v>10791781</v>
      </c>
      <c r="CS24" s="673"/>
      <c r="CT24" s="673"/>
      <c r="CU24" s="673"/>
      <c r="CV24" s="673"/>
      <c r="CW24" s="673"/>
      <c r="CX24" s="673"/>
      <c r="CY24" s="674"/>
      <c r="CZ24" s="677">
        <v>40.200000000000003</v>
      </c>
      <c r="DA24" s="678"/>
      <c r="DB24" s="678"/>
      <c r="DC24" s="697"/>
      <c r="DD24" s="719">
        <v>7325523</v>
      </c>
      <c r="DE24" s="673"/>
      <c r="DF24" s="673"/>
      <c r="DG24" s="673"/>
      <c r="DH24" s="673"/>
      <c r="DI24" s="673"/>
      <c r="DJ24" s="673"/>
      <c r="DK24" s="674"/>
      <c r="DL24" s="719">
        <v>7297646</v>
      </c>
      <c r="DM24" s="673"/>
      <c r="DN24" s="673"/>
      <c r="DO24" s="673"/>
      <c r="DP24" s="673"/>
      <c r="DQ24" s="673"/>
      <c r="DR24" s="673"/>
      <c r="DS24" s="673"/>
      <c r="DT24" s="673"/>
      <c r="DU24" s="673"/>
      <c r="DV24" s="674"/>
      <c r="DW24" s="677">
        <v>48.6</v>
      </c>
      <c r="DX24" s="678"/>
      <c r="DY24" s="678"/>
      <c r="DZ24" s="678"/>
      <c r="EA24" s="678"/>
      <c r="EB24" s="678"/>
      <c r="EC24" s="679"/>
    </row>
    <row r="25" spans="2:133" ht="11.25" customHeight="1" x14ac:dyDescent="0.15">
      <c r="B25" s="680" t="s">
        <v>295</v>
      </c>
      <c r="C25" s="681"/>
      <c r="D25" s="681"/>
      <c r="E25" s="681"/>
      <c r="F25" s="681"/>
      <c r="G25" s="681"/>
      <c r="H25" s="681"/>
      <c r="I25" s="681"/>
      <c r="J25" s="681"/>
      <c r="K25" s="681"/>
      <c r="L25" s="681"/>
      <c r="M25" s="681"/>
      <c r="N25" s="681"/>
      <c r="O25" s="681"/>
      <c r="P25" s="681"/>
      <c r="Q25" s="682"/>
      <c r="R25" s="683">
        <v>242</v>
      </c>
      <c r="S25" s="684"/>
      <c r="T25" s="684"/>
      <c r="U25" s="684"/>
      <c r="V25" s="684"/>
      <c r="W25" s="684"/>
      <c r="X25" s="684"/>
      <c r="Y25" s="685"/>
      <c r="Z25" s="686">
        <v>0</v>
      </c>
      <c r="AA25" s="686"/>
      <c r="AB25" s="686"/>
      <c r="AC25" s="686"/>
      <c r="AD25" s="687" t="s">
        <v>127</v>
      </c>
      <c r="AE25" s="687"/>
      <c r="AF25" s="687"/>
      <c r="AG25" s="687"/>
      <c r="AH25" s="687"/>
      <c r="AI25" s="687"/>
      <c r="AJ25" s="687"/>
      <c r="AK25" s="687"/>
      <c r="AL25" s="688" t="s">
        <v>127</v>
      </c>
      <c r="AM25" s="689"/>
      <c r="AN25" s="689"/>
      <c r="AO25" s="690"/>
      <c r="AP25" s="702" t="s">
        <v>296</v>
      </c>
      <c r="AQ25" s="703"/>
      <c r="AR25" s="703"/>
      <c r="AS25" s="703"/>
      <c r="AT25" s="703"/>
      <c r="AU25" s="703"/>
      <c r="AV25" s="703"/>
      <c r="AW25" s="703"/>
      <c r="AX25" s="703"/>
      <c r="AY25" s="703"/>
      <c r="AZ25" s="703"/>
      <c r="BA25" s="703"/>
      <c r="BB25" s="703"/>
      <c r="BC25" s="703"/>
      <c r="BD25" s="703"/>
      <c r="BE25" s="703"/>
      <c r="BF25" s="704"/>
      <c r="BG25" s="683" t="s">
        <v>276</v>
      </c>
      <c r="BH25" s="684"/>
      <c r="BI25" s="684"/>
      <c r="BJ25" s="684"/>
      <c r="BK25" s="684"/>
      <c r="BL25" s="684"/>
      <c r="BM25" s="684"/>
      <c r="BN25" s="685"/>
      <c r="BO25" s="686" t="s">
        <v>136</v>
      </c>
      <c r="BP25" s="686"/>
      <c r="BQ25" s="686"/>
      <c r="BR25" s="686"/>
      <c r="BS25" s="692" t="s">
        <v>246</v>
      </c>
      <c r="BT25" s="684"/>
      <c r="BU25" s="684"/>
      <c r="BV25" s="684"/>
      <c r="BW25" s="684"/>
      <c r="BX25" s="684"/>
      <c r="BY25" s="684"/>
      <c r="BZ25" s="684"/>
      <c r="CA25" s="684"/>
      <c r="CB25" s="693"/>
      <c r="CD25" s="698" t="s">
        <v>297</v>
      </c>
      <c r="CE25" s="699"/>
      <c r="CF25" s="699"/>
      <c r="CG25" s="699"/>
      <c r="CH25" s="699"/>
      <c r="CI25" s="699"/>
      <c r="CJ25" s="699"/>
      <c r="CK25" s="699"/>
      <c r="CL25" s="699"/>
      <c r="CM25" s="699"/>
      <c r="CN25" s="699"/>
      <c r="CO25" s="699"/>
      <c r="CP25" s="699"/>
      <c r="CQ25" s="700"/>
      <c r="CR25" s="683">
        <v>3130597</v>
      </c>
      <c r="CS25" s="708"/>
      <c r="CT25" s="708"/>
      <c r="CU25" s="708"/>
      <c r="CV25" s="708"/>
      <c r="CW25" s="708"/>
      <c r="CX25" s="708"/>
      <c r="CY25" s="709"/>
      <c r="CZ25" s="688">
        <v>11.7</v>
      </c>
      <c r="DA25" s="720"/>
      <c r="DB25" s="720"/>
      <c r="DC25" s="722"/>
      <c r="DD25" s="692">
        <v>2962250</v>
      </c>
      <c r="DE25" s="708"/>
      <c r="DF25" s="708"/>
      <c r="DG25" s="708"/>
      <c r="DH25" s="708"/>
      <c r="DI25" s="708"/>
      <c r="DJ25" s="708"/>
      <c r="DK25" s="709"/>
      <c r="DL25" s="692">
        <v>2934412</v>
      </c>
      <c r="DM25" s="708"/>
      <c r="DN25" s="708"/>
      <c r="DO25" s="708"/>
      <c r="DP25" s="708"/>
      <c r="DQ25" s="708"/>
      <c r="DR25" s="708"/>
      <c r="DS25" s="708"/>
      <c r="DT25" s="708"/>
      <c r="DU25" s="708"/>
      <c r="DV25" s="709"/>
      <c r="DW25" s="688">
        <v>19.5</v>
      </c>
      <c r="DX25" s="720"/>
      <c r="DY25" s="720"/>
      <c r="DZ25" s="720"/>
      <c r="EA25" s="720"/>
      <c r="EB25" s="720"/>
      <c r="EC25" s="721"/>
    </row>
    <row r="26" spans="2:133" ht="11.25" customHeight="1" x14ac:dyDescent="0.15">
      <c r="B26" s="680" t="s">
        <v>298</v>
      </c>
      <c r="C26" s="681"/>
      <c r="D26" s="681"/>
      <c r="E26" s="681"/>
      <c r="F26" s="681"/>
      <c r="G26" s="681"/>
      <c r="H26" s="681"/>
      <c r="I26" s="681"/>
      <c r="J26" s="681"/>
      <c r="K26" s="681"/>
      <c r="L26" s="681"/>
      <c r="M26" s="681"/>
      <c r="N26" s="681"/>
      <c r="O26" s="681"/>
      <c r="P26" s="681"/>
      <c r="Q26" s="682"/>
      <c r="R26" s="683">
        <v>15230557</v>
      </c>
      <c r="S26" s="684"/>
      <c r="T26" s="684"/>
      <c r="U26" s="684"/>
      <c r="V26" s="684"/>
      <c r="W26" s="684"/>
      <c r="X26" s="684"/>
      <c r="Y26" s="685"/>
      <c r="Z26" s="686">
        <v>52.7</v>
      </c>
      <c r="AA26" s="686"/>
      <c r="AB26" s="686"/>
      <c r="AC26" s="686"/>
      <c r="AD26" s="687">
        <v>14100686</v>
      </c>
      <c r="AE26" s="687"/>
      <c r="AF26" s="687"/>
      <c r="AG26" s="687"/>
      <c r="AH26" s="687"/>
      <c r="AI26" s="687"/>
      <c r="AJ26" s="687"/>
      <c r="AK26" s="687"/>
      <c r="AL26" s="688">
        <v>99.5</v>
      </c>
      <c r="AM26" s="689"/>
      <c r="AN26" s="689"/>
      <c r="AO26" s="690"/>
      <c r="AP26" s="702" t="s">
        <v>299</v>
      </c>
      <c r="AQ26" s="723"/>
      <c r="AR26" s="723"/>
      <c r="AS26" s="723"/>
      <c r="AT26" s="723"/>
      <c r="AU26" s="723"/>
      <c r="AV26" s="723"/>
      <c r="AW26" s="723"/>
      <c r="AX26" s="723"/>
      <c r="AY26" s="723"/>
      <c r="AZ26" s="723"/>
      <c r="BA26" s="723"/>
      <c r="BB26" s="723"/>
      <c r="BC26" s="723"/>
      <c r="BD26" s="723"/>
      <c r="BE26" s="723"/>
      <c r="BF26" s="704"/>
      <c r="BG26" s="683" t="s">
        <v>246</v>
      </c>
      <c r="BH26" s="684"/>
      <c r="BI26" s="684"/>
      <c r="BJ26" s="684"/>
      <c r="BK26" s="684"/>
      <c r="BL26" s="684"/>
      <c r="BM26" s="684"/>
      <c r="BN26" s="685"/>
      <c r="BO26" s="686" t="s">
        <v>246</v>
      </c>
      <c r="BP26" s="686"/>
      <c r="BQ26" s="686"/>
      <c r="BR26" s="686"/>
      <c r="BS26" s="692" t="s">
        <v>127</v>
      </c>
      <c r="BT26" s="684"/>
      <c r="BU26" s="684"/>
      <c r="BV26" s="684"/>
      <c r="BW26" s="684"/>
      <c r="BX26" s="684"/>
      <c r="BY26" s="684"/>
      <c r="BZ26" s="684"/>
      <c r="CA26" s="684"/>
      <c r="CB26" s="693"/>
      <c r="CD26" s="698" t="s">
        <v>300</v>
      </c>
      <c r="CE26" s="699"/>
      <c r="CF26" s="699"/>
      <c r="CG26" s="699"/>
      <c r="CH26" s="699"/>
      <c r="CI26" s="699"/>
      <c r="CJ26" s="699"/>
      <c r="CK26" s="699"/>
      <c r="CL26" s="699"/>
      <c r="CM26" s="699"/>
      <c r="CN26" s="699"/>
      <c r="CO26" s="699"/>
      <c r="CP26" s="699"/>
      <c r="CQ26" s="700"/>
      <c r="CR26" s="683">
        <v>1926918</v>
      </c>
      <c r="CS26" s="684"/>
      <c r="CT26" s="684"/>
      <c r="CU26" s="684"/>
      <c r="CV26" s="684"/>
      <c r="CW26" s="684"/>
      <c r="CX26" s="684"/>
      <c r="CY26" s="685"/>
      <c r="CZ26" s="688">
        <v>7.2</v>
      </c>
      <c r="DA26" s="720"/>
      <c r="DB26" s="720"/>
      <c r="DC26" s="722"/>
      <c r="DD26" s="692">
        <v>1788283</v>
      </c>
      <c r="DE26" s="684"/>
      <c r="DF26" s="684"/>
      <c r="DG26" s="684"/>
      <c r="DH26" s="684"/>
      <c r="DI26" s="684"/>
      <c r="DJ26" s="684"/>
      <c r="DK26" s="685"/>
      <c r="DL26" s="692" t="s">
        <v>246</v>
      </c>
      <c r="DM26" s="684"/>
      <c r="DN26" s="684"/>
      <c r="DO26" s="684"/>
      <c r="DP26" s="684"/>
      <c r="DQ26" s="684"/>
      <c r="DR26" s="684"/>
      <c r="DS26" s="684"/>
      <c r="DT26" s="684"/>
      <c r="DU26" s="684"/>
      <c r="DV26" s="685"/>
      <c r="DW26" s="688" t="s">
        <v>127</v>
      </c>
      <c r="DX26" s="720"/>
      <c r="DY26" s="720"/>
      <c r="DZ26" s="720"/>
      <c r="EA26" s="720"/>
      <c r="EB26" s="720"/>
      <c r="EC26" s="721"/>
    </row>
    <row r="27" spans="2:133" ht="11.25" customHeight="1" x14ac:dyDescent="0.15">
      <c r="B27" s="680" t="s">
        <v>301</v>
      </c>
      <c r="C27" s="681"/>
      <c r="D27" s="681"/>
      <c r="E27" s="681"/>
      <c r="F27" s="681"/>
      <c r="G27" s="681"/>
      <c r="H27" s="681"/>
      <c r="I27" s="681"/>
      <c r="J27" s="681"/>
      <c r="K27" s="681"/>
      <c r="L27" s="681"/>
      <c r="M27" s="681"/>
      <c r="N27" s="681"/>
      <c r="O27" s="681"/>
      <c r="P27" s="681"/>
      <c r="Q27" s="682"/>
      <c r="R27" s="683">
        <v>7211</v>
      </c>
      <c r="S27" s="684"/>
      <c r="T27" s="684"/>
      <c r="U27" s="684"/>
      <c r="V27" s="684"/>
      <c r="W27" s="684"/>
      <c r="X27" s="684"/>
      <c r="Y27" s="685"/>
      <c r="Z27" s="686">
        <v>0</v>
      </c>
      <c r="AA27" s="686"/>
      <c r="AB27" s="686"/>
      <c r="AC27" s="686"/>
      <c r="AD27" s="687">
        <v>7211</v>
      </c>
      <c r="AE27" s="687"/>
      <c r="AF27" s="687"/>
      <c r="AG27" s="687"/>
      <c r="AH27" s="687"/>
      <c r="AI27" s="687"/>
      <c r="AJ27" s="687"/>
      <c r="AK27" s="687"/>
      <c r="AL27" s="688">
        <v>0.1</v>
      </c>
      <c r="AM27" s="689"/>
      <c r="AN27" s="689"/>
      <c r="AO27" s="690"/>
      <c r="AP27" s="680" t="s">
        <v>302</v>
      </c>
      <c r="AQ27" s="681"/>
      <c r="AR27" s="681"/>
      <c r="AS27" s="681"/>
      <c r="AT27" s="681"/>
      <c r="AU27" s="681"/>
      <c r="AV27" s="681"/>
      <c r="AW27" s="681"/>
      <c r="AX27" s="681"/>
      <c r="AY27" s="681"/>
      <c r="AZ27" s="681"/>
      <c r="BA27" s="681"/>
      <c r="BB27" s="681"/>
      <c r="BC27" s="681"/>
      <c r="BD27" s="681"/>
      <c r="BE27" s="681"/>
      <c r="BF27" s="682"/>
      <c r="BG27" s="683">
        <v>9869491</v>
      </c>
      <c r="BH27" s="684"/>
      <c r="BI27" s="684"/>
      <c r="BJ27" s="684"/>
      <c r="BK27" s="684"/>
      <c r="BL27" s="684"/>
      <c r="BM27" s="684"/>
      <c r="BN27" s="685"/>
      <c r="BO27" s="686">
        <v>100</v>
      </c>
      <c r="BP27" s="686"/>
      <c r="BQ27" s="686"/>
      <c r="BR27" s="686"/>
      <c r="BS27" s="692">
        <v>107842</v>
      </c>
      <c r="BT27" s="684"/>
      <c r="BU27" s="684"/>
      <c r="BV27" s="684"/>
      <c r="BW27" s="684"/>
      <c r="BX27" s="684"/>
      <c r="BY27" s="684"/>
      <c r="BZ27" s="684"/>
      <c r="CA27" s="684"/>
      <c r="CB27" s="693"/>
      <c r="CD27" s="698" t="s">
        <v>303</v>
      </c>
      <c r="CE27" s="699"/>
      <c r="CF27" s="699"/>
      <c r="CG27" s="699"/>
      <c r="CH27" s="699"/>
      <c r="CI27" s="699"/>
      <c r="CJ27" s="699"/>
      <c r="CK27" s="699"/>
      <c r="CL27" s="699"/>
      <c r="CM27" s="699"/>
      <c r="CN27" s="699"/>
      <c r="CO27" s="699"/>
      <c r="CP27" s="699"/>
      <c r="CQ27" s="700"/>
      <c r="CR27" s="683">
        <v>4959156</v>
      </c>
      <c r="CS27" s="708"/>
      <c r="CT27" s="708"/>
      <c r="CU27" s="708"/>
      <c r="CV27" s="708"/>
      <c r="CW27" s="708"/>
      <c r="CX27" s="708"/>
      <c r="CY27" s="709"/>
      <c r="CZ27" s="688">
        <v>18.5</v>
      </c>
      <c r="DA27" s="720"/>
      <c r="DB27" s="720"/>
      <c r="DC27" s="722"/>
      <c r="DD27" s="692">
        <v>1690311</v>
      </c>
      <c r="DE27" s="708"/>
      <c r="DF27" s="708"/>
      <c r="DG27" s="708"/>
      <c r="DH27" s="708"/>
      <c r="DI27" s="708"/>
      <c r="DJ27" s="708"/>
      <c r="DK27" s="709"/>
      <c r="DL27" s="692">
        <v>1690272</v>
      </c>
      <c r="DM27" s="708"/>
      <c r="DN27" s="708"/>
      <c r="DO27" s="708"/>
      <c r="DP27" s="708"/>
      <c r="DQ27" s="708"/>
      <c r="DR27" s="708"/>
      <c r="DS27" s="708"/>
      <c r="DT27" s="708"/>
      <c r="DU27" s="708"/>
      <c r="DV27" s="709"/>
      <c r="DW27" s="688">
        <v>11.3</v>
      </c>
      <c r="DX27" s="720"/>
      <c r="DY27" s="720"/>
      <c r="DZ27" s="720"/>
      <c r="EA27" s="720"/>
      <c r="EB27" s="720"/>
      <c r="EC27" s="721"/>
    </row>
    <row r="28" spans="2:133" ht="11.25" customHeight="1" x14ac:dyDescent="0.15">
      <c r="B28" s="680" t="s">
        <v>304</v>
      </c>
      <c r="C28" s="681"/>
      <c r="D28" s="681"/>
      <c r="E28" s="681"/>
      <c r="F28" s="681"/>
      <c r="G28" s="681"/>
      <c r="H28" s="681"/>
      <c r="I28" s="681"/>
      <c r="J28" s="681"/>
      <c r="K28" s="681"/>
      <c r="L28" s="681"/>
      <c r="M28" s="681"/>
      <c r="N28" s="681"/>
      <c r="O28" s="681"/>
      <c r="P28" s="681"/>
      <c r="Q28" s="682"/>
      <c r="R28" s="683">
        <v>102892</v>
      </c>
      <c r="S28" s="684"/>
      <c r="T28" s="684"/>
      <c r="U28" s="684"/>
      <c r="V28" s="684"/>
      <c r="W28" s="684"/>
      <c r="X28" s="684"/>
      <c r="Y28" s="685"/>
      <c r="Z28" s="686">
        <v>0.4</v>
      </c>
      <c r="AA28" s="686"/>
      <c r="AB28" s="686"/>
      <c r="AC28" s="686"/>
      <c r="AD28" s="687" t="s">
        <v>276</v>
      </c>
      <c r="AE28" s="687"/>
      <c r="AF28" s="687"/>
      <c r="AG28" s="687"/>
      <c r="AH28" s="687"/>
      <c r="AI28" s="687"/>
      <c r="AJ28" s="687"/>
      <c r="AK28" s="687"/>
      <c r="AL28" s="688" t="s">
        <v>246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305</v>
      </c>
      <c r="CE28" s="699"/>
      <c r="CF28" s="699"/>
      <c r="CG28" s="699"/>
      <c r="CH28" s="699"/>
      <c r="CI28" s="699"/>
      <c r="CJ28" s="699"/>
      <c r="CK28" s="699"/>
      <c r="CL28" s="699"/>
      <c r="CM28" s="699"/>
      <c r="CN28" s="699"/>
      <c r="CO28" s="699"/>
      <c r="CP28" s="699"/>
      <c r="CQ28" s="700"/>
      <c r="CR28" s="683">
        <v>2702028</v>
      </c>
      <c r="CS28" s="684"/>
      <c r="CT28" s="684"/>
      <c r="CU28" s="684"/>
      <c r="CV28" s="684"/>
      <c r="CW28" s="684"/>
      <c r="CX28" s="684"/>
      <c r="CY28" s="685"/>
      <c r="CZ28" s="688">
        <v>10.1</v>
      </c>
      <c r="DA28" s="720"/>
      <c r="DB28" s="720"/>
      <c r="DC28" s="722"/>
      <c r="DD28" s="692">
        <v>2672962</v>
      </c>
      <c r="DE28" s="684"/>
      <c r="DF28" s="684"/>
      <c r="DG28" s="684"/>
      <c r="DH28" s="684"/>
      <c r="DI28" s="684"/>
      <c r="DJ28" s="684"/>
      <c r="DK28" s="685"/>
      <c r="DL28" s="692">
        <v>2672962</v>
      </c>
      <c r="DM28" s="684"/>
      <c r="DN28" s="684"/>
      <c r="DO28" s="684"/>
      <c r="DP28" s="684"/>
      <c r="DQ28" s="684"/>
      <c r="DR28" s="684"/>
      <c r="DS28" s="684"/>
      <c r="DT28" s="684"/>
      <c r="DU28" s="684"/>
      <c r="DV28" s="685"/>
      <c r="DW28" s="688">
        <v>17.8</v>
      </c>
      <c r="DX28" s="720"/>
      <c r="DY28" s="720"/>
      <c r="DZ28" s="720"/>
      <c r="EA28" s="720"/>
      <c r="EB28" s="720"/>
      <c r="EC28" s="721"/>
    </row>
    <row r="29" spans="2:133" ht="11.25" customHeight="1" x14ac:dyDescent="0.15">
      <c r="B29" s="680" t="s">
        <v>306</v>
      </c>
      <c r="C29" s="681"/>
      <c r="D29" s="681"/>
      <c r="E29" s="681"/>
      <c r="F29" s="681"/>
      <c r="G29" s="681"/>
      <c r="H29" s="681"/>
      <c r="I29" s="681"/>
      <c r="J29" s="681"/>
      <c r="K29" s="681"/>
      <c r="L29" s="681"/>
      <c r="M29" s="681"/>
      <c r="N29" s="681"/>
      <c r="O29" s="681"/>
      <c r="P29" s="681"/>
      <c r="Q29" s="682"/>
      <c r="R29" s="683">
        <v>259681</v>
      </c>
      <c r="S29" s="684"/>
      <c r="T29" s="684"/>
      <c r="U29" s="684"/>
      <c r="V29" s="684"/>
      <c r="W29" s="684"/>
      <c r="X29" s="684"/>
      <c r="Y29" s="685"/>
      <c r="Z29" s="686">
        <v>0.9</v>
      </c>
      <c r="AA29" s="686"/>
      <c r="AB29" s="686"/>
      <c r="AC29" s="686"/>
      <c r="AD29" s="687">
        <v>26095</v>
      </c>
      <c r="AE29" s="687"/>
      <c r="AF29" s="687"/>
      <c r="AG29" s="687"/>
      <c r="AH29" s="687"/>
      <c r="AI29" s="687"/>
      <c r="AJ29" s="687"/>
      <c r="AK29" s="687"/>
      <c r="AL29" s="688">
        <v>0.2</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307</v>
      </c>
      <c r="CE29" s="730"/>
      <c r="CF29" s="698" t="s">
        <v>70</v>
      </c>
      <c r="CG29" s="699"/>
      <c r="CH29" s="699"/>
      <c r="CI29" s="699"/>
      <c r="CJ29" s="699"/>
      <c r="CK29" s="699"/>
      <c r="CL29" s="699"/>
      <c r="CM29" s="699"/>
      <c r="CN29" s="699"/>
      <c r="CO29" s="699"/>
      <c r="CP29" s="699"/>
      <c r="CQ29" s="700"/>
      <c r="CR29" s="683">
        <v>2702028</v>
      </c>
      <c r="CS29" s="708"/>
      <c r="CT29" s="708"/>
      <c r="CU29" s="708"/>
      <c r="CV29" s="708"/>
      <c r="CW29" s="708"/>
      <c r="CX29" s="708"/>
      <c r="CY29" s="709"/>
      <c r="CZ29" s="688">
        <v>10.1</v>
      </c>
      <c r="DA29" s="720"/>
      <c r="DB29" s="720"/>
      <c r="DC29" s="722"/>
      <c r="DD29" s="692">
        <v>2672962</v>
      </c>
      <c r="DE29" s="708"/>
      <c r="DF29" s="708"/>
      <c r="DG29" s="708"/>
      <c r="DH29" s="708"/>
      <c r="DI29" s="708"/>
      <c r="DJ29" s="708"/>
      <c r="DK29" s="709"/>
      <c r="DL29" s="692">
        <v>2672962</v>
      </c>
      <c r="DM29" s="708"/>
      <c r="DN29" s="708"/>
      <c r="DO29" s="708"/>
      <c r="DP29" s="708"/>
      <c r="DQ29" s="708"/>
      <c r="DR29" s="708"/>
      <c r="DS29" s="708"/>
      <c r="DT29" s="708"/>
      <c r="DU29" s="708"/>
      <c r="DV29" s="709"/>
      <c r="DW29" s="688">
        <v>17.8</v>
      </c>
      <c r="DX29" s="720"/>
      <c r="DY29" s="720"/>
      <c r="DZ29" s="720"/>
      <c r="EA29" s="720"/>
      <c r="EB29" s="720"/>
      <c r="EC29" s="721"/>
    </row>
    <row r="30" spans="2:133" ht="11.25" customHeight="1" x14ac:dyDescent="0.15">
      <c r="B30" s="680" t="s">
        <v>308</v>
      </c>
      <c r="C30" s="681"/>
      <c r="D30" s="681"/>
      <c r="E30" s="681"/>
      <c r="F30" s="681"/>
      <c r="G30" s="681"/>
      <c r="H30" s="681"/>
      <c r="I30" s="681"/>
      <c r="J30" s="681"/>
      <c r="K30" s="681"/>
      <c r="L30" s="681"/>
      <c r="M30" s="681"/>
      <c r="N30" s="681"/>
      <c r="O30" s="681"/>
      <c r="P30" s="681"/>
      <c r="Q30" s="682"/>
      <c r="R30" s="683">
        <v>32177</v>
      </c>
      <c r="S30" s="684"/>
      <c r="T30" s="684"/>
      <c r="U30" s="684"/>
      <c r="V30" s="684"/>
      <c r="W30" s="684"/>
      <c r="X30" s="684"/>
      <c r="Y30" s="685"/>
      <c r="Z30" s="686">
        <v>0.1</v>
      </c>
      <c r="AA30" s="686"/>
      <c r="AB30" s="686"/>
      <c r="AC30" s="686"/>
      <c r="AD30" s="687" t="s">
        <v>245</v>
      </c>
      <c r="AE30" s="687"/>
      <c r="AF30" s="687"/>
      <c r="AG30" s="687"/>
      <c r="AH30" s="687"/>
      <c r="AI30" s="687"/>
      <c r="AJ30" s="687"/>
      <c r="AK30" s="687"/>
      <c r="AL30" s="688" t="s">
        <v>136</v>
      </c>
      <c r="AM30" s="689"/>
      <c r="AN30" s="689"/>
      <c r="AO30" s="690"/>
      <c r="AP30" s="662" t="s">
        <v>223</v>
      </c>
      <c r="AQ30" s="663"/>
      <c r="AR30" s="663"/>
      <c r="AS30" s="663"/>
      <c r="AT30" s="663"/>
      <c r="AU30" s="663"/>
      <c r="AV30" s="663"/>
      <c r="AW30" s="663"/>
      <c r="AX30" s="663"/>
      <c r="AY30" s="663"/>
      <c r="AZ30" s="663"/>
      <c r="BA30" s="663"/>
      <c r="BB30" s="663"/>
      <c r="BC30" s="663"/>
      <c r="BD30" s="663"/>
      <c r="BE30" s="663"/>
      <c r="BF30" s="664"/>
      <c r="BG30" s="662" t="s">
        <v>309</v>
      </c>
      <c r="BH30" s="727"/>
      <c r="BI30" s="727"/>
      <c r="BJ30" s="727"/>
      <c r="BK30" s="727"/>
      <c r="BL30" s="727"/>
      <c r="BM30" s="727"/>
      <c r="BN30" s="727"/>
      <c r="BO30" s="727"/>
      <c r="BP30" s="727"/>
      <c r="BQ30" s="728"/>
      <c r="BR30" s="662" t="s">
        <v>310</v>
      </c>
      <c r="BS30" s="727"/>
      <c r="BT30" s="727"/>
      <c r="BU30" s="727"/>
      <c r="BV30" s="727"/>
      <c r="BW30" s="727"/>
      <c r="BX30" s="727"/>
      <c r="BY30" s="727"/>
      <c r="BZ30" s="727"/>
      <c r="CA30" s="727"/>
      <c r="CB30" s="728"/>
      <c r="CD30" s="731"/>
      <c r="CE30" s="732"/>
      <c r="CF30" s="698" t="s">
        <v>311</v>
      </c>
      <c r="CG30" s="699"/>
      <c r="CH30" s="699"/>
      <c r="CI30" s="699"/>
      <c r="CJ30" s="699"/>
      <c r="CK30" s="699"/>
      <c r="CL30" s="699"/>
      <c r="CM30" s="699"/>
      <c r="CN30" s="699"/>
      <c r="CO30" s="699"/>
      <c r="CP30" s="699"/>
      <c r="CQ30" s="700"/>
      <c r="CR30" s="683">
        <v>2612050</v>
      </c>
      <c r="CS30" s="684"/>
      <c r="CT30" s="684"/>
      <c r="CU30" s="684"/>
      <c r="CV30" s="684"/>
      <c r="CW30" s="684"/>
      <c r="CX30" s="684"/>
      <c r="CY30" s="685"/>
      <c r="CZ30" s="688">
        <v>9.6999999999999993</v>
      </c>
      <c r="DA30" s="720"/>
      <c r="DB30" s="720"/>
      <c r="DC30" s="722"/>
      <c r="DD30" s="692">
        <v>2582984</v>
      </c>
      <c r="DE30" s="684"/>
      <c r="DF30" s="684"/>
      <c r="DG30" s="684"/>
      <c r="DH30" s="684"/>
      <c r="DI30" s="684"/>
      <c r="DJ30" s="684"/>
      <c r="DK30" s="685"/>
      <c r="DL30" s="692">
        <v>2582984</v>
      </c>
      <c r="DM30" s="684"/>
      <c r="DN30" s="684"/>
      <c r="DO30" s="684"/>
      <c r="DP30" s="684"/>
      <c r="DQ30" s="684"/>
      <c r="DR30" s="684"/>
      <c r="DS30" s="684"/>
      <c r="DT30" s="684"/>
      <c r="DU30" s="684"/>
      <c r="DV30" s="685"/>
      <c r="DW30" s="688">
        <v>17.2</v>
      </c>
      <c r="DX30" s="720"/>
      <c r="DY30" s="720"/>
      <c r="DZ30" s="720"/>
      <c r="EA30" s="720"/>
      <c r="EB30" s="720"/>
      <c r="EC30" s="721"/>
    </row>
    <row r="31" spans="2:133" ht="11.25" customHeight="1" x14ac:dyDescent="0.15">
      <c r="B31" s="680" t="s">
        <v>312</v>
      </c>
      <c r="C31" s="681"/>
      <c r="D31" s="681"/>
      <c r="E31" s="681"/>
      <c r="F31" s="681"/>
      <c r="G31" s="681"/>
      <c r="H31" s="681"/>
      <c r="I31" s="681"/>
      <c r="J31" s="681"/>
      <c r="K31" s="681"/>
      <c r="L31" s="681"/>
      <c r="M31" s="681"/>
      <c r="N31" s="681"/>
      <c r="O31" s="681"/>
      <c r="P31" s="681"/>
      <c r="Q31" s="682"/>
      <c r="R31" s="683">
        <v>2963787</v>
      </c>
      <c r="S31" s="684"/>
      <c r="T31" s="684"/>
      <c r="U31" s="684"/>
      <c r="V31" s="684"/>
      <c r="W31" s="684"/>
      <c r="X31" s="684"/>
      <c r="Y31" s="685"/>
      <c r="Z31" s="686">
        <v>10.3</v>
      </c>
      <c r="AA31" s="686"/>
      <c r="AB31" s="686"/>
      <c r="AC31" s="686"/>
      <c r="AD31" s="687" t="s">
        <v>127</v>
      </c>
      <c r="AE31" s="687"/>
      <c r="AF31" s="687"/>
      <c r="AG31" s="687"/>
      <c r="AH31" s="687"/>
      <c r="AI31" s="687"/>
      <c r="AJ31" s="687"/>
      <c r="AK31" s="687"/>
      <c r="AL31" s="688" t="s">
        <v>136</v>
      </c>
      <c r="AM31" s="689"/>
      <c r="AN31" s="689"/>
      <c r="AO31" s="690"/>
      <c r="AP31" s="740" t="s">
        <v>313</v>
      </c>
      <c r="AQ31" s="741"/>
      <c r="AR31" s="741"/>
      <c r="AS31" s="741"/>
      <c r="AT31" s="746" t="s">
        <v>314</v>
      </c>
      <c r="AU31" s="231"/>
      <c r="AV31" s="231"/>
      <c r="AW31" s="231"/>
      <c r="AX31" s="669" t="s">
        <v>186</v>
      </c>
      <c r="AY31" s="670"/>
      <c r="AZ31" s="670"/>
      <c r="BA31" s="670"/>
      <c r="BB31" s="670"/>
      <c r="BC31" s="670"/>
      <c r="BD31" s="670"/>
      <c r="BE31" s="670"/>
      <c r="BF31" s="671"/>
      <c r="BG31" s="739">
        <v>99.4</v>
      </c>
      <c r="BH31" s="735"/>
      <c r="BI31" s="735"/>
      <c r="BJ31" s="735"/>
      <c r="BK31" s="735"/>
      <c r="BL31" s="735"/>
      <c r="BM31" s="678">
        <v>97.2</v>
      </c>
      <c r="BN31" s="735"/>
      <c r="BO31" s="735"/>
      <c r="BP31" s="735"/>
      <c r="BQ31" s="736"/>
      <c r="BR31" s="739">
        <v>99.3</v>
      </c>
      <c r="BS31" s="735"/>
      <c r="BT31" s="735"/>
      <c r="BU31" s="735"/>
      <c r="BV31" s="735"/>
      <c r="BW31" s="735"/>
      <c r="BX31" s="678">
        <v>96.9</v>
      </c>
      <c r="BY31" s="735"/>
      <c r="BZ31" s="735"/>
      <c r="CA31" s="735"/>
      <c r="CB31" s="736"/>
      <c r="CD31" s="731"/>
      <c r="CE31" s="732"/>
      <c r="CF31" s="698" t="s">
        <v>315</v>
      </c>
      <c r="CG31" s="699"/>
      <c r="CH31" s="699"/>
      <c r="CI31" s="699"/>
      <c r="CJ31" s="699"/>
      <c r="CK31" s="699"/>
      <c r="CL31" s="699"/>
      <c r="CM31" s="699"/>
      <c r="CN31" s="699"/>
      <c r="CO31" s="699"/>
      <c r="CP31" s="699"/>
      <c r="CQ31" s="700"/>
      <c r="CR31" s="683">
        <v>89978</v>
      </c>
      <c r="CS31" s="708"/>
      <c r="CT31" s="708"/>
      <c r="CU31" s="708"/>
      <c r="CV31" s="708"/>
      <c r="CW31" s="708"/>
      <c r="CX31" s="708"/>
      <c r="CY31" s="709"/>
      <c r="CZ31" s="688">
        <v>0.3</v>
      </c>
      <c r="DA31" s="720"/>
      <c r="DB31" s="720"/>
      <c r="DC31" s="722"/>
      <c r="DD31" s="692">
        <v>89978</v>
      </c>
      <c r="DE31" s="708"/>
      <c r="DF31" s="708"/>
      <c r="DG31" s="708"/>
      <c r="DH31" s="708"/>
      <c r="DI31" s="708"/>
      <c r="DJ31" s="708"/>
      <c r="DK31" s="709"/>
      <c r="DL31" s="692">
        <v>89978</v>
      </c>
      <c r="DM31" s="708"/>
      <c r="DN31" s="708"/>
      <c r="DO31" s="708"/>
      <c r="DP31" s="708"/>
      <c r="DQ31" s="708"/>
      <c r="DR31" s="708"/>
      <c r="DS31" s="708"/>
      <c r="DT31" s="708"/>
      <c r="DU31" s="708"/>
      <c r="DV31" s="709"/>
      <c r="DW31" s="688">
        <v>0.6</v>
      </c>
      <c r="DX31" s="720"/>
      <c r="DY31" s="720"/>
      <c r="DZ31" s="720"/>
      <c r="EA31" s="720"/>
      <c r="EB31" s="720"/>
      <c r="EC31" s="721"/>
    </row>
    <row r="32" spans="2:133" ht="11.25" customHeight="1" x14ac:dyDescent="0.15">
      <c r="B32" s="750" t="s">
        <v>316</v>
      </c>
      <c r="C32" s="751"/>
      <c r="D32" s="751"/>
      <c r="E32" s="751"/>
      <c r="F32" s="751"/>
      <c r="G32" s="751"/>
      <c r="H32" s="751"/>
      <c r="I32" s="751"/>
      <c r="J32" s="751"/>
      <c r="K32" s="751"/>
      <c r="L32" s="751"/>
      <c r="M32" s="751"/>
      <c r="N32" s="751"/>
      <c r="O32" s="751"/>
      <c r="P32" s="751"/>
      <c r="Q32" s="752"/>
      <c r="R32" s="683">
        <v>34331</v>
      </c>
      <c r="S32" s="684"/>
      <c r="T32" s="684"/>
      <c r="U32" s="684"/>
      <c r="V32" s="684"/>
      <c r="W32" s="684"/>
      <c r="X32" s="684"/>
      <c r="Y32" s="685"/>
      <c r="Z32" s="686">
        <v>0.1</v>
      </c>
      <c r="AA32" s="686"/>
      <c r="AB32" s="686"/>
      <c r="AC32" s="686"/>
      <c r="AD32" s="687">
        <v>34331</v>
      </c>
      <c r="AE32" s="687"/>
      <c r="AF32" s="687"/>
      <c r="AG32" s="687"/>
      <c r="AH32" s="687"/>
      <c r="AI32" s="687"/>
      <c r="AJ32" s="687"/>
      <c r="AK32" s="687"/>
      <c r="AL32" s="688">
        <v>0.2</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49">
        <v>99.5</v>
      </c>
      <c r="BH32" s="708"/>
      <c r="BI32" s="708"/>
      <c r="BJ32" s="708"/>
      <c r="BK32" s="708"/>
      <c r="BL32" s="708"/>
      <c r="BM32" s="689">
        <v>98.2</v>
      </c>
      <c r="BN32" s="737"/>
      <c r="BO32" s="737"/>
      <c r="BP32" s="737"/>
      <c r="BQ32" s="738"/>
      <c r="BR32" s="749">
        <v>99.4</v>
      </c>
      <c r="BS32" s="708"/>
      <c r="BT32" s="708"/>
      <c r="BU32" s="708"/>
      <c r="BV32" s="708"/>
      <c r="BW32" s="708"/>
      <c r="BX32" s="689">
        <v>98</v>
      </c>
      <c r="BY32" s="737"/>
      <c r="BZ32" s="737"/>
      <c r="CA32" s="737"/>
      <c r="CB32" s="738"/>
      <c r="CD32" s="733"/>
      <c r="CE32" s="734"/>
      <c r="CF32" s="698" t="s">
        <v>319</v>
      </c>
      <c r="CG32" s="699"/>
      <c r="CH32" s="699"/>
      <c r="CI32" s="699"/>
      <c r="CJ32" s="699"/>
      <c r="CK32" s="699"/>
      <c r="CL32" s="699"/>
      <c r="CM32" s="699"/>
      <c r="CN32" s="699"/>
      <c r="CO32" s="699"/>
      <c r="CP32" s="699"/>
      <c r="CQ32" s="700"/>
      <c r="CR32" s="683" t="s">
        <v>136</v>
      </c>
      <c r="CS32" s="684"/>
      <c r="CT32" s="684"/>
      <c r="CU32" s="684"/>
      <c r="CV32" s="684"/>
      <c r="CW32" s="684"/>
      <c r="CX32" s="684"/>
      <c r="CY32" s="685"/>
      <c r="CZ32" s="688" t="s">
        <v>127</v>
      </c>
      <c r="DA32" s="720"/>
      <c r="DB32" s="720"/>
      <c r="DC32" s="722"/>
      <c r="DD32" s="692" t="s">
        <v>246</v>
      </c>
      <c r="DE32" s="684"/>
      <c r="DF32" s="684"/>
      <c r="DG32" s="684"/>
      <c r="DH32" s="684"/>
      <c r="DI32" s="684"/>
      <c r="DJ32" s="684"/>
      <c r="DK32" s="685"/>
      <c r="DL32" s="692" t="s">
        <v>127</v>
      </c>
      <c r="DM32" s="684"/>
      <c r="DN32" s="684"/>
      <c r="DO32" s="684"/>
      <c r="DP32" s="684"/>
      <c r="DQ32" s="684"/>
      <c r="DR32" s="684"/>
      <c r="DS32" s="684"/>
      <c r="DT32" s="684"/>
      <c r="DU32" s="684"/>
      <c r="DV32" s="685"/>
      <c r="DW32" s="688" t="s">
        <v>136</v>
      </c>
      <c r="DX32" s="720"/>
      <c r="DY32" s="720"/>
      <c r="DZ32" s="720"/>
      <c r="EA32" s="720"/>
      <c r="EB32" s="720"/>
      <c r="EC32" s="721"/>
    </row>
    <row r="33" spans="2:133" ht="11.25" customHeight="1" x14ac:dyDescent="0.15">
      <c r="B33" s="680" t="s">
        <v>320</v>
      </c>
      <c r="C33" s="681"/>
      <c r="D33" s="681"/>
      <c r="E33" s="681"/>
      <c r="F33" s="681"/>
      <c r="G33" s="681"/>
      <c r="H33" s="681"/>
      <c r="I33" s="681"/>
      <c r="J33" s="681"/>
      <c r="K33" s="681"/>
      <c r="L33" s="681"/>
      <c r="M33" s="681"/>
      <c r="N33" s="681"/>
      <c r="O33" s="681"/>
      <c r="P33" s="681"/>
      <c r="Q33" s="682"/>
      <c r="R33" s="683">
        <v>1857016</v>
      </c>
      <c r="S33" s="684"/>
      <c r="T33" s="684"/>
      <c r="U33" s="684"/>
      <c r="V33" s="684"/>
      <c r="W33" s="684"/>
      <c r="X33" s="684"/>
      <c r="Y33" s="685"/>
      <c r="Z33" s="686">
        <v>6.4</v>
      </c>
      <c r="AA33" s="686"/>
      <c r="AB33" s="686"/>
      <c r="AC33" s="686"/>
      <c r="AD33" s="687" t="s">
        <v>127</v>
      </c>
      <c r="AE33" s="687"/>
      <c r="AF33" s="687"/>
      <c r="AG33" s="687"/>
      <c r="AH33" s="687"/>
      <c r="AI33" s="687"/>
      <c r="AJ33" s="687"/>
      <c r="AK33" s="687"/>
      <c r="AL33" s="688" t="s">
        <v>136</v>
      </c>
      <c r="AM33" s="689"/>
      <c r="AN33" s="689"/>
      <c r="AO33" s="690"/>
      <c r="AP33" s="744"/>
      <c r="AQ33" s="745"/>
      <c r="AR33" s="745"/>
      <c r="AS33" s="745"/>
      <c r="AT33" s="748"/>
      <c r="AU33" s="232"/>
      <c r="AV33" s="232"/>
      <c r="AW33" s="232"/>
      <c r="AX33" s="724" t="s">
        <v>321</v>
      </c>
      <c r="AY33" s="725"/>
      <c r="AZ33" s="725"/>
      <c r="BA33" s="725"/>
      <c r="BB33" s="725"/>
      <c r="BC33" s="725"/>
      <c r="BD33" s="725"/>
      <c r="BE33" s="725"/>
      <c r="BF33" s="726"/>
      <c r="BG33" s="753">
        <v>99.3</v>
      </c>
      <c r="BH33" s="754"/>
      <c r="BI33" s="754"/>
      <c r="BJ33" s="754"/>
      <c r="BK33" s="754"/>
      <c r="BL33" s="754"/>
      <c r="BM33" s="755">
        <v>96</v>
      </c>
      <c r="BN33" s="754"/>
      <c r="BO33" s="754"/>
      <c r="BP33" s="754"/>
      <c r="BQ33" s="756"/>
      <c r="BR33" s="753">
        <v>99.2</v>
      </c>
      <c r="BS33" s="754"/>
      <c r="BT33" s="754"/>
      <c r="BU33" s="754"/>
      <c r="BV33" s="754"/>
      <c r="BW33" s="754"/>
      <c r="BX33" s="755">
        <v>95.7</v>
      </c>
      <c r="BY33" s="754"/>
      <c r="BZ33" s="754"/>
      <c r="CA33" s="754"/>
      <c r="CB33" s="756"/>
      <c r="CD33" s="698" t="s">
        <v>322</v>
      </c>
      <c r="CE33" s="699"/>
      <c r="CF33" s="699"/>
      <c r="CG33" s="699"/>
      <c r="CH33" s="699"/>
      <c r="CI33" s="699"/>
      <c r="CJ33" s="699"/>
      <c r="CK33" s="699"/>
      <c r="CL33" s="699"/>
      <c r="CM33" s="699"/>
      <c r="CN33" s="699"/>
      <c r="CO33" s="699"/>
      <c r="CP33" s="699"/>
      <c r="CQ33" s="700"/>
      <c r="CR33" s="683">
        <v>10467407</v>
      </c>
      <c r="CS33" s="708"/>
      <c r="CT33" s="708"/>
      <c r="CU33" s="708"/>
      <c r="CV33" s="708"/>
      <c r="CW33" s="708"/>
      <c r="CX33" s="708"/>
      <c r="CY33" s="709"/>
      <c r="CZ33" s="688">
        <v>39</v>
      </c>
      <c r="DA33" s="720"/>
      <c r="DB33" s="720"/>
      <c r="DC33" s="722"/>
      <c r="DD33" s="692">
        <v>8427247</v>
      </c>
      <c r="DE33" s="708"/>
      <c r="DF33" s="708"/>
      <c r="DG33" s="708"/>
      <c r="DH33" s="708"/>
      <c r="DI33" s="708"/>
      <c r="DJ33" s="708"/>
      <c r="DK33" s="709"/>
      <c r="DL33" s="692">
        <v>5854774</v>
      </c>
      <c r="DM33" s="708"/>
      <c r="DN33" s="708"/>
      <c r="DO33" s="708"/>
      <c r="DP33" s="708"/>
      <c r="DQ33" s="708"/>
      <c r="DR33" s="708"/>
      <c r="DS33" s="708"/>
      <c r="DT33" s="708"/>
      <c r="DU33" s="708"/>
      <c r="DV33" s="709"/>
      <c r="DW33" s="688">
        <v>39</v>
      </c>
      <c r="DX33" s="720"/>
      <c r="DY33" s="720"/>
      <c r="DZ33" s="720"/>
      <c r="EA33" s="720"/>
      <c r="EB33" s="720"/>
      <c r="EC33" s="721"/>
    </row>
    <row r="34" spans="2:133" ht="11.25" customHeight="1" x14ac:dyDescent="0.15">
      <c r="B34" s="680" t="s">
        <v>323</v>
      </c>
      <c r="C34" s="681"/>
      <c r="D34" s="681"/>
      <c r="E34" s="681"/>
      <c r="F34" s="681"/>
      <c r="G34" s="681"/>
      <c r="H34" s="681"/>
      <c r="I34" s="681"/>
      <c r="J34" s="681"/>
      <c r="K34" s="681"/>
      <c r="L34" s="681"/>
      <c r="M34" s="681"/>
      <c r="N34" s="681"/>
      <c r="O34" s="681"/>
      <c r="P34" s="681"/>
      <c r="Q34" s="682"/>
      <c r="R34" s="683">
        <v>42456</v>
      </c>
      <c r="S34" s="684"/>
      <c r="T34" s="684"/>
      <c r="U34" s="684"/>
      <c r="V34" s="684"/>
      <c r="W34" s="684"/>
      <c r="X34" s="684"/>
      <c r="Y34" s="685"/>
      <c r="Z34" s="686">
        <v>0.1</v>
      </c>
      <c r="AA34" s="686"/>
      <c r="AB34" s="686"/>
      <c r="AC34" s="686"/>
      <c r="AD34" s="687">
        <v>5426</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3581690</v>
      </c>
      <c r="CS34" s="684"/>
      <c r="CT34" s="684"/>
      <c r="CU34" s="684"/>
      <c r="CV34" s="684"/>
      <c r="CW34" s="684"/>
      <c r="CX34" s="684"/>
      <c r="CY34" s="685"/>
      <c r="CZ34" s="688">
        <v>13.4</v>
      </c>
      <c r="DA34" s="720"/>
      <c r="DB34" s="720"/>
      <c r="DC34" s="722"/>
      <c r="DD34" s="692">
        <v>3000284</v>
      </c>
      <c r="DE34" s="684"/>
      <c r="DF34" s="684"/>
      <c r="DG34" s="684"/>
      <c r="DH34" s="684"/>
      <c r="DI34" s="684"/>
      <c r="DJ34" s="684"/>
      <c r="DK34" s="685"/>
      <c r="DL34" s="692">
        <v>2757082</v>
      </c>
      <c r="DM34" s="684"/>
      <c r="DN34" s="684"/>
      <c r="DO34" s="684"/>
      <c r="DP34" s="684"/>
      <c r="DQ34" s="684"/>
      <c r="DR34" s="684"/>
      <c r="DS34" s="684"/>
      <c r="DT34" s="684"/>
      <c r="DU34" s="684"/>
      <c r="DV34" s="685"/>
      <c r="DW34" s="688">
        <v>18.399999999999999</v>
      </c>
      <c r="DX34" s="720"/>
      <c r="DY34" s="720"/>
      <c r="DZ34" s="720"/>
      <c r="EA34" s="720"/>
      <c r="EB34" s="720"/>
      <c r="EC34" s="721"/>
    </row>
    <row r="35" spans="2:133" ht="11.25" customHeight="1" x14ac:dyDescent="0.15">
      <c r="B35" s="680" t="s">
        <v>325</v>
      </c>
      <c r="C35" s="681"/>
      <c r="D35" s="681"/>
      <c r="E35" s="681"/>
      <c r="F35" s="681"/>
      <c r="G35" s="681"/>
      <c r="H35" s="681"/>
      <c r="I35" s="681"/>
      <c r="J35" s="681"/>
      <c r="K35" s="681"/>
      <c r="L35" s="681"/>
      <c r="M35" s="681"/>
      <c r="N35" s="681"/>
      <c r="O35" s="681"/>
      <c r="P35" s="681"/>
      <c r="Q35" s="682"/>
      <c r="R35" s="683">
        <v>18665</v>
      </c>
      <c r="S35" s="684"/>
      <c r="T35" s="684"/>
      <c r="U35" s="684"/>
      <c r="V35" s="684"/>
      <c r="W35" s="684"/>
      <c r="X35" s="684"/>
      <c r="Y35" s="685"/>
      <c r="Z35" s="686">
        <v>0.1</v>
      </c>
      <c r="AA35" s="686"/>
      <c r="AB35" s="686"/>
      <c r="AC35" s="686"/>
      <c r="AD35" s="687" t="s">
        <v>246</v>
      </c>
      <c r="AE35" s="687"/>
      <c r="AF35" s="687"/>
      <c r="AG35" s="687"/>
      <c r="AH35" s="687"/>
      <c r="AI35" s="687"/>
      <c r="AJ35" s="687"/>
      <c r="AK35" s="687"/>
      <c r="AL35" s="688" t="s">
        <v>127</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176226</v>
      </c>
      <c r="CS35" s="708"/>
      <c r="CT35" s="708"/>
      <c r="CU35" s="708"/>
      <c r="CV35" s="708"/>
      <c r="CW35" s="708"/>
      <c r="CX35" s="708"/>
      <c r="CY35" s="709"/>
      <c r="CZ35" s="688">
        <v>0.7</v>
      </c>
      <c r="DA35" s="720"/>
      <c r="DB35" s="720"/>
      <c r="DC35" s="722"/>
      <c r="DD35" s="692">
        <v>173204</v>
      </c>
      <c r="DE35" s="708"/>
      <c r="DF35" s="708"/>
      <c r="DG35" s="708"/>
      <c r="DH35" s="708"/>
      <c r="DI35" s="708"/>
      <c r="DJ35" s="708"/>
      <c r="DK35" s="709"/>
      <c r="DL35" s="692">
        <v>173204</v>
      </c>
      <c r="DM35" s="708"/>
      <c r="DN35" s="708"/>
      <c r="DO35" s="708"/>
      <c r="DP35" s="708"/>
      <c r="DQ35" s="708"/>
      <c r="DR35" s="708"/>
      <c r="DS35" s="708"/>
      <c r="DT35" s="708"/>
      <c r="DU35" s="708"/>
      <c r="DV35" s="709"/>
      <c r="DW35" s="688">
        <v>1.2</v>
      </c>
      <c r="DX35" s="720"/>
      <c r="DY35" s="720"/>
      <c r="DZ35" s="720"/>
      <c r="EA35" s="720"/>
      <c r="EB35" s="720"/>
      <c r="EC35" s="721"/>
    </row>
    <row r="36" spans="2:133" ht="11.25" customHeight="1" x14ac:dyDescent="0.15">
      <c r="B36" s="680" t="s">
        <v>329</v>
      </c>
      <c r="C36" s="681"/>
      <c r="D36" s="681"/>
      <c r="E36" s="681"/>
      <c r="F36" s="681"/>
      <c r="G36" s="681"/>
      <c r="H36" s="681"/>
      <c r="I36" s="681"/>
      <c r="J36" s="681"/>
      <c r="K36" s="681"/>
      <c r="L36" s="681"/>
      <c r="M36" s="681"/>
      <c r="N36" s="681"/>
      <c r="O36" s="681"/>
      <c r="P36" s="681"/>
      <c r="Q36" s="682"/>
      <c r="R36" s="683">
        <v>1761239</v>
      </c>
      <c r="S36" s="684"/>
      <c r="T36" s="684"/>
      <c r="U36" s="684"/>
      <c r="V36" s="684"/>
      <c r="W36" s="684"/>
      <c r="X36" s="684"/>
      <c r="Y36" s="685"/>
      <c r="Z36" s="686">
        <v>6.1</v>
      </c>
      <c r="AA36" s="686"/>
      <c r="AB36" s="686"/>
      <c r="AC36" s="686"/>
      <c r="AD36" s="687" t="s">
        <v>246</v>
      </c>
      <c r="AE36" s="687"/>
      <c r="AF36" s="687"/>
      <c r="AG36" s="687"/>
      <c r="AH36" s="687"/>
      <c r="AI36" s="687"/>
      <c r="AJ36" s="687"/>
      <c r="AK36" s="687"/>
      <c r="AL36" s="688" t="s">
        <v>246</v>
      </c>
      <c r="AM36" s="689"/>
      <c r="AN36" s="689"/>
      <c r="AO36" s="690"/>
      <c r="AP36" s="235"/>
      <c r="AQ36" s="757" t="s">
        <v>330</v>
      </c>
      <c r="AR36" s="758"/>
      <c r="AS36" s="758"/>
      <c r="AT36" s="758"/>
      <c r="AU36" s="758"/>
      <c r="AV36" s="758"/>
      <c r="AW36" s="758"/>
      <c r="AX36" s="758"/>
      <c r="AY36" s="759"/>
      <c r="AZ36" s="672">
        <v>2892737</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251033</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3837362</v>
      </c>
      <c r="CS36" s="684"/>
      <c r="CT36" s="684"/>
      <c r="CU36" s="684"/>
      <c r="CV36" s="684"/>
      <c r="CW36" s="684"/>
      <c r="CX36" s="684"/>
      <c r="CY36" s="685"/>
      <c r="CZ36" s="688">
        <v>14.3</v>
      </c>
      <c r="DA36" s="720"/>
      <c r="DB36" s="720"/>
      <c r="DC36" s="722"/>
      <c r="DD36" s="692">
        <v>3222532</v>
      </c>
      <c r="DE36" s="684"/>
      <c r="DF36" s="684"/>
      <c r="DG36" s="684"/>
      <c r="DH36" s="684"/>
      <c r="DI36" s="684"/>
      <c r="DJ36" s="684"/>
      <c r="DK36" s="685"/>
      <c r="DL36" s="692">
        <v>1581686</v>
      </c>
      <c r="DM36" s="684"/>
      <c r="DN36" s="684"/>
      <c r="DO36" s="684"/>
      <c r="DP36" s="684"/>
      <c r="DQ36" s="684"/>
      <c r="DR36" s="684"/>
      <c r="DS36" s="684"/>
      <c r="DT36" s="684"/>
      <c r="DU36" s="684"/>
      <c r="DV36" s="685"/>
      <c r="DW36" s="688">
        <v>10.5</v>
      </c>
      <c r="DX36" s="720"/>
      <c r="DY36" s="720"/>
      <c r="DZ36" s="720"/>
      <c r="EA36" s="720"/>
      <c r="EB36" s="720"/>
      <c r="EC36" s="721"/>
    </row>
    <row r="37" spans="2:133" ht="11.25" customHeight="1" x14ac:dyDescent="0.15">
      <c r="B37" s="680" t="s">
        <v>333</v>
      </c>
      <c r="C37" s="681"/>
      <c r="D37" s="681"/>
      <c r="E37" s="681"/>
      <c r="F37" s="681"/>
      <c r="G37" s="681"/>
      <c r="H37" s="681"/>
      <c r="I37" s="681"/>
      <c r="J37" s="681"/>
      <c r="K37" s="681"/>
      <c r="L37" s="681"/>
      <c r="M37" s="681"/>
      <c r="N37" s="681"/>
      <c r="O37" s="681"/>
      <c r="P37" s="681"/>
      <c r="Q37" s="682"/>
      <c r="R37" s="683">
        <v>1730349</v>
      </c>
      <c r="S37" s="684"/>
      <c r="T37" s="684"/>
      <c r="U37" s="684"/>
      <c r="V37" s="684"/>
      <c r="W37" s="684"/>
      <c r="X37" s="684"/>
      <c r="Y37" s="685"/>
      <c r="Z37" s="686">
        <v>6</v>
      </c>
      <c r="AA37" s="686"/>
      <c r="AB37" s="686"/>
      <c r="AC37" s="686"/>
      <c r="AD37" s="687" t="s">
        <v>127</v>
      </c>
      <c r="AE37" s="687"/>
      <c r="AF37" s="687"/>
      <c r="AG37" s="687"/>
      <c r="AH37" s="687"/>
      <c r="AI37" s="687"/>
      <c r="AJ37" s="687"/>
      <c r="AK37" s="687"/>
      <c r="AL37" s="688" t="s">
        <v>127</v>
      </c>
      <c r="AM37" s="689"/>
      <c r="AN37" s="689"/>
      <c r="AO37" s="690"/>
      <c r="AQ37" s="761" t="s">
        <v>334</v>
      </c>
      <c r="AR37" s="762"/>
      <c r="AS37" s="762"/>
      <c r="AT37" s="762"/>
      <c r="AU37" s="762"/>
      <c r="AV37" s="762"/>
      <c r="AW37" s="762"/>
      <c r="AX37" s="762"/>
      <c r="AY37" s="763"/>
      <c r="AZ37" s="683">
        <v>953681</v>
      </c>
      <c r="BA37" s="684"/>
      <c r="BB37" s="684"/>
      <c r="BC37" s="684"/>
      <c r="BD37" s="708"/>
      <c r="BE37" s="708"/>
      <c r="BF37" s="738"/>
      <c r="BG37" s="698" t="s">
        <v>335</v>
      </c>
      <c r="BH37" s="699"/>
      <c r="BI37" s="699"/>
      <c r="BJ37" s="699"/>
      <c r="BK37" s="699"/>
      <c r="BL37" s="699"/>
      <c r="BM37" s="699"/>
      <c r="BN37" s="699"/>
      <c r="BO37" s="699"/>
      <c r="BP37" s="699"/>
      <c r="BQ37" s="699"/>
      <c r="BR37" s="699"/>
      <c r="BS37" s="699"/>
      <c r="BT37" s="699"/>
      <c r="BU37" s="700"/>
      <c r="BV37" s="683">
        <v>239033</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1632341</v>
      </c>
      <c r="CS37" s="708"/>
      <c r="CT37" s="708"/>
      <c r="CU37" s="708"/>
      <c r="CV37" s="708"/>
      <c r="CW37" s="708"/>
      <c r="CX37" s="708"/>
      <c r="CY37" s="709"/>
      <c r="CZ37" s="688">
        <v>6.1</v>
      </c>
      <c r="DA37" s="720"/>
      <c r="DB37" s="720"/>
      <c r="DC37" s="722"/>
      <c r="DD37" s="692">
        <v>1632341</v>
      </c>
      <c r="DE37" s="708"/>
      <c r="DF37" s="708"/>
      <c r="DG37" s="708"/>
      <c r="DH37" s="708"/>
      <c r="DI37" s="708"/>
      <c r="DJ37" s="708"/>
      <c r="DK37" s="709"/>
      <c r="DL37" s="692">
        <v>1154878</v>
      </c>
      <c r="DM37" s="708"/>
      <c r="DN37" s="708"/>
      <c r="DO37" s="708"/>
      <c r="DP37" s="708"/>
      <c r="DQ37" s="708"/>
      <c r="DR37" s="708"/>
      <c r="DS37" s="708"/>
      <c r="DT37" s="708"/>
      <c r="DU37" s="708"/>
      <c r="DV37" s="709"/>
      <c r="DW37" s="688">
        <v>7.7</v>
      </c>
      <c r="DX37" s="720"/>
      <c r="DY37" s="720"/>
      <c r="DZ37" s="720"/>
      <c r="EA37" s="720"/>
      <c r="EB37" s="720"/>
      <c r="EC37" s="721"/>
    </row>
    <row r="38" spans="2:133" ht="11.25" customHeight="1" x14ac:dyDescent="0.15">
      <c r="B38" s="680" t="s">
        <v>337</v>
      </c>
      <c r="C38" s="681"/>
      <c r="D38" s="681"/>
      <c r="E38" s="681"/>
      <c r="F38" s="681"/>
      <c r="G38" s="681"/>
      <c r="H38" s="681"/>
      <c r="I38" s="681"/>
      <c r="J38" s="681"/>
      <c r="K38" s="681"/>
      <c r="L38" s="681"/>
      <c r="M38" s="681"/>
      <c r="N38" s="681"/>
      <c r="O38" s="681"/>
      <c r="P38" s="681"/>
      <c r="Q38" s="682"/>
      <c r="R38" s="683">
        <v>666333</v>
      </c>
      <c r="S38" s="684"/>
      <c r="T38" s="684"/>
      <c r="U38" s="684"/>
      <c r="V38" s="684"/>
      <c r="W38" s="684"/>
      <c r="X38" s="684"/>
      <c r="Y38" s="685"/>
      <c r="Z38" s="686">
        <v>2.2999999999999998</v>
      </c>
      <c r="AA38" s="686"/>
      <c r="AB38" s="686"/>
      <c r="AC38" s="686"/>
      <c r="AD38" s="687">
        <v>181</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279595</v>
      </c>
      <c r="BA38" s="684"/>
      <c r="BB38" s="684"/>
      <c r="BC38" s="684"/>
      <c r="BD38" s="708"/>
      <c r="BE38" s="708"/>
      <c r="BF38" s="738"/>
      <c r="BG38" s="698" t="s">
        <v>339</v>
      </c>
      <c r="BH38" s="699"/>
      <c r="BI38" s="699"/>
      <c r="BJ38" s="699"/>
      <c r="BK38" s="699"/>
      <c r="BL38" s="699"/>
      <c r="BM38" s="699"/>
      <c r="BN38" s="699"/>
      <c r="BO38" s="699"/>
      <c r="BP38" s="699"/>
      <c r="BQ38" s="699"/>
      <c r="BR38" s="699"/>
      <c r="BS38" s="699"/>
      <c r="BT38" s="699"/>
      <c r="BU38" s="700"/>
      <c r="BV38" s="683">
        <v>7161</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1925794</v>
      </c>
      <c r="CS38" s="684"/>
      <c r="CT38" s="684"/>
      <c r="CU38" s="684"/>
      <c r="CV38" s="684"/>
      <c r="CW38" s="684"/>
      <c r="CX38" s="684"/>
      <c r="CY38" s="685"/>
      <c r="CZ38" s="688">
        <v>7.2</v>
      </c>
      <c r="DA38" s="720"/>
      <c r="DB38" s="720"/>
      <c r="DC38" s="722"/>
      <c r="DD38" s="692">
        <v>1638627</v>
      </c>
      <c r="DE38" s="684"/>
      <c r="DF38" s="684"/>
      <c r="DG38" s="684"/>
      <c r="DH38" s="684"/>
      <c r="DI38" s="684"/>
      <c r="DJ38" s="684"/>
      <c r="DK38" s="685"/>
      <c r="DL38" s="692">
        <v>1333016</v>
      </c>
      <c r="DM38" s="684"/>
      <c r="DN38" s="684"/>
      <c r="DO38" s="684"/>
      <c r="DP38" s="684"/>
      <c r="DQ38" s="684"/>
      <c r="DR38" s="684"/>
      <c r="DS38" s="684"/>
      <c r="DT38" s="684"/>
      <c r="DU38" s="684"/>
      <c r="DV38" s="685"/>
      <c r="DW38" s="688">
        <v>8.9</v>
      </c>
      <c r="DX38" s="720"/>
      <c r="DY38" s="720"/>
      <c r="DZ38" s="720"/>
      <c r="EA38" s="720"/>
      <c r="EB38" s="720"/>
      <c r="EC38" s="721"/>
    </row>
    <row r="39" spans="2:133" ht="11.25" customHeight="1" x14ac:dyDescent="0.15">
      <c r="B39" s="680" t="s">
        <v>341</v>
      </c>
      <c r="C39" s="681"/>
      <c r="D39" s="681"/>
      <c r="E39" s="681"/>
      <c r="F39" s="681"/>
      <c r="G39" s="681"/>
      <c r="H39" s="681"/>
      <c r="I39" s="681"/>
      <c r="J39" s="681"/>
      <c r="K39" s="681"/>
      <c r="L39" s="681"/>
      <c r="M39" s="681"/>
      <c r="N39" s="681"/>
      <c r="O39" s="681"/>
      <c r="P39" s="681"/>
      <c r="Q39" s="682"/>
      <c r="R39" s="683">
        <v>4206500</v>
      </c>
      <c r="S39" s="684"/>
      <c r="T39" s="684"/>
      <c r="U39" s="684"/>
      <c r="V39" s="684"/>
      <c r="W39" s="684"/>
      <c r="X39" s="684"/>
      <c r="Y39" s="685"/>
      <c r="Z39" s="686">
        <v>14.5</v>
      </c>
      <c r="AA39" s="686"/>
      <c r="AB39" s="686"/>
      <c r="AC39" s="686"/>
      <c r="AD39" s="687" t="s">
        <v>246</v>
      </c>
      <c r="AE39" s="687"/>
      <c r="AF39" s="687"/>
      <c r="AG39" s="687"/>
      <c r="AH39" s="687"/>
      <c r="AI39" s="687"/>
      <c r="AJ39" s="687"/>
      <c r="AK39" s="687"/>
      <c r="AL39" s="688" t="s">
        <v>136</v>
      </c>
      <c r="AM39" s="689"/>
      <c r="AN39" s="689"/>
      <c r="AO39" s="690"/>
      <c r="AQ39" s="761" t="s">
        <v>342</v>
      </c>
      <c r="AR39" s="762"/>
      <c r="AS39" s="762"/>
      <c r="AT39" s="762"/>
      <c r="AU39" s="762"/>
      <c r="AV39" s="762"/>
      <c r="AW39" s="762"/>
      <c r="AX39" s="762"/>
      <c r="AY39" s="763"/>
      <c r="AZ39" s="683">
        <v>13262</v>
      </c>
      <c r="BA39" s="684"/>
      <c r="BB39" s="684"/>
      <c r="BC39" s="684"/>
      <c r="BD39" s="708"/>
      <c r="BE39" s="708"/>
      <c r="BF39" s="738"/>
      <c r="BG39" s="698" t="s">
        <v>343</v>
      </c>
      <c r="BH39" s="699"/>
      <c r="BI39" s="699"/>
      <c r="BJ39" s="699"/>
      <c r="BK39" s="699"/>
      <c r="BL39" s="699"/>
      <c r="BM39" s="699"/>
      <c r="BN39" s="699"/>
      <c r="BO39" s="699"/>
      <c r="BP39" s="699"/>
      <c r="BQ39" s="699"/>
      <c r="BR39" s="699"/>
      <c r="BS39" s="699"/>
      <c r="BT39" s="699"/>
      <c r="BU39" s="700"/>
      <c r="BV39" s="683">
        <v>12016</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432075</v>
      </c>
      <c r="CS39" s="708"/>
      <c r="CT39" s="708"/>
      <c r="CU39" s="708"/>
      <c r="CV39" s="708"/>
      <c r="CW39" s="708"/>
      <c r="CX39" s="708"/>
      <c r="CY39" s="709"/>
      <c r="CZ39" s="688">
        <v>1.6</v>
      </c>
      <c r="DA39" s="720"/>
      <c r="DB39" s="720"/>
      <c r="DC39" s="722"/>
      <c r="DD39" s="692">
        <v>382814</v>
      </c>
      <c r="DE39" s="708"/>
      <c r="DF39" s="708"/>
      <c r="DG39" s="708"/>
      <c r="DH39" s="708"/>
      <c r="DI39" s="708"/>
      <c r="DJ39" s="708"/>
      <c r="DK39" s="709"/>
      <c r="DL39" s="692" t="s">
        <v>276</v>
      </c>
      <c r="DM39" s="708"/>
      <c r="DN39" s="708"/>
      <c r="DO39" s="708"/>
      <c r="DP39" s="708"/>
      <c r="DQ39" s="708"/>
      <c r="DR39" s="708"/>
      <c r="DS39" s="708"/>
      <c r="DT39" s="708"/>
      <c r="DU39" s="708"/>
      <c r="DV39" s="709"/>
      <c r="DW39" s="688" t="s">
        <v>276</v>
      </c>
      <c r="DX39" s="720"/>
      <c r="DY39" s="720"/>
      <c r="DZ39" s="720"/>
      <c r="EA39" s="720"/>
      <c r="EB39" s="720"/>
      <c r="EC39" s="721"/>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136</v>
      </c>
      <c r="AA40" s="686"/>
      <c r="AB40" s="686"/>
      <c r="AC40" s="686"/>
      <c r="AD40" s="687" t="s">
        <v>127</v>
      </c>
      <c r="AE40" s="687"/>
      <c r="AF40" s="687"/>
      <c r="AG40" s="687"/>
      <c r="AH40" s="687"/>
      <c r="AI40" s="687"/>
      <c r="AJ40" s="687"/>
      <c r="AK40" s="687"/>
      <c r="AL40" s="688" t="s">
        <v>127</v>
      </c>
      <c r="AM40" s="689"/>
      <c r="AN40" s="689"/>
      <c r="AO40" s="690"/>
      <c r="AQ40" s="761" t="s">
        <v>346</v>
      </c>
      <c r="AR40" s="762"/>
      <c r="AS40" s="762"/>
      <c r="AT40" s="762"/>
      <c r="AU40" s="762"/>
      <c r="AV40" s="762"/>
      <c r="AW40" s="762"/>
      <c r="AX40" s="762"/>
      <c r="AY40" s="763"/>
      <c r="AZ40" s="683" t="s">
        <v>127</v>
      </c>
      <c r="BA40" s="684"/>
      <c r="BB40" s="684"/>
      <c r="BC40" s="684"/>
      <c r="BD40" s="708"/>
      <c r="BE40" s="708"/>
      <c r="BF40" s="738"/>
      <c r="BG40" s="764" t="s">
        <v>347</v>
      </c>
      <c r="BH40" s="765"/>
      <c r="BI40" s="765"/>
      <c r="BJ40" s="765"/>
      <c r="BK40" s="765"/>
      <c r="BL40" s="236"/>
      <c r="BM40" s="699" t="s">
        <v>348</v>
      </c>
      <c r="BN40" s="699"/>
      <c r="BO40" s="699"/>
      <c r="BP40" s="699"/>
      <c r="BQ40" s="699"/>
      <c r="BR40" s="699"/>
      <c r="BS40" s="699"/>
      <c r="BT40" s="699"/>
      <c r="BU40" s="700"/>
      <c r="BV40" s="683">
        <v>109</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514260</v>
      </c>
      <c r="CS40" s="684"/>
      <c r="CT40" s="684"/>
      <c r="CU40" s="684"/>
      <c r="CV40" s="684"/>
      <c r="CW40" s="684"/>
      <c r="CX40" s="684"/>
      <c r="CY40" s="685"/>
      <c r="CZ40" s="688">
        <v>1.9</v>
      </c>
      <c r="DA40" s="720"/>
      <c r="DB40" s="720"/>
      <c r="DC40" s="722"/>
      <c r="DD40" s="692">
        <v>9786</v>
      </c>
      <c r="DE40" s="684"/>
      <c r="DF40" s="684"/>
      <c r="DG40" s="684"/>
      <c r="DH40" s="684"/>
      <c r="DI40" s="684"/>
      <c r="DJ40" s="684"/>
      <c r="DK40" s="685"/>
      <c r="DL40" s="692">
        <v>9786</v>
      </c>
      <c r="DM40" s="684"/>
      <c r="DN40" s="684"/>
      <c r="DO40" s="684"/>
      <c r="DP40" s="684"/>
      <c r="DQ40" s="684"/>
      <c r="DR40" s="684"/>
      <c r="DS40" s="684"/>
      <c r="DT40" s="684"/>
      <c r="DU40" s="684"/>
      <c r="DV40" s="685"/>
      <c r="DW40" s="688">
        <v>0.1</v>
      </c>
      <c r="DX40" s="720"/>
      <c r="DY40" s="720"/>
      <c r="DZ40" s="720"/>
      <c r="EA40" s="720"/>
      <c r="EB40" s="720"/>
      <c r="EC40" s="721"/>
    </row>
    <row r="41" spans="2:133" ht="11.25" customHeight="1" x14ac:dyDescent="0.15">
      <c r="B41" s="680" t="s">
        <v>350</v>
      </c>
      <c r="C41" s="681"/>
      <c r="D41" s="681"/>
      <c r="E41" s="681"/>
      <c r="F41" s="681"/>
      <c r="G41" s="681"/>
      <c r="H41" s="681"/>
      <c r="I41" s="681"/>
      <c r="J41" s="681"/>
      <c r="K41" s="681"/>
      <c r="L41" s="681"/>
      <c r="M41" s="681"/>
      <c r="N41" s="681"/>
      <c r="O41" s="681"/>
      <c r="P41" s="681"/>
      <c r="Q41" s="682"/>
      <c r="R41" s="683">
        <v>840000</v>
      </c>
      <c r="S41" s="684"/>
      <c r="T41" s="684"/>
      <c r="U41" s="684"/>
      <c r="V41" s="684"/>
      <c r="W41" s="684"/>
      <c r="X41" s="684"/>
      <c r="Y41" s="685"/>
      <c r="Z41" s="686">
        <v>2.9</v>
      </c>
      <c r="AA41" s="686"/>
      <c r="AB41" s="686"/>
      <c r="AC41" s="686"/>
      <c r="AD41" s="687" t="s">
        <v>127</v>
      </c>
      <c r="AE41" s="687"/>
      <c r="AF41" s="687"/>
      <c r="AG41" s="687"/>
      <c r="AH41" s="687"/>
      <c r="AI41" s="687"/>
      <c r="AJ41" s="687"/>
      <c r="AK41" s="687"/>
      <c r="AL41" s="688" t="s">
        <v>246</v>
      </c>
      <c r="AM41" s="689"/>
      <c r="AN41" s="689"/>
      <c r="AO41" s="690"/>
      <c r="AQ41" s="761" t="s">
        <v>351</v>
      </c>
      <c r="AR41" s="762"/>
      <c r="AS41" s="762"/>
      <c r="AT41" s="762"/>
      <c r="AU41" s="762"/>
      <c r="AV41" s="762"/>
      <c r="AW41" s="762"/>
      <c r="AX41" s="762"/>
      <c r="AY41" s="763"/>
      <c r="AZ41" s="683">
        <v>379762</v>
      </c>
      <c r="BA41" s="684"/>
      <c r="BB41" s="684"/>
      <c r="BC41" s="684"/>
      <c r="BD41" s="708"/>
      <c r="BE41" s="708"/>
      <c r="BF41" s="738"/>
      <c r="BG41" s="764"/>
      <c r="BH41" s="765"/>
      <c r="BI41" s="765"/>
      <c r="BJ41" s="765"/>
      <c r="BK41" s="765"/>
      <c r="BL41" s="236"/>
      <c r="BM41" s="699" t="s">
        <v>352</v>
      </c>
      <c r="BN41" s="699"/>
      <c r="BO41" s="699"/>
      <c r="BP41" s="699"/>
      <c r="BQ41" s="699"/>
      <c r="BR41" s="699"/>
      <c r="BS41" s="699"/>
      <c r="BT41" s="699"/>
      <c r="BU41" s="700"/>
      <c r="BV41" s="683" t="s">
        <v>246</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246</v>
      </c>
      <c r="CS41" s="708"/>
      <c r="CT41" s="708"/>
      <c r="CU41" s="708"/>
      <c r="CV41" s="708"/>
      <c r="CW41" s="708"/>
      <c r="CX41" s="708"/>
      <c r="CY41" s="709"/>
      <c r="CZ41" s="688" t="s">
        <v>127</v>
      </c>
      <c r="DA41" s="720"/>
      <c r="DB41" s="720"/>
      <c r="DC41" s="722"/>
      <c r="DD41" s="692" t="s">
        <v>136</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354</v>
      </c>
      <c r="C42" s="725"/>
      <c r="D42" s="725"/>
      <c r="E42" s="725"/>
      <c r="F42" s="725"/>
      <c r="G42" s="725"/>
      <c r="H42" s="725"/>
      <c r="I42" s="725"/>
      <c r="J42" s="725"/>
      <c r="K42" s="725"/>
      <c r="L42" s="725"/>
      <c r="M42" s="725"/>
      <c r="N42" s="725"/>
      <c r="O42" s="725"/>
      <c r="P42" s="725"/>
      <c r="Q42" s="726"/>
      <c r="R42" s="768">
        <v>28913194</v>
      </c>
      <c r="S42" s="769"/>
      <c r="T42" s="769"/>
      <c r="U42" s="769"/>
      <c r="V42" s="769"/>
      <c r="W42" s="769"/>
      <c r="X42" s="769"/>
      <c r="Y42" s="777"/>
      <c r="Z42" s="778">
        <v>100</v>
      </c>
      <c r="AA42" s="778"/>
      <c r="AB42" s="778"/>
      <c r="AC42" s="778"/>
      <c r="AD42" s="779">
        <v>14173930</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1266437</v>
      </c>
      <c r="BA42" s="769"/>
      <c r="BB42" s="769"/>
      <c r="BC42" s="769"/>
      <c r="BD42" s="754"/>
      <c r="BE42" s="754"/>
      <c r="BF42" s="756"/>
      <c r="BG42" s="766"/>
      <c r="BH42" s="767"/>
      <c r="BI42" s="767"/>
      <c r="BJ42" s="767"/>
      <c r="BK42" s="767"/>
      <c r="BL42" s="237"/>
      <c r="BM42" s="711" t="s">
        <v>356</v>
      </c>
      <c r="BN42" s="711"/>
      <c r="BO42" s="711"/>
      <c r="BP42" s="711"/>
      <c r="BQ42" s="711"/>
      <c r="BR42" s="711"/>
      <c r="BS42" s="711"/>
      <c r="BT42" s="711"/>
      <c r="BU42" s="712"/>
      <c r="BV42" s="768">
        <v>288</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5565476</v>
      </c>
      <c r="CS42" s="684"/>
      <c r="CT42" s="684"/>
      <c r="CU42" s="684"/>
      <c r="CV42" s="684"/>
      <c r="CW42" s="684"/>
      <c r="CX42" s="684"/>
      <c r="CY42" s="685"/>
      <c r="CZ42" s="688">
        <v>20.7</v>
      </c>
      <c r="DA42" s="689"/>
      <c r="DB42" s="689"/>
      <c r="DC42" s="701"/>
      <c r="DD42" s="692">
        <v>1070686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175301</v>
      </c>
      <c r="CS43" s="708"/>
      <c r="CT43" s="708"/>
      <c r="CU43" s="708"/>
      <c r="CV43" s="708"/>
      <c r="CW43" s="708"/>
      <c r="CX43" s="708"/>
      <c r="CY43" s="709"/>
      <c r="CZ43" s="688">
        <v>0.7</v>
      </c>
      <c r="DA43" s="720"/>
      <c r="DB43" s="720"/>
      <c r="DC43" s="722"/>
      <c r="DD43" s="692">
        <v>175301</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307</v>
      </c>
      <c r="CE44" s="796"/>
      <c r="CF44" s="680" t="s">
        <v>359</v>
      </c>
      <c r="CG44" s="681"/>
      <c r="CH44" s="681"/>
      <c r="CI44" s="681"/>
      <c r="CJ44" s="681"/>
      <c r="CK44" s="681"/>
      <c r="CL44" s="681"/>
      <c r="CM44" s="681"/>
      <c r="CN44" s="681"/>
      <c r="CO44" s="681"/>
      <c r="CP44" s="681"/>
      <c r="CQ44" s="682"/>
      <c r="CR44" s="683">
        <v>5360078</v>
      </c>
      <c r="CS44" s="684"/>
      <c r="CT44" s="684"/>
      <c r="CU44" s="684"/>
      <c r="CV44" s="684"/>
      <c r="CW44" s="684"/>
      <c r="CX44" s="684"/>
      <c r="CY44" s="685"/>
      <c r="CZ44" s="688">
        <v>20</v>
      </c>
      <c r="DA44" s="689"/>
      <c r="DB44" s="689"/>
      <c r="DC44" s="701"/>
      <c r="DD44" s="692">
        <v>901684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641055</v>
      </c>
      <c r="CS45" s="708"/>
      <c r="CT45" s="708"/>
      <c r="CU45" s="708"/>
      <c r="CV45" s="708"/>
      <c r="CW45" s="708"/>
      <c r="CX45" s="708"/>
      <c r="CY45" s="709"/>
      <c r="CZ45" s="688">
        <v>2.4</v>
      </c>
      <c r="DA45" s="720"/>
      <c r="DB45" s="720"/>
      <c r="DC45" s="722"/>
      <c r="DD45" s="692">
        <v>32215</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4719023</v>
      </c>
      <c r="CS46" s="684"/>
      <c r="CT46" s="684"/>
      <c r="CU46" s="684"/>
      <c r="CV46" s="684"/>
      <c r="CW46" s="684"/>
      <c r="CX46" s="684"/>
      <c r="CY46" s="685"/>
      <c r="CZ46" s="688">
        <v>17.600000000000001</v>
      </c>
      <c r="DA46" s="689"/>
      <c r="DB46" s="689"/>
      <c r="DC46" s="701"/>
      <c r="DD46" s="692">
        <v>869469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205398</v>
      </c>
      <c r="CS47" s="708"/>
      <c r="CT47" s="708"/>
      <c r="CU47" s="708"/>
      <c r="CV47" s="708"/>
      <c r="CW47" s="708"/>
      <c r="CX47" s="708"/>
      <c r="CY47" s="709"/>
      <c r="CZ47" s="688">
        <v>0.8</v>
      </c>
      <c r="DA47" s="720"/>
      <c r="DB47" s="720"/>
      <c r="DC47" s="722"/>
      <c r="DD47" s="692">
        <v>169002</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127</v>
      </c>
      <c r="CS48" s="684"/>
      <c r="CT48" s="684"/>
      <c r="CU48" s="684"/>
      <c r="CV48" s="684"/>
      <c r="CW48" s="684"/>
      <c r="CX48" s="684"/>
      <c r="CY48" s="685"/>
      <c r="CZ48" s="688" t="s">
        <v>246</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367</v>
      </c>
      <c r="CE49" s="725"/>
      <c r="CF49" s="725"/>
      <c r="CG49" s="725"/>
      <c r="CH49" s="725"/>
      <c r="CI49" s="725"/>
      <c r="CJ49" s="725"/>
      <c r="CK49" s="725"/>
      <c r="CL49" s="725"/>
      <c r="CM49" s="725"/>
      <c r="CN49" s="725"/>
      <c r="CO49" s="725"/>
      <c r="CP49" s="725"/>
      <c r="CQ49" s="726"/>
      <c r="CR49" s="768">
        <v>26824664</v>
      </c>
      <c r="CS49" s="754"/>
      <c r="CT49" s="754"/>
      <c r="CU49" s="754"/>
      <c r="CV49" s="754"/>
      <c r="CW49" s="754"/>
      <c r="CX49" s="754"/>
      <c r="CY49" s="785"/>
      <c r="CZ49" s="780">
        <v>100</v>
      </c>
      <c r="DA49" s="786"/>
      <c r="DB49" s="786"/>
      <c r="DC49" s="787"/>
      <c r="DD49" s="788">
        <v>16823456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3TDNcuynHmn1B4FTpH8ayZUyHHGRAls38RAOizhbmgweGm6Iz0uoN6VtRH32V4oDR415ODrcH+Q2BLdgshCgcQ==" saltValue="vF3o9f7Qr1waKoDZHMVYs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28913</v>
      </c>
      <c r="R7" s="819"/>
      <c r="S7" s="819"/>
      <c r="T7" s="819"/>
      <c r="U7" s="819"/>
      <c r="V7" s="819">
        <v>26825</v>
      </c>
      <c r="W7" s="819"/>
      <c r="X7" s="819"/>
      <c r="Y7" s="819"/>
      <c r="Z7" s="819"/>
      <c r="AA7" s="819">
        <v>2089</v>
      </c>
      <c r="AB7" s="819"/>
      <c r="AC7" s="819"/>
      <c r="AD7" s="819"/>
      <c r="AE7" s="820"/>
      <c r="AF7" s="821">
        <v>1568</v>
      </c>
      <c r="AG7" s="822"/>
      <c r="AH7" s="822"/>
      <c r="AI7" s="822"/>
      <c r="AJ7" s="823"/>
      <c r="AK7" s="858">
        <v>1761</v>
      </c>
      <c r="AL7" s="859"/>
      <c r="AM7" s="859"/>
      <c r="AN7" s="859"/>
      <c r="AO7" s="859"/>
      <c r="AP7" s="859">
        <v>27544</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596</v>
      </c>
      <c r="BT7" s="863"/>
      <c r="BU7" s="863"/>
      <c r="BV7" s="863"/>
      <c r="BW7" s="863"/>
      <c r="BX7" s="863"/>
      <c r="BY7" s="863"/>
      <c r="BZ7" s="863"/>
      <c r="CA7" s="863"/>
      <c r="CB7" s="863"/>
      <c r="CC7" s="863"/>
      <c r="CD7" s="863"/>
      <c r="CE7" s="863"/>
      <c r="CF7" s="863"/>
      <c r="CG7" s="864"/>
      <c r="CH7" s="855">
        <v>-1</v>
      </c>
      <c r="CI7" s="856"/>
      <c r="CJ7" s="856"/>
      <c r="CK7" s="856"/>
      <c r="CL7" s="857"/>
      <c r="CM7" s="855">
        <v>65</v>
      </c>
      <c r="CN7" s="856"/>
      <c r="CO7" s="856"/>
      <c r="CP7" s="856"/>
      <c r="CQ7" s="857"/>
      <c r="CR7" s="855">
        <v>50</v>
      </c>
      <c r="CS7" s="856"/>
      <c r="CT7" s="856"/>
      <c r="CU7" s="856"/>
      <c r="CV7" s="857"/>
      <c r="CW7" s="855">
        <v>14</v>
      </c>
      <c r="CX7" s="856"/>
      <c r="CY7" s="856"/>
      <c r="CZ7" s="856"/>
      <c r="DA7" s="857"/>
      <c r="DB7" s="855" t="s">
        <v>600</v>
      </c>
      <c r="DC7" s="856"/>
      <c r="DD7" s="856"/>
      <c r="DE7" s="856"/>
      <c r="DF7" s="857"/>
      <c r="DG7" s="855" t="s">
        <v>600</v>
      </c>
      <c r="DH7" s="856"/>
      <c r="DI7" s="856"/>
      <c r="DJ7" s="856"/>
      <c r="DK7" s="857"/>
      <c r="DL7" s="855" t="s">
        <v>600</v>
      </c>
      <c r="DM7" s="856"/>
      <c r="DN7" s="856"/>
      <c r="DO7" s="856"/>
      <c r="DP7" s="857"/>
      <c r="DQ7" s="855" t="s">
        <v>599</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597</v>
      </c>
      <c r="BT8" s="853"/>
      <c r="BU8" s="853"/>
      <c r="BV8" s="853"/>
      <c r="BW8" s="853"/>
      <c r="BX8" s="853"/>
      <c r="BY8" s="853"/>
      <c r="BZ8" s="853"/>
      <c r="CA8" s="853"/>
      <c r="CB8" s="853"/>
      <c r="CC8" s="853"/>
      <c r="CD8" s="853"/>
      <c r="CE8" s="853"/>
      <c r="CF8" s="853"/>
      <c r="CG8" s="854"/>
      <c r="CH8" s="865">
        <v>0</v>
      </c>
      <c r="CI8" s="866"/>
      <c r="CJ8" s="866"/>
      <c r="CK8" s="866"/>
      <c r="CL8" s="867"/>
      <c r="CM8" s="865">
        <v>50</v>
      </c>
      <c r="CN8" s="866"/>
      <c r="CO8" s="866"/>
      <c r="CP8" s="866"/>
      <c r="CQ8" s="867"/>
      <c r="CR8" s="865">
        <v>50</v>
      </c>
      <c r="CS8" s="866"/>
      <c r="CT8" s="866"/>
      <c r="CU8" s="866"/>
      <c r="CV8" s="867"/>
      <c r="CW8" s="865">
        <v>15</v>
      </c>
      <c r="CX8" s="866"/>
      <c r="CY8" s="866"/>
      <c r="CZ8" s="866"/>
      <c r="DA8" s="867"/>
      <c r="DB8" s="865" t="s">
        <v>599</v>
      </c>
      <c r="DC8" s="866"/>
      <c r="DD8" s="866"/>
      <c r="DE8" s="866"/>
      <c r="DF8" s="867"/>
      <c r="DG8" s="865" t="s">
        <v>599</v>
      </c>
      <c r="DH8" s="866"/>
      <c r="DI8" s="866"/>
      <c r="DJ8" s="866"/>
      <c r="DK8" s="867"/>
      <c r="DL8" s="865" t="s">
        <v>599</v>
      </c>
      <c r="DM8" s="866"/>
      <c r="DN8" s="866"/>
      <c r="DO8" s="866"/>
      <c r="DP8" s="867"/>
      <c r="DQ8" s="865" t="s">
        <v>600</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598</v>
      </c>
      <c r="BT9" s="853"/>
      <c r="BU9" s="853"/>
      <c r="BV9" s="853"/>
      <c r="BW9" s="853"/>
      <c r="BX9" s="853"/>
      <c r="BY9" s="853"/>
      <c r="BZ9" s="853"/>
      <c r="CA9" s="853"/>
      <c r="CB9" s="853"/>
      <c r="CC9" s="853"/>
      <c r="CD9" s="853"/>
      <c r="CE9" s="853"/>
      <c r="CF9" s="853"/>
      <c r="CG9" s="854"/>
      <c r="CH9" s="865">
        <v>12</v>
      </c>
      <c r="CI9" s="866"/>
      <c r="CJ9" s="866"/>
      <c r="CK9" s="866"/>
      <c r="CL9" s="867"/>
      <c r="CM9" s="865">
        <v>182</v>
      </c>
      <c r="CN9" s="866"/>
      <c r="CO9" s="866"/>
      <c r="CP9" s="866"/>
      <c r="CQ9" s="867"/>
      <c r="CR9" s="865">
        <v>42</v>
      </c>
      <c r="CS9" s="866"/>
      <c r="CT9" s="866"/>
      <c r="CU9" s="866"/>
      <c r="CV9" s="867"/>
      <c r="CW9" s="865" t="s">
        <v>599</v>
      </c>
      <c r="CX9" s="866"/>
      <c r="CY9" s="866"/>
      <c r="CZ9" s="866"/>
      <c r="DA9" s="867"/>
      <c r="DB9" s="865" t="s">
        <v>601</v>
      </c>
      <c r="DC9" s="866"/>
      <c r="DD9" s="866"/>
      <c r="DE9" s="866"/>
      <c r="DF9" s="867"/>
      <c r="DG9" s="865" t="s">
        <v>599</v>
      </c>
      <c r="DH9" s="866"/>
      <c r="DI9" s="866"/>
      <c r="DJ9" s="866"/>
      <c r="DK9" s="867"/>
      <c r="DL9" s="865" t="s">
        <v>599</v>
      </c>
      <c r="DM9" s="866"/>
      <c r="DN9" s="866"/>
      <c r="DO9" s="866"/>
      <c r="DP9" s="867"/>
      <c r="DQ9" s="865" t="s">
        <v>599</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28913</v>
      </c>
      <c r="R23" s="878"/>
      <c r="S23" s="878"/>
      <c r="T23" s="878"/>
      <c r="U23" s="878"/>
      <c r="V23" s="878">
        <v>26825</v>
      </c>
      <c r="W23" s="878"/>
      <c r="X23" s="878"/>
      <c r="Y23" s="878"/>
      <c r="Z23" s="878"/>
      <c r="AA23" s="878">
        <v>2089</v>
      </c>
      <c r="AB23" s="878"/>
      <c r="AC23" s="878"/>
      <c r="AD23" s="878"/>
      <c r="AE23" s="879"/>
      <c r="AF23" s="880">
        <v>1568</v>
      </c>
      <c r="AG23" s="878"/>
      <c r="AH23" s="878"/>
      <c r="AI23" s="878"/>
      <c r="AJ23" s="881"/>
      <c r="AK23" s="882"/>
      <c r="AL23" s="883"/>
      <c r="AM23" s="883"/>
      <c r="AN23" s="883"/>
      <c r="AO23" s="883"/>
      <c r="AP23" s="878">
        <v>27544</v>
      </c>
      <c r="AQ23" s="878"/>
      <c r="AR23" s="878"/>
      <c r="AS23" s="878"/>
      <c r="AT23" s="878"/>
      <c r="AU23" s="884"/>
      <c r="AV23" s="884"/>
      <c r="AW23" s="884"/>
      <c r="AX23" s="884"/>
      <c r="AY23" s="885"/>
      <c r="AZ23" s="893" t="s">
        <v>127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5592</v>
      </c>
      <c r="R28" s="907"/>
      <c r="S28" s="907"/>
      <c r="T28" s="907"/>
      <c r="U28" s="907"/>
      <c r="V28" s="907">
        <v>5341</v>
      </c>
      <c r="W28" s="907"/>
      <c r="X28" s="907"/>
      <c r="Y28" s="907"/>
      <c r="Z28" s="907"/>
      <c r="AA28" s="907">
        <v>251</v>
      </c>
      <c r="AB28" s="907"/>
      <c r="AC28" s="907"/>
      <c r="AD28" s="907"/>
      <c r="AE28" s="908"/>
      <c r="AF28" s="909">
        <v>251</v>
      </c>
      <c r="AG28" s="907"/>
      <c r="AH28" s="907"/>
      <c r="AI28" s="907"/>
      <c r="AJ28" s="910"/>
      <c r="AK28" s="911">
        <v>367</v>
      </c>
      <c r="AL28" s="902"/>
      <c r="AM28" s="902"/>
      <c r="AN28" s="902"/>
      <c r="AO28" s="902"/>
      <c r="AP28" s="902" t="s">
        <v>599</v>
      </c>
      <c r="AQ28" s="902"/>
      <c r="AR28" s="902"/>
      <c r="AS28" s="902"/>
      <c r="AT28" s="902"/>
      <c r="AU28" s="902" t="s">
        <v>599</v>
      </c>
      <c r="AV28" s="902"/>
      <c r="AW28" s="902"/>
      <c r="AX28" s="902"/>
      <c r="AY28" s="902"/>
      <c r="AZ28" s="903"/>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4324</v>
      </c>
      <c r="R29" s="843"/>
      <c r="S29" s="843"/>
      <c r="T29" s="843"/>
      <c r="U29" s="843"/>
      <c r="V29" s="843">
        <v>4167</v>
      </c>
      <c r="W29" s="843"/>
      <c r="X29" s="843"/>
      <c r="Y29" s="843"/>
      <c r="Z29" s="843"/>
      <c r="AA29" s="843">
        <v>158</v>
      </c>
      <c r="AB29" s="843"/>
      <c r="AC29" s="843"/>
      <c r="AD29" s="843"/>
      <c r="AE29" s="844"/>
      <c r="AF29" s="845">
        <v>158</v>
      </c>
      <c r="AG29" s="846"/>
      <c r="AH29" s="846"/>
      <c r="AI29" s="846"/>
      <c r="AJ29" s="847"/>
      <c r="AK29" s="914">
        <v>680</v>
      </c>
      <c r="AL29" s="915"/>
      <c r="AM29" s="915"/>
      <c r="AN29" s="915"/>
      <c r="AO29" s="915"/>
      <c r="AP29" s="915" t="s">
        <v>599</v>
      </c>
      <c r="AQ29" s="915"/>
      <c r="AR29" s="915"/>
      <c r="AS29" s="915"/>
      <c r="AT29" s="915"/>
      <c r="AU29" s="915" t="s">
        <v>599</v>
      </c>
      <c r="AV29" s="915"/>
      <c r="AW29" s="915"/>
      <c r="AX29" s="915"/>
      <c r="AY29" s="915"/>
      <c r="AZ29" s="916"/>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645</v>
      </c>
      <c r="R30" s="843"/>
      <c r="S30" s="843"/>
      <c r="T30" s="843"/>
      <c r="U30" s="843"/>
      <c r="V30" s="843">
        <v>637</v>
      </c>
      <c r="W30" s="843"/>
      <c r="X30" s="843"/>
      <c r="Y30" s="843"/>
      <c r="Z30" s="843"/>
      <c r="AA30" s="843">
        <v>8</v>
      </c>
      <c r="AB30" s="843"/>
      <c r="AC30" s="843"/>
      <c r="AD30" s="843"/>
      <c r="AE30" s="844"/>
      <c r="AF30" s="845">
        <v>8</v>
      </c>
      <c r="AG30" s="846"/>
      <c r="AH30" s="846"/>
      <c r="AI30" s="846"/>
      <c r="AJ30" s="847"/>
      <c r="AK30" s="914">
        <v>120</v>
      </c>
      <c r="AL30" s="915"/>
      <c r="AM30" s="915"/>
      <c r="AN30" s="915"/>
      <c r="AO30" s="915"/>
      <c r="AP30" s="915" t="s">
        <v>599</v>
      </c>
      <c r="AQ30" s="915"/>
      <c r="AR30" s="915"/>
      <c r="AS30" s="915"/>
      <c r="AT30" s="915"/>
      <c r="AU30" s="915" t="s">
        <v>599</v>
      </c>
      <c r="AV30" s="915"/>
      <c r="AW30" s="915"/>
      <c r="AX30" s="915"/>
      <c r="AY30" s="915"/>
      <c r="AZ30" s="916"/>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979</v>
      </c>
      <c r="R31" s="843"/>
      <c r="S31" s="843"/>
      <c r="T31" s="843"/>
      <c r="U31" s="843"/>
      <c r="V31" s="843">
        <v>170</v>
      </c>
      <c r="W31" s="843"/>
      <c r="X31" s="843"/>
      <c r="Y31" s="843"/>
      <c r="Z31" s="843"/>
      <c r="AA31" s="843">
        <v>809</v>
      </c>
      <c r="AB31" s="843"/>
      <c r="AC31" s="843"/>
      <c r="AD31" s="843"/>
      <c r="AE31" s="844"/>
      <c r="AF31" s="845">
        <v>809</v>
      </c>
      <c r="AG31" s="846"/>
      <c r="AH31" s="846"/>
      <c r="AI31" s="846"/>
      <c r="AJ31" s="847"/>
      <c r="AK31" s="914" t="s">
        <v>599</v>
      </c>
      <c r="AL31" s="915"/>
      <c r="AM31" s="915"/>
      <c r="AN31" s="915"/>
      <c r="AO31" s="915"/>
      <c r="AP31" s="915">
        <v>2270</v>
      </c>
      <c r="AQ31" s="915"/>
      <c r="AR31" s="915"/>
      <c r="AS31" s="915"/>
      <c r="AT31" s="915"/>
      <c r="AU31" s="915">
        <v>10</v>
      </c>
      <c r="AV31" s="915"/>
      <c r="AW31" s="915"/>
      <c r="AX31" s="915"/>
      <c r="AY31" s="915"/>
      <c r="AZ31" s="916"/>
      <c r="BA31" s="916"/>
      <c r="BB31" s="916"/>
      <c r="BC31" s="916"/>
      <c r="BD31" s="916"/>
      <c r="BE31" s="912" t="s">
        <v>408</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683</v>
      </c>
      <c r="R32" s="843"/>
      <c r="S32" s="843"/>
      <c r="T32" s="843"/>
      <c r="U32" s="843"/>
      <c r="V32" s="843">
        <v>398</v>
      </c>
      <c r="W32" s="843"/>
      <c r="X32" s="843"/>
      <c r="Y32" s="843"/>
      <c r="Z32" s="843"/>
      <c r="AA32" s="843">
        <v>284</v>
      </c>
      <c r="AB32" s="843"/>
      <c r="AC32" s="843"/>
      <c r="AD32" s="843"/>
      <c r="AE32" s="844"/>
      <c r="AF32" s="845">
        <v>284</v>
      </c>
      <c r="AG32" s="846"/>
      <c r="AH32" s="846"/>
      <c r="AI32" s="846"/>
      <c r="AJ32" s="847"/>
      <c r="AK32" s="914" t="s">
        <v>599</v>
      </c>
      <c r="AL32" s="915"/>
      <c r="AM32" s="915"/>
      <c r="AN32" s="915"/>
      <c r="AO32" s="915"/>
      <c r="AP32" s="915">
        <v>8280</v>
      </c>
      <c r="AQ32" s="915"/>
      <c r="AR32" s="915"/>
      <c r="AS32" s="915"/>
      <c r="AT32" s="915"/>
      <c r="AU32" s="915">
        <v>284</v>
      </c>
      <c r="AV32" s="915"/>
      <c r="AW32" s="915"/>
      <c r="AX32" s="915"/>
      <c r="AY32" s="915"/>
      <c r="AZ32" s="916"/>
      <c r="BA32" s="916"/>
      <c r="BB32" s="916"/>
      <c r="BC32" s="916"/>
      <c r="BD32" s="916"/>
      <c r="BE32" s="912" t="s">
        <v>410</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411</v>
      </c>
      <c r="C33" s="840"/>
      <c r="D33" s="840"/>
      <c r="E33" s="840"/>
      <c r="F33" s="840"/>
      <c r="G33" s="840"/>
      <c r="H33" s="840"/>
      <c r="I33" s="840"/>
      <c r="J33" s="840"/>
      <c r="K33" s="840"/>
      <c r="L33" s="840"/>
      <c r="M33" s="840"/>
      <c r="N33" s="840"/>
      <c r="O33" s="840"/>
      <c r="P33" s="841"/>
      <c r="Q33" s="842">
        <v>18</v>
      </c>
      <c r="R33" s="843"/>
      <c r="S33" s="843"/>
      <c r="T33" s="843"/>
      <c r="U33" s="843"/>
      <c r="V33" s="843">
        <v>9</v>
      </c>
      <c r="W33" s="843"/>
      <c r="X33" s="843"/>
      <c r="Y33" s="843"/>
      <c r="Z33" s="843"/>
      <c r="AA33" s="843">
        <v>11</v>
      </c>
      <c r="AB33" s="843"/>
      <c r="AC33" s="843"/>
      <c r="AD33" s="843"/>
      <c r="AE33" s="844"/>
      <c r="AF33" s="845">
        <v>11</v>
      </c>
      <c r="AG33" s="846"/>
      <c r="AH33" s="846"/>
      <c r="AI33" s="846"/>
      <c r="AJ33" s="847"/>
      <c r="AK33" s="914">
        <v>10</v>
      </c>
      <c r="AL33" s="915"/>
      <c r="AM33" s="915"/>
      <c r="AN33" s="915"/>
      <c r="AO33" s="915"/>
      <c r="AP33" s="915" t="s">
        <v>599</v>
      </c>
      <c r="AQ33" s="915"/>
      <c r="AR33" s="915"/>
      <c r="AS33" s="915"/>
      <c r="AT33" s="915"/>
      <c r="AU33" s="915" t="s">
        <v>600</v>
      </c>
      <c r="AV33" s="915"/>
      <c r="AW33" s="915"/>
      <c r="AX33" s="915"/>
      <c r="AY33" s="915"/>
      <c r="AZ33" s="916"/>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413</v>
      </c>
      <c r="C34" s="840"/>
      <c r="D34" s="840"/>
      <c r="E34" s="840"/>
      <c r="F34" s="840"/>
      <c r="G34" s="840"/>
      <c r="H34" s="840"/>
      <c r="I34" s="840"/>
      <c r="J34" s="840"/>
      <c r="K34" s="840"/>
      <c r="L34" s="840"/>
      <c r="M34" s="840"/>
      <c r="N34" s="840"/>
      <c r="O34" s="840"/>
      <c r="P34" s="841"/>
      <c r="Q34" s="842">
        <v>480</v>
      </c>
      <c r="R34" s="843"/>
      <c r="S34" s="843"/>
      <c r="T34" s="843"/>
      <c r="U34" s="843"/>
      <c r="V34" s="843">
        <v>288</v>
      </c>
      <c r="W34" s="843"/>
      <c r="X34" s="843"/>
      <c r="Y34" s="843"/>
      <c r="Z34" s="843"/>
      <c r="AA34" s="843">
        <v>388</v>
      </c>
      <c r="AB34" s="843"/>
      <c r="AC34" s="843"/>
      <c r="AD34" s="843"/>
      <c r="AE34" s="844"/>
      <c r="AF34" s="845">
        <v>388</v>
      </c>
      <c r="AG34" s="846"/>
      <c r="AH34" s="846"/>
      <c r="AI34" s="846"/>
      <c r="AJ34" s="847"/>
      <c r="AK34" s="914">
        <v>273</v>
      </c>
      <c r="AL34" s="915"/>
      <c r="AM34" s="915"/>
      <c r="AN34" s="915"/>
      <c r="AO34" s="915"/>
      <c r="AP34" s="915">
        <v>49</v>
      </c>
      <c r="AQ34" s="915"/>
      <c r="AR34" s="915"/>
      <c r="AS34" s="915"/>
      <c r="AT34" s="915"/>
      <c r="AU34" s="915" t="s">
        <v>599</v>
      </c>
      <c r="AV34" s="915"/>
      <c r="AW34" s="915"/>
      <c r="AX34" s="915"/>
      <c r="AY34" s="915"/>
      <c r="AZ34" s="916"/>
      <c r="BA34" s="916"/>
      <c r="BB34" s="916"/>
      <c r="BC34" s="916"/>
      <c r="BD34" s="916"/>
      <c r="BE34" s="912" t="s">
        <v>414</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1909</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417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419</v>
      </c>
      <c r="B66" s="825"/>
      <c r="C66" s="825"/>
      <c r="D66" s="825"/>
      <c r="E66" s="825"/>
      <c r="F66" s="825"/>
      <c r="G66" s="825"/>
      <c r="H66" s="825"/>
      <c r="I66" s="825"/>
      <c r="J66" s="825"/>
      <c r="K66" s="825"/>
      <c r="L66" s="825"/>
      <c r="M66" s="825"/>
      <c r="N66" s="825"/>
      <c r="O66" s="825"/>
      <c r="P66" s="826"/>
      <c r="Q66" s="801" t="s">
        <v>420</v>
      </c>
      <c r="R66" s="802"/>
      <c r="S66" s="802"/>
      <c r="T66" s="802"/>
      <c r="U66" s="803"/>
      <c r="V66" s="801" t="s">
        <v>421</v>
      </c>
      <c r="W66" s="802"/>
      <c r="X66" s="802"/>
      <c r="Y66" s="802"/>
      <c r="Z66" s="803"/>
      <c r="AA66" s="801" t="s">
        <v>398</v>
      </c>
      <c r="AB66" s="802"/>
      <c r="AC66" s="802"/>
      <c r="AD66" s="802"/>
      <c r="AE66" s="803"/>
      <c r="AF66" s="936" t="s">
        <v>422</v>
      </c>
      <c r="AG66" s="897"/>
      <c r="AH66" s="897"/>
      <c r="AI66" s="897"/>
      <c r="AJ66" s="937"/>
      <c r="AK66" s="801" t="s">
        <v>423</v>
      </c>
      <c r="AL66" s="825"/>
      <c r="AM66" s="825"/>
      <c r="AN66" s="825"/>
      <c r="AO66" s="826"/>
      <c r="AP66" s="801" t="s">
        <v>424</v>
      </c>
      <c r="AQ66" s="802"/>
      <c r="AR66" s="802"/>
      <c r="AS66" s="802"/>
      <c r="AT66" s="803"/>
      <c r="AU66" s="801" t="s">
        <v>425</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590</v>
      </c>
      <c r="C68" s="954"/>
      <c r="D68" s="954"/>
      <c r="E68" s="954"/>
      <c r="F68" s="954"/>
      <c r="G68" s="954"/>
      <c r="H68" s="954"/>
      <c r="I68" s="954"/>
      <c r="J68" s="954"/>
      <c r="K68" s="954"/>
      <c r="L68" s="954"/>
      <c r="M68" s="954"/>
      <c r="N68" s="954"/>
      <c r="O68" s="954"/>
      <c r="P68" s="955"/>
      <c r="Q68" s="956">
        <v>4210</v>
      </c>
      <c r="R68" s="950"/>
      <c r="S68" s="950"/>
      <c r="T68" s="950"/>
      <c r="U68" s="950"/>
      <c r="V68" s="950">
        <v>3711</v>
      </c>
      <c r="W68" s="950"/>
      <c r="X68" s="950"/>
      <c r="Y68" s="950"/>
      <c r="Z68" s="950"/>
      <c r="AA68" s="950">
        <v>499</v>
      </c>
      <c r="AB68" s="950"/>
      <c r="AC68" s="950"/>
      <c r="AD68" s="950"/>
      <c r="AE68" s="950"/>
      <c r="AF68" s="950">
        <v>494</v>
      </c>
      <c r="AG68" s="950"/>
      <c r="AH68" s="950"/>
      <c r="AI68" s="950"/>
      <c r="AJ68" s="950"/>
      <c r="AK68" s="950" t="s">
        <v>599</v>
      </c>
      <c r="AL68" s="950"/>
      <c r="AM68" s="950"/>
      <c r="AN68" s="950"/>
      <c r="AO68" s="950"/>
      <c r="AP68" s="950">
        <v>6643</v>
      </c>
      <c r="AQ68" s="950"/>
      <c r="AR68" s="950"/>
      <c r="AS68" s="950"/>
      <c r="AT68" s="950"/>
      <c r="AU68" s="950">
        <v>917</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591</v>
      </c>
      <c r="C69" s="958"/>
      <c r="D69" s="958"/>
      <c r="E69" s="958"/>
      <c r="F69" s="958"/>
      <c r="G69" s="958"/>
      <c r="H69" s="958"/>
      <c r="I69" s="958"/>
      <c r="J69" s="958"/>
      <c r="K69" s="958"/>
      <c r="L69" s="958"/>
      <c r="M69" s="958"/>
      <c r="N69" s="958"/>
      <c r="O69" s="958"/>
      <c r="P69" s="959"/>
      <c r="Q69" s="960">
        <v>1975</v>
      </c>
      <c r="R69" s="915"/>
      <c r="S69" s="915"/>
      <c r="T69" s="915"/>
      <c r="U69" s="915"/>
      <c r="V69" s="915">
        <v>1895</v>
      </c>
      <c r="W69" s="915"/>
      <c r="X69" s="915"/>
      <c r="Y69" s="915"/>
      <c r="Z69" s="915"/>
      <c r="AA69" s="915">
        <v>80</v>
      </c>
      <c r="AB69" s="915"/>
      <c r="AC69" s="915"/>
      <c r="AD69" s="915"/>
      <c r="AE69" s="915"/>
      <c r="AF69" s="915">
        <v>80</v>
      </c>
      <c r="AG69" s="915"/>
      <c r="AH69" s="915"/>
      <c r="AI69" s="915"/>
      <c r="AJ69" s="915"/>
      <c r="AK69" s="915" t="s">
        <v>599</v>
      </c>
      <c r="AL69" s="915"/>
      <c r="AM69" s="915"/>
      <c r="AN69" s="915"/>
      <c r="AO69" s="915"/>
      <c r="AP69" s="915">
        <v>910</v>
      </c>
      <c r="AQ69" s="915"/>
      <c r="AR69" s="915"/>
      <c r="AS69" s="915"/>
      <c r="AT69" s="915"/>
      <c r="AU69" s="915">
        <v>426</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592</v>
      </c>
      <c r="C70" s="958"/>
      <c r="D70" s="958"/>
      <c r="E70" s="958"/>
      <c r="F70" s="958"/>
      <c r="G70" s="958"/>
      <c r="H70" s="958"/>
      <c r="I70" s="958"/>
      <c r="J70" s="958"/>
      <c r="K70" s="958"/>
      <c r="L70" s="958"/>
      <c r="M70" s="958"/>
      <c r="N70" s="958"/>
      <c r="O70" s="958"/>
      <c r="P70" s="959"/>
      <c r="Q70" s="960">
        <v>9468</v>
      </c>
      <c r="R70" s="915"/>
      <c r="S70" s="915"/>
      <c r="T70" s="915"/>
      <c r="U70" s="915"/>
      <c r="V70" s="915">
        <v>9276</v>
      </c>
      <c r="W70" s="915"/>
      <c r="X70" s="915"/>
      <c r="Y70" s="915"/>
      <c r="Z70" s="915"/>
      <c r="AA70" s="915">
        <v>192</v>
      </c>
      <c r="AB70" s="915"/>
      <c r="AC70" s="915"/>
      <c r="AD70" s="915"/>
      <c r="AE70" s="915"/>
      <c r="AF70" s="915">
        <v>192</v>
      </c>
      <c r="AG70" s="915"/>
      <c r="AH70" s="915"/>
      <c r="AI70" s="915"/>
      <c r="AJ70" s="915"/>
      <c r="AK70" s="915">
        <v>52</v>
      </c>
      <c r="AL70" s="915"/>
      <c r="AM70" s="915"/>
      <c r="AN70" s="915"/>
      <c r="AO70" s="915"/>
      <c r="AP70" s="915" t="s">
        <v>599</v>
      </c>
      <c r="AQ70" s="915"/>
      <c r="AR70" s="915"/>
      <c r="AS70" s="915"/>
      <c r="AT70" s="915"/>
      <c r="AU70" s="915" t="s">
        <v>599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593</v>
      </c>
      <c r="C71" s="958"/>
      <c r="D71" s="958"/>
      <c r="E71" s="958"/>
      <c r="F71" s="958"/>
      <c r="G71" s="958"/>
      <c r="H71" s="958"/>
      <c r="I71" s="958"/>
      <c r="J71" s="958"/>
      <c r="K71" s="958"/>
      <c r="L71" s="958"/>
      <c r="M71" s="958"/>
      <c r="N71" s="958"/>
      <c r="O71" s="958"/>
      <c r="P71" s="959"/>
      <c r="Q71" s="960">
        <v>22</v>
      </c>
      <c r="R71" s="915"/>
      <c r="S71" s="915"/>
      <c r="T71" s="915"/>
      <c r="U71" s="915"/>
      <c r="V71" s="915">
        <v>16</v>
      </c>
      <c r="W71" s="915"/>
      <c r="X71" s="915"/>
      <c r="Y71" s="915"/>
      <c r="Z71" s="915"/>
      <c r="AA71" s="915">
        <v>7</v>
      </c>
      <c r="AB71" s="915"/>
      <c r="AC71" s="915"/>
      <c r="AD71" s="915"/>
      <c r="AE71" s="915"/>
      <c r="AF71" s="915">
        <v>7</v>
      </c>
      <c r="AG71" s="915"/>
      <c r="AH71" s="915"/>
      <c r="AI71" s="915"/>
      <c r="AJ71" s="915"/>
      <c r="AK71" s="915">
        <v>2</v>
      </c>
      <c r="AL71" s="915"/>
      <c r="AM71" s="915"/>
      <c r="AN71" s="915"/>
      <c r="AO71" s="915"/>
      <c r="AP71" s="915" t="s">
        <v>600</v>
      </c>
      <c r="AQ71" s="915"/>
      <c r="AR71" s="915"/>
      <c r="AS71" s="915"/>
      <c r="AT71" s="915"/>
      <c r="AU71" s="915" t="s">
        <v>599</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594</v>
      </c>
      <c r="C72" s="958"/>
      <c r="D72" s="958"/>
      <c r="E72" s="958"/>
      <c r="F72" s="958"/>
      <c r="G72" s="958"/>
      <c r="H72" s="958"/>
      <c r="I72" s="958"/>
      <c r="J72" s="958"/>
      <c r="K72" s="958"/>
      <c r="L72" s="958"/>
      <c r="M72" s="958"/>
      <c r="N72" s="958"/>
      <c r="O72" s="958"/>
      <c r="P72" s="959"/>
      <c r="Q72" s="960">
        <v>237</v>
      </c>
      <c r="R72" s="915"/>
      <c r="S72" s="915"/>
      <c r="T72" s="915"/>
      <c r="U72" s="915"/>
      <c r="V72" s="915">
        <v>234</v>
      </c>
      <c r="W72" s="915"/>
      <c r="X72" s="915"/>
      <c r="Y72" s="915"/>
      <c r="Z72" s="915"/>
      <c r="AA72" s="915">
        <v>3</v>
      </c>
      <c r="AB72" s="915"/>
      <c r="AC72" s="915"/>
      <c r="AD72" s="915"/>
      <c r="AE72" s="915"/>
      <c r="AF72" s="915">
        <v>3</v>
      </c>
      <c r="AG72" s="915"/>
      <c r="AH72" s="915"/>
      <c r="AI72" s="915"/>
      <c r="AJ72" s="915"/>
      <c r="AK72" s="915">
        <v>122</v>
      </c>
      <c r="AL72" s="915"/>
      <c r="AM72" s="915"/>
      <c r="AN72" s="915"/>
      <c r="AO72" s="915"/>
      <c r="AP72" s="915" t="s">
        <v>599</v>
      </c>
      <c r="AQ72" s="915"/>
      <c r="AR72" s="915"/>
      <c r="AS72" s="915"/>
      <c r="AT72" s="915"/>
      <c r="AU72" s="915" t="s">
        <v>600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595</v>
      </c>
      <c r="C73" s="958"/>
      <c r="D73" s="958"/>
      <c r="E73" s="958"/>
      <c r="F73" s="958"/>
      <c r="G73" s="958"/>
      <c r="H73" s="958"/>
      <c r="I73" s="958"/>
      <c r="J73" s="958"/>
      <c r="K73" s="958"/>
      <c r="L73" s="958"/>
      <c r="M73" s="958"/>
      <c r="N73" s="958"/>
      <c r="O73" s="958"/>
      <c r="P73" s="959"/>
      <c r="Q73" s="960">
        <v>222319</v>
      </c>
      <c r="R73" s="915"/>
      <c r="S73" s="915"/>
      <c r="T73" s="915"/>
      <c r="U73" s="915"/>
      <c r="V73" s="915">
        <v>215489</v>
      </c>
      <c r="W73" s="915"/>
      <c r="X73" s="915"/>
      <c r="Y73" s="915"/>
      <c r="Z73" s="915"/>
      <c r="AA73" s="915">
        <v>6830</v>
      </c>
      <c r="AB73" s="915"/>
      <c r="AC73" s="915"/>
      <c r="AD73" s="915"/>
      <c r="AE73" s="915"/>
      <c r="AF73" s="915">
        <v>6830</v>
      </c>
      <c r="AG73" s="915"/>
      <c r="AH73" s="915"/>
      <c r="AI73" s="915"/>
      <c r="AJ73" s="915"/>
      <c r="AK73" s="915" t="s">
        <v>599</v>
      </c>
      <c r="AL73" s="915"/>
      <c r="AM73" s="915"/>
      <c r="AN73" s="915"/>
      <c r="AO73" s="915"/>
      <c r="AP73" s="915" t="s">
        <v>599</v>
      </c>
      <c r="AQ73" s="915"/>
      <c r="AR73" s="915"/>
      <c r="AS73" s="915"/>
      <c r="AT73" s="915"/>
      <c r="AU73" s="915" t="s">
        <v>600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426</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427</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428</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429</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432</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433</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434</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435</v>
      </c>
      <c r="AB109" s="979"/>
      <c r="AC109" s="979"/>
      <c r="AD109" s="979"/>
      <c r="AE109" s="980"/>
      <c r="AF109" s="978" t="s">
        <v>310</v>
      </c>
      <c r="AG109" s="979"/>
      <c r="AH109" s="979"/>
      <c r="AI109" s="979"/>
      <c r="AJ109" s="980"/>
      <c r="AK109" s="978" t="s">
        <v>309</v>
      </c>
      <c r="AL109" s="979"/>
      <c r="AM109" s="979"/>
      <c r="AN109" s="979"/>
      <c r="AO109" s="980"/>
      <c r="AP109" s="978" t="s">
        <v>436</v>
      </c>
      <c r="AQ109" s="979"/>
      <c r="AR109" s="979"/>
      <c r="AS109" s="979"/>
      <c r="AT109" s="981"/>
      <c r="AU109" s="998" t="s">
        <v>434</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435</v>
      </c>
      <c r="BR109" s="979"/>
      <c r="BS109" s="979"/>
      <c r="BT109" s="979"/>
      <c r="BU109" s="980"/>
      <c r="BV109" s="978" t="s">
        <v>310</v>
      </c>
      <c r="BW109" s="979"/>
      <c r="BX109" s="979"/>
      <c r="BY109" s="979"/>
      <c r="BZ109" s="980"/>
      <c r="CA109" s="978" t="s">
        <v>309</v>
      </c>
      <c r="CB109" s="979"/>
      <c r="CC109" s="979"/>
      <c r="CD109" s="979"/>
      <c r="CE109" s="980"/>
      <c r="CF109" s="999" t="s">
        <v>436</v>
      </c>
      <c r="CG109" s="999"/>
      <c r="CH109" s="999"/>
      <c r="CI109" s="999"/>
      <c r="CJ109" s="999"/>
      <c r="CK109" s="978" t="s">
        <v>437</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435</v>
      </c>
      <c r="DH109" s="979"/>
      <c r="DI109" s="979"/>
      <c r="DJ109" s="979"/>
      <c r="DK109" s="980"/>
      <c r="DL109" s="978" t="s">
        <v>310</v>
      </c>
      <c r="DM109" s="979"/>
      <c r="DN109" s="979"/>
      <c r="DO109" s="979"/>
      <c r="DP109" s="980"/>
      <c r="DQ109" s="978" t="s">
        <v>309</v>
      </c>
      <c r="DR109" s="979"/>
      <c r="DS109" s="979"/>
      <c r="DT109" s="979"/>
      <c r="DU109" s="980"/>
      <c r="DV109" s="978" t="s">
        <v>436</v>
      </c>
      <c r="DW109" s="979"/>
      <c r="DX109" s="979"/>
      <c r="DY109" s="979"/>
      <c r="DZ109" s="981"/>
    </row>
    <row r="110" spans="1:131" s="247" customFormat="1" ht="26.25" customHeight="1" x14ac:dyDescent="0.15">
      <c r="A110" s="982" t="s">
        <v>438</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2369985</v>
      </c>
      <c r="AB110" s="986"/>
      <c r="AC110" s="986"/>
      <c r="AD110" s="986"/>
      <c r="AE110" s="987"/>
      <c r="AF110" s="988">
        <v>2570292</v>
      </c>
      <c r="AG110" s="986"/>
      <c r="AH110" s="986"/>
      <c r="AI110" s="986"/>
      <c r="AJ110" s="987"/>
      <c r="AK110" s="988">
        <v>2702028</v>
      </c>
      <c r="AL110" s="986"/>
      <c r="AM110" s="986"/>
      <c r="AN110" s="986"/>
      <c r="AO110" s="987"/>
      <c r="AP110" s="989">
        <v>22.8</v>
      </c>
      <c r="AQ110" s="990"/>
      <c r="AR110" s="990"/>
      <c r="AS110" s="990"/>
      <c r="AT110" s="991"/>
      <c r="AU110" s="992" t="s">
        <v>73</v>
      </c>
      <c r="AV110" s="993"/>
      <c r="AW110" s="993"/>
      <c r="AX110" s="993"/>
      <c r="AY110" s="993"/>
      <c r="AZ110" s="1034" t="s">
        <v>439</v>
      </c>
      <c r="BA110" s="983"/>
      <c r="BB110" s="983"/>
      <c r="BC110" s="983"/>
      <c r="BD110" s="983"/>
      <c r="BE110" s="983"/>
      <c r="BF110" s="983"/>
      <c r="BG110" s="983"/>
      <c r="BH110" s="983"/>
      <c r="BI110" s="983"/>
      <c r="BJ110" s="983"/>
      <c r="BK110" s="983"/>
      <c r="BL110" s="983"/>
      <c r="BM110" s="983"/>
      <c r="BN110" s="983"/>
      <c r="BO110" s="983"/>
      <c r="BP110" s="984"/>
      <c r="BQ110" s="1020">
        <v>24820101</v>
      </c>
      <c r="BR110" s="1021"/>
      <c r="BS110" s="1021"/>
      <c r="BT110" s="1021"/>
      <c r="BU110" s="1021"/>
      <c r="BV110" s="1021">
        <v>25998725</v>
      </c>
      <c r="BW110" s="1021"/>
      <c r="BX110" s="1021"/>
      <c r="BY110" s="1021"/>
      <c r="BZ110" s="1021"/>
      <c r="CA110" s="1021">
        <v>27593175</v>
      </c>
      <c r="CB110" s="1021"/>
      <c r="CC110" s="1021"/>
      <c r="CD110" s="1021"/>
      <c r="CE110" s="1021"/>
      <c r="CF110" s="1035">
        <v>232.5</v>
      </c>
      <c r="CG110" s="1036"/>
      <c r="CH110" s="1036"/>
      <c r="CI110" s="1036"/>
      <c r="CJ110" s="1036"/>
      <c r="CK110" s="1037" t="s">
        <v>440</v>
      </c>
      <c r="CL110" s="1038"/>
      <c r="CM110" s="1017" t="s">
        <v>441</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127</v>
      </c>
      <c r="DH110" s="1021"/>
      <c r="DI110" s="1021"/>
      <c r="DJ110" s="1021"/>
      <c r="DK110" s="1021"/>
      <c r="DL110" s="1021" t="s">
        <v>127</v>
      </c>
      <c r="DM110" s="1021"/>
      <c r="DN110" s="1021"/>
      <c r="DO110" s="1021"/>
      <c r="DP110" s="1021"/>
      <c r="DQ110" s="1021" t="s">
        <v>127</v>
      </c>
      <c r="DR110" s="1021"/>
      <c r="DS110" s="1021"/>
      <c r="DT110" s="1021"/>
      <c r="DU110" s="1021"/>
      <c r="DV110" s="1022" t="s">
        <v>127</v>
      </c>
      <c r="DW110" s="1022"/>
      <c r="DX110" s="1022"/>
      <c r="DY110" s="1022"/>
      <c r="DZ110" s="1023"/>
    </row>
    <row r="111" spans="1:131" s="247" customFormat="1" ht="26.25" customHeight="1" x14ac:dyDescent="0.15">
      <c r="A111" s="1024" t="s">
        <v>442</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443</v>
      </c>
      <c r="AB111" s="1028"/>
      <c r="AC111" s="1028"/>
      <c r="AD111" s="1028"/>
      <c r="AE111" s="1029"/>
      <c r="AF111" s="1030" t="s">
        <v>443</v>
      </c>
      <c r="AG111" s="1028"/>
      <c r="AH111" s="1028"/>
      <c r="AI111" s="1028"/>
      <c r="AJ111" s="1029"/>
      <c r="AK111" s="1030" t="s">
        <v>443</v>
      </c>
      <c r="AL111" s="1028"/>
      <c r="AM111" s="1028"/>
      <c r="AN111" s="1028"/>
      <c r="AO111" s="1029"/>
      <c r="AP111" s="1031" t="s">
        <v>443</v>
      </c>
      <c r="AQ111" s="1032"/>
      <c r="AR111" s="1032"/>
      <c r="AS111" s="1032"/>
      <c r="AT111" s="1033"/>
      <c r="AU111" s="994"/>
      <c r="AV111" s="995"/>
      <c r="AW111" s="995"/>
      <c r="AX111" s="995"/>
      <c r="AY111" s="995"/>
      <c r="AZ111" s="1043" t="s">
        <v>444</v>
      </c>
      <c r="BA111" s="1044"/>
      <c r="BB111" s="1044"/>
      <c r="BC111" s="1044"/>
      <c r="BD111" s="1044"/>
      <c r="BE111" s="1044"/>
      <c r="BF111" s="1044"/>
      <c r="BG111" s="1044"/>
      <c r="BH111" s="1044"/>
      <c r="BI111" s="1044"/>
      <c r="BJ111" s="1044"/>
      <c r="BK111" s="1044"/>
      <c r="BL111" s="1044"/>
      <c r="BM111" s="1044"/>
      <c r="BN111" s="1044"/>
      <c r="BO111" s="1044"/>
      <c r="BP111" s="1045"/>
      <c r="BQ111" s="1013">
        <v>114428</v>
      </c>
      <c r="BR111" s="1014"/>
      <c r="BS111" s="1014"/>
      <c r="BT111" s="1014"/>
      <c r="BU111" s="1014"/>
      <c r="BV111" s="1014">
        <v>30841</v>
      </c>
      <c r="BW111" s="1014"/>
      <c r="BX111" s="1014"/>
      <c r="BY111" s="1014"/>
      <c r="BZ111" s="1014"/>
      <c r="CA111" s="1014">
        <v>7955</v>
      </c>
      <c r="CB111" s="1014"/>
      <c r="CC111" s="1014"/>
      <c r="CD111" s="1014"/>
      <c r="CE111" s="1014"/>
      <c r="CF111" s="1008">
        <v>0.1</v>
      </c>
      <c r="CG111" s="1009"/>
      <c r="CH111" s="1009"/>
      <c r="CI111" s="1009"/>
      <c r="CJ111" s="1009"/>
      <c r="CK111" s="1039"/>
      <c r="CL111" s="1040"/>
      <c r="CM111" s="1010" t="s">
        <v>445</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v>114428</v>
      </c>
      <c r="DH111" s="1014"/>
      <c r="DI111" s="1014"/>
      <c r="DJ111" s="1014"/>
      <c r="DK111" s="1014"/>
      <c r="DL111" s="1014">
        <v>30841</v>
      </c>
      <c r="DM111" s="1014"/>
      <c r="DN111" s="1014"/>
      <c r="DO111" s="1014"/>
      <c r="DP111" s="1014"/>
      <c r="DQ111" s="1014">
        <v>7955</v>
      </c>
      <c r="DR111" s="1014"/>
      <c r="DS111" s="1014"/>
      <c r="DT111" s="1014"/>
      <c r="DU111" s="1014"/>
      <c r="DV111" s="1015">
        <v>0.1</v>
      </c>
      <c r="DW111" s="1015"/>
      <c r="DX111" s="1015"/>
      <c r="DY111" s="1015"/>
      <c r="DZ111" s="1016"/>
    </row>
    <row r="112" spans="1:131" s="247" customFormat="1" ht="26.25" customHeight="1" x14ac:dyDescent="0.15">
      <c r="A112" s="1046" t="s">
        <v>446</v>
      </c>
      <c r="B112" s="1047"/>
      <c r="C112" s="1044" t="s">
        <v>447</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443</v>
      </c>
      <c r="AG112" s="1053"/>
      <c r="AH112" s="1053"/>
      <c r="AI112" s="1053"/>
      <c r="AJ112" s="1054"/>
      <c r="AK112" s="1055" t="s">
        <v>443</v>
      </c>
      <c r="AL112" s="1053"/>
      <c r="AM112" s="1053"/>
      <c r="AN112" s="1053"/>
      <c r="AO112" s="1054"/>
      <c r="AP112" s="1056" t="s">
        <v>443</v>
      </c>
      <c r="AQ112" s="1057"/>
      <c r="AR112" s="1057"/>
      <c r="AS112" s="1057"/>
      <c r="AT112" s="1058"/>
      <c r="AU112" s="994"/>
      <c r="AV112" s="995"/>
      <c r="AW112" s="995"/>
      <c r="AX112" s="995"/>
      <c r="AY112" s="995"/>
      <c r="AZ112" s="1043" t="s">
        <v>448</v>
      </c>
      <c r="BA112" s="1044"/>
      <c r="BB112" s="1044"/>
      <c r="BC112" s="1044"/>
      <c r="BD112" s="1044"/>
      <c r="BE112" s="1044"/>
      <c r="BF112" s="1044"/>
      <c r="BG112" s="1044"/>
      <c r="BH112" s="1044"/>
      <c r="BI112" s="1044"/>
      <c r="BJ112" s="1044"/>
      <c r="BK112" s="1044"/>
      <c r="BL112" s="1044"/>
      <c r="BM112" s="1044"/>
      <c r="BN112" s="1044"/>
      <c r="BO112" s="1044"/>
      <c r="BP112" s="1045"/>
      <c r="BQ112" s="1013">
        <v>6231838</v>
      </c>
      <c r="BR112" s="1014"/>
      <c r="BS112" s="1014"/>
      <c r="BT112" s="1014"/>
      <c r="BU112" s="1014"/>
      <c r="BV112" s="1014">
        <v>6402545</v>
      </c>
      <c r="BW112" s="1014"/>
      <c r="BX112" s="1014"/>
      <c r="BY112" s="1014"/>
      <c r="BZ112" s="1014"/>
      <c r="CA112" s="1014">
        <v>5252800</v>
      </c>
      <c r="CB112" s="1014"/>
      <c r="CC112" s="1014"/>
      <c r="CD112" s="1014"/>
      <c r="CE112" s="1014"/>
      <c r="CF112" s="1008">
        <v>44.3</v>
      </c>
      <c r="CG112" s="1009"/>
      <c r="CH112" s="1009"/>
      <c r="CI112" s="1009"/>
      <c r="CJ112" s="1009"/>
      <c r="CK112" s="1039"/>
      <c r="CL112" s="1040"/>
      <c r="CM112" s="1010" t="s">
        <v>449</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443</v>
      </c>
      <c r="DM112" s="1014"/>
      <c r="DN112" s="1014"/>
      <c r="DO112" s="1014"/>
      <c r="DP112" s="1014"/>
      <c r="DQ112" s="1014" t="s">
        <v>443</v>
      </c>
      <c r="DR112" s="1014"/>
      <c r="DS112" s="1014"/>
      <c r="DT112" s="1014"/>
      <c r="DU112" s="1014"/>
      <c r="DV112" s="1015" t="s">
        <v>443</v>
      </c>
      <c r="DW112" s="1015"/>
      <c r="DX112" s="1015"/>
      <c r="DY112" s="1015"/>
      <c r="DZ112" s="1016"/>
    </row>
    <row r="113" spans="1:130" s="247" customFormat="1" ht="26.25" customHeight="1" x14ac:dyDescent="0.15">
      <c r="A113" s="1048"/>
      <c r="B113" s="1049"/>
      <c r="C113" s="1044" t="s">
        <v>450</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640406</v>
      </c>
      <c r="AB113" s="1028"/>
      <c r="AC113" s="1028"/>
      <c r="AD113" s="1028"/>
      <c r="AE113" s="1029"/>
      <c r="AF113" s="1030">
        <v>649019</v>
      </c>
      <c r="AG113" s="1028"/>
      <c r="AH113" s="1028"/>
      <c r="AI113" s="1028"/>
      <c r="AJ113" s="1029"/>
      <c r="AK113" s="1030">
        <v>284518</v>
      </c>
      <c r="AL113" s="1028"/>
      <c r="AM113" s="1028"/>
      <c r="AN113" s="1028"/>
      <c r="AO113" s="1029"/>
      <c r="AP113" s="1031">
        <v>2.4</v>
      </c>
      <c r="AQ113" s="1032"/>
      <c r="AR113" s="1032"/>
      <c r="AS113" s="1032"/>
      <c r="AT113" s="1033"/>
      <c r="AU113" s="994"/>
      <c r="AV113" s="995"/>
      <c r="AW113" s="995"/>
      <c r="AX113" s="995"/>
      <c r="AY113" s="995"/>
      <c r="AZ113" s="1043" t="s">
        <v>451</v>
      </c>
      <c r="BA113" s="1044"/>
      <c r="BB113" s="1044"/>
      <c r="BC113" s="1044"/>
      <c r="BD113" s="1044"/>
      <c r="BE113" s="1044"/>
      <c r="BF113" s="1044"/>
      <c r="BG113" s="1044"/>
      <c r="BH113" s="1044"/>
      <c r="BI113" s="1044"/>
      <c r="BJ113" s="1044"/>
      <c r="BK113" s="1044"/>
      <c r="BL113" s="1044"/>
      <c r="BM113" s="1044"/>
      <c r="BN113" s="1044"/>
      <c r="BO113" s="1044"/>
      <c r="BP113" s="1045"/>
      <c r="BQ113" s="1013">
        <v>989133</v>
      </c>
      <c r="BR113" s="1014"/>
      <c r="BS113" s="1014"/>
      <c r="BT113" s="1014"/>
      <c r="BU113" s="1014"/>
      <c r="BV113" s="1014">
        <v>1208929</v>
      </c>
      <c r="BW113" s="1014"/>
      <c r="BX113" s="1014"/>
      <c r="BY113" s="1014"/>
      <c r="BZ113" s="1014"/>
      <c r="CA113" s="1014">
        <v>1342372</v>
      </c>
      <c r="CB113" s="1014"/>
      <c r="CC113" s="1014"/>
      <c r="CD113" s="1014"/>
      <c r="CE113" s="1014"/>
      <c r="CF113" s="1008">
        <v>11.3</v>
      </c>
      <c r="CG113" s="1009"/>
      <c r="CH113" s="1009"/>
      <c r="CI113" s="1009"/>
      <c r="CJ113" s="1009"/>
      <c r="CK113" s="1039"/>
      <c r="CL113" s="1040"/>
      <c r="CM113" s="1010" t="s">
        <v>452</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443</v>
      </c>
      <c r="DM113" s="1053"/>
      <c r="DN113" s="1053"/>
      <c r="DO113" s="1053"/>
      <c r="DP113" s="1054"/>
      <c r="DQ113" s="1055" t="s">
        <v>443</v>
      </c>
      <c r="DR113" s="1053"/>
      <c r="DS113" s="1053"/>
      <c r="DT113" s="1053"/>
      <c r="DU113" s="1054"/>
      <c r="DV113" s="1056" t="s">
        <v>443</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140464</v>
      </c>
      <c r="AB114" s="1053"/>
      <c r="AC114" s="1053"/>
      <c r="AD114" s="1053"/>
      <c r="AE114" s="1054"/>
      <c r="AF114" s="1055">
        <v>116841</v>
      </c>
      <c r="AG114" s="1053"/>
      <c r="AH114" s="1053"/>
      <c r="AI114" s="1053"/>
      <c r="AJ114" s="1054"/>
      <c r="AK114" s="1055">
        <v>182961</v>
      </c>
      <c r="AL114" s="1053"/>
      <c r="AM114" s="1053"/>
      <c r="AN114" s="1053"/>
      <c r="AO114" s="1054"/>
      <c r="AP114" s="1056">
        <v>1.5</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1168544</v>
      </c>
      <c r="BR114" s="1014"/>
      <c r="BS114" s="1014"/>
      <c r="BT114" s="1014"/>
      <c r="BU114" s="1014"/>
      <c r="BV114" s="1014">
        <v>1074893</v>
      </c>
      <c r="BW114" s="1014"/>
      <c r="BX114" s="1014"/>
      <c r="BY114" s="1014"/>
      <c r="BZ114" s="1014"/>
      <c r="CA114" s="1014">
        <v>1083104</v>
      </c>
      <c r="CB114" s="1014"/>
      <c r="CC114" s="1014"/>
      <c r="CD114" s="1014"/>
      <c r="CE114" s="1014"/>
      <c r="CF114" s="1008">
        <v>9.1</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443</v>
      </c>
      <c r="DM114" s="1053"/>
      <c r="DN114" s="1053"/>
      <c r="DO114" s="1053"/>
      <c r="DP114" s="1054"/>
      <c r="DQ114" s="1055" t="s">
        <v>443</v>
      </c>
      <c r="DR114" s="1053"/>
      <c r="DS114" s="1053"/>
      <c r="DT114" s="1053"/>
      <c r="DU114" s="1054"/>
      <c r="DV114" s="1056" t="s">
        <v>443</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88709</v>
      </c>
      <c r="AB115" s="1028"/>
      <c r="AC115" s="1028"/>
      <c r="AD115" s="1028"/>
      <c r="AE115" s="1029"/>
      <c r="AF115" s="1030">
        <v>83844</v>
      </c>
      <c r="AG115" s="1028"/>
      <c r="AH115" s="1028"/>
      <c r="AI115" s="1028"/>
      <c r="AJ115" s="1029"/>
      <c r="AK115" s="1030">
        <v>22887</v>
      </c>
      <c r="AL115" s="1028"/>
      <c r="AM115" s="1028"/>
      <c r="AN115" s="1028"/>
      <c r="AO115" s="1029"/>
      <c r="AP115" s="1031">
        <v>0.2</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443</v>
      </c>
      <c r="BR115" s="1014"/>
      <c r="BS115" s="1014"/>
      <c r="BT115" s="1014"/>
      <c r="BU115" s="1014"/>
      <c r="BV115" s="1014" t="s">
        <v>443</v>
      </c>
      <c r="BW115" s="1014"/>
      <c r="BX115" s="1014"/>
      <c r="BY115" s="1014"/>
      <c r="BZ115" s="1014"/>
      <c r="CA115" s="1014" t="s">
        <v>443</v>
      </c>
      <c r="CB115" s="1014"/>
      <c r="CC115" s="1014"/>
      <c r="CD115" s="1014"/>
      <c r="CE115" s="1014"/>
      <c r="CF115" s="1008" t="s">
        <v>443</v>
      </c>
      <c r="CG115" s="1009"/>
      <c r="CH115" s="1009"/>
      <c r="CI115" s="1009"/>
      <c r="CJ115" s="1009"/>
      <c r="CK115" s="1039"/>
      <c r="CL115" s="1040"/>
      <c r="CM115" s="1043" t="s">
        <v>458</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443</v>
      </c>
      <c r="DH115" s="1053"/>
      <c r="DI115" s="1053"/>
      <c r="DJ115" s="1053"/>
      <c r="DK115" s="1054"/>
      <c r="DL115" s="1055" t="s">
        <v>443</v>
      </c>
      <c r="DM115" s="1053"/>
      <c r="DN115" s="1053"/>
      <c r="DO115" s="1053"/>
      <c r="DP115" s="1054"/>
      <c r="DQ115" s="1055" t="s">
        <v>443</v>
      </c>
      <c r="DR115" s="1053"/>
      <c r="DS115" s="1053"/>
      <c r="DT115" s="1053"/>
      <c r="DU115" s="1054"/>
      <c r="DV115" s="1056" t="s">
        <v>443</v>
      </c>
      <c r="DW115" s="1057"/>
      <c r="DX115" s="1057"/>
      <c r="DY115" s="1057"/>
      <c r="DZ115" s="1058"/>
    </row>
    <row r="116" spans="1:130" s="247" customFormat="1" ht="26.25" customHeight="1" x14ac:dyDescent="0.15">
      <c r="A116" s="1050"/>
      <c r="B116" s="1051"/>
      <c r="C116" s="1059" t="s">
        <v>459</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443</v>
      </c>
      <c r="AB116" s="1053"/>
      <c r="AC116" s="1053"/>
      <c r="AD116" s="1053"/>
      <c r="AE116" s="1054"/>
      <c r="AF116" s="1055" t="s">
        <v>443</v>
      </c>
      <c r="AG116" s="1053"/>
      <c r="AH116" s="1053"/>
      <c r="AI116" s="1053"/>
      <c r="AJ116" s="1054"/>
      <c r="AK116" s="1055" t="s">
        <v>443</v>
      </c>
      <c r="AL116" s="1053"/>
      <c r="AM116" s="1053"/>
      <c r="AN116" s="1053"/>
      <c r="AO116" s="1054"/>
      <c r="AP116" s="1056" t="s">
        <v>443</v>
      </c>
      <c r="AQ116" s="1057"/>
      <c r="AR116" s="1057"/>
      <c r="AS116" s="1057"/>
      <c r="AT116" s="1058"/>
      <c r="AU116" s="994"/>
      <c r="AV116" s="995"/>
      <c r="AW116" s="995"/>
      <c r="AX116" s="995"/>
      <c r="AY116" s="995"/>
      <c r="AZ116" s="1061" t="s">
        <v>460</v>
      </c>
      <c r="BA116" s="1062"/>
      <c r="BB116" s="1062"/>
      <c r="BC116" s="1062"/>
      <c r="BD116" s="1062"/>
      <c r="BE116" s="1062"/>
      <c r="BF116" s="1062"/>
      <c r="BG116" s="1062"/>
      <c r="BH116" s="1062"/>
      <c r="BI116" s="1062"/>
      <c r="BJ116" s="1062"/>
      <c r="BK116" s="1062"/>
      <c r="BL116" s="1062"/>
      <c r="BM116" s="1062"/>
      <c r="BN116" s="1062"/>
      <c r="BO116" s="1062"/>
      <c r="BP116" s="1063"/>
      <c r="BQ116" s="1013" t="s">
        <v>443</v>
      </c>
      <c r="BR116" s="1014"/>
      <c r="BS116" s="1014"/>
      <c r="BT116" s="1014"/>
      <c r="BU116" s="1014"/>
      <c r="BV116" s="1014" t="s">
        <v>443</v>
      </c>
      <c r="BW116" s="1014"/>
      <c r="BX116" s="1014"/>
      <c r="BY116" s="1014"/>
      <c r="BZ116" s="1014"/>
      <c r="CA116" s="1014" t="s">
        <v>443</v>
      </c>
      <c r="CB116" s="1014"/>
      <c r="CC116" s="1014"/>
      <c r="CD116" s="1014"/>
      <c r="CE116" s="1014"/>
      <c r="CF116" s="1008" t="s">
        <v>443</v>
      </c>
      <c r="CG116" s="1009"/>
      <c r="CH116" s="1009"/>
      <c r="CI116" s="1009"/>
      <c r="CJ116" s="1009"/>
      <c r="CK116" s="1039"/>
      <c r="CL116" s="1040"/>
      <c r="CM116" s="1010" t="s">
        <v>461</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443</v>
      </c>
      <c r="DH116" s="1053"/>
      <c r="DI116" s="1053"/>
      <c r="DJ116" s="1053"/>
      <c r="DK116" s="1054"/>
      <c r="DL116" s="1055" t="s">
        <v>443</v>
      </c>
      <c r="DM116" s="1053"/>
      <c r="DN116" s="1053"/>
      <c r="DO116" s="1053"/>
      <c r="DP116" s="1054"/>
      <c r="DQ116" s="1055" t="s">
        <v>443</v>
      </c>
      <c r="DR116" s="1053"/>
      <c r="DS116" s="1053"/>
      <c r="DT116" s="1053"/>
      <c r="DU116" s="1054"/>
      <c r="DV116" s="1056" t="s">
        <v>443</v>
      </c>
      <c r="DW116" s="1057"/>
      <c r="DX116" s="1057"/>
      <c r="DY116" s="1057"/>
      <c r="DZ116" s="1058"/>
    </row>
    <row r="117" spans="1:130" s="247" customFormat="1" ht="26.25" customHeight="1" x14ac:dyDescent="0.15">
      <c r="A117" s="998" t="s">
        <v>186</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462</v>
      </c>
      <c r="Z117" s="980"/>
      <c r="AA117" s="1070">
        <v>3239564</v>
      </c>
      <c r="AB117" s="1071"/>
      <c r="AC117" s="1071"/>
      <c r="AD117" s="1071"/>
      <c r="AE117" s="1072"/>
      <c r="AF117" s="1073">
        <v>3419996</v>
      </c>
      <c r="AG117" s="1071"/>
      <c r="AH117" s="1071"/>
      <c r="AI117" s="1071"/>
      <c r="AJ117" s="1072"/>
      <c r="AK117" s="1073">
        <v>3192394</v>
      </c>
      <c r="AL117" s="1071"/>
      <c r="AM117" s="1071"/>
      <c r="AN117" s="1071"/>
      <c r="AO117" s="1072"/>
      <c r="AP117" s="1074"/>
      <c r="AQ117" s="1075"/>
      <c r="AR117" s="1075"/>
      <c r="AS117" s="1075"/>
      <c r="AT117" s="1076"/>
      <c r="AU117" s="994"/>
      <c r="AV117" s="995"/>
      <c r="AW117" s="995"/>
      <c r="AX117" s="995"/>
      <c r="AY117" s="995"/>
      <c r="AZ117" s="1061" t="s">
        <v>463</v>
      </c>
      <c r="BA117" s="1062"/>
      <c r="BB117" s="1062"/>
      <c r="BC117" s="1062"/>
      <c r="BD117" s="1062"/>
      <c r="BE117" s="1062"/>
      <c r="BF117" s="1062"/>
      <c r="BG117" s="1062"/>
      <c r="BH117" s="1062"/>
      <c r="BI117" s="1062"/>
      <c r="BJ117" s="1062"/>
      <c r="BK117" s="1062"/>
      <c r="BL117" s="1062"/>
      <c r="BM117" s="1062"/>
      <c r="BN117" s="1062"/>
      <c r="BO117" s="1062"/>
      <c r="BP117" s="1063"/>
      <c r="BQ117" s="1013" t="s">
        <v>464</v>
      </c>
      <c r="BR117" s="1014"/>
      <c r="BS117" s="1014"/>
      <c r="BT117" s="1014"/>
      <c r="BU117" s="1014"/>
      <c r="BV117" s="1014" t="s">
        <v>464</v>
      </c>
      <c r="BW117" s="1014"/>
      <c r="BX117" s="1014"/>
      <c r="BY117" s="1014"/>
      <c r="BZ117" s="1014"/>
      <c r="CA117" s="1014" t="s">
        <v>465</v>
      </c>
      <c r="CB117" s="1014"/>
      <c r="CC117" s="1014"/>
      <c r="CD117" s="1014"/>
      <c r="CE117" s="1014"/>
      <c r="CF117" s="1008" t="s">
        <v>465</v>
      </c>
      <c r="CG117" s="1009"/>
      <c r="CH117" s="1009"/>
      <c r="CI117" s="1009"/>
      <c r="CJ117" s="1009"/>
      <c r="CK117" s="1039"/>
      <c r="CL117" s="1040"/>
      <c r="CM117" s="1010" t="s">
        <v>466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464</v>
      </c>
      <c r="DH117" s="1053"/>
      <c r="DI117" s="1053"/>
      <c r="DJ117" s="1053"/>
      <c r="DK117" s="1054"/>
      <c r="DL117" s="1055" t="s">
        <v>464</v>
      </c>
      <c r="DM117" s="1053"/>
      <c r="DN117" s="1053"/>
      <c r="DO117" s="1053"/>
      <c r="DP117" s="1054"/>
      <c r="DQ117" s="1055" t="s">
        <v>464</v>
      </c>
      <c r="DR117" s="1053"/>
      <c r="DS117" s="1053"/>
      <c r="DT117" s="1053"/>
      <c r="DU117" s="1054"/>
      <c r="DV117" s="1056" t="s">
        <v>464</v>
      </c>
      <c r="DW117" s="1057"/>
      <c r="DX117" s="1057"/>
      <c r="DY117" s="1057"/>
      <c r="DZ117" s="1058"/>
    </row>
    <row r="118" spans="1:130" s="247" customFormat="1" ht="26.25" customHeight="1" x14ac:dyDescent="0.15">
      <c r="A118" s="998" t="s">
        <v>437</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435</v>
      </c>
      <c r="AB118" s="979"/>
      <c r="AC118" s="979"/>
      <c r="AD118" s="979"/>
      <c r="AE118" s="980"/>
      <c r="AF118" s="978" t="s">
        <v>310</v>
      </c>
      <c r="AG118" s="979"/>
      <c r="AH118" s="979"/>
      <c r="AI118" s="979"/>
      <c r="AJ118" s="980"/>
      <c r="AK118" s="978" t="s">
        <v>309</v>
      </c>
      <c r="AL118" s="979"/>
      <c r="AM118" s="979"/>
      <c r="AN118" s="979"/>
      <c r="AO118" s="980"/>
      <c r="AP118" s="1065" t="s">
        <v>436</v>
      </c>
      <c r="AQ118" s="1066"/>
      <c r="AR118" s="1066"/>
      <c r="AS118" s="1066"/>
      <c r="AT118" s="1067"/>
      <c r="AU118" s="994"/>
      <c r="AV118" s="995"/>
      <c r="AW118" s="995"/>
      <c r="AX118" s="995"/>
      <c r="AY118" s="995"/>
      <c r="AZ118" s="1068" t="s">
        <v>467</v>
      </c>
      <c r="BA118" s="1059"/>
      <c r="BB118" s="1059"/>
      <c r="BC118" s="1059"/>
      <c r="BD118" s="1059"/>
      <c r="BE118" s="1059"/>
      <c r="BF118" s="1059"/>
      <c r="BG118" s="1059"/>
      <c r="BH118" s="1059"/>
      <c r="BI118" s="1059"/>
      <c r="BJ118" s="1059"/>
      <c r="BK118" s="1059"/>
      <c r="BL118" s="1059"/>
      <c r="BM118" s="1059"/>
      <c r="BN118" s="1059"/>
      <c r="BO118" s="1059"/>
      <c r="BP118" s="1060"/>
      <c r="BQ118" s="1091" t="s">
        <v>465</v>
      </c>
      <c r="BR118" s="1092"/>
      <c r="BS118" s="1092"/>
      <c r="BT118" s="1092"/>
      <c r="BU118" s="1092"/>
      <c r="BV118" s="1092" t="s">
        <v>465</v>
      </c>
      <c r="BW118" s="1092"/>
      <c r="BX118" s="1092"/>
      <c r="BY118" s="1092"/>
      <c r="BZ118" s="1092"/>
      <c r="CA118" s="1092" t="s">
        <v>465</v>
      </c>
      <c r="CB118" s="1092"/>
      <c r="CC118" s="1092"/>
      <c r="CD118" s="1092"/>
      <c r="CE118" s="1092"/>
      <c r="CF118" s="1008" t="s">
        <v>465</v>
      </c>
      <c r="CG118" s="1009"/>
      <c r="CH118" s="1009"/>
      <c r="CI118" s="1009"/>
      <c r="CJ118" s="1009"/>
      <c r="CK118" s="1039"/>
      <c r="CL118" s="1040"/>
      <c r="CM118" s="1010" t="s">
        <v>468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465</v>
      </c>
      <c r="DH118" s="1053"/>
      <c r="DI118" s="1053"/>
      <c r="DJ118" s="1053"/>
      <c r="DK118" s="1054"/>
      <c r="DL118" s="1055" t="s">
        <v>465</v>
      </c>
      <c r="DM118" s="1053"/>
      <c r="DN118" s="1053"/>
      <c r="DO118" s="1053"/>
      <c r="DP118" s="1054"/>
      <c r="DQ118" s="1055" t="s">
        <v>465</v>
      </c>
      <c r="DR118" s="1053"/>
      <c r="DS118" s="1053"/>
      <c r="DT118" s="1053"/>
      <c r="DU118" s="1054"/>
      <c r="DV118" s="1056" t="s">
        <v>464</v>
      </c>
      <c r="DW118" s="1057"/>
      <c r="DX118" s="1057"/>
      <c r="DY118" s="1057"/>
      <c r="DZ118" s="1058"/>
    </row>
    <row r="119" spans="1:130" s="247" customFormat="1" ht="26.25" customHeight="1" x14ac:dyDescent="0.15">
      <c r="A119" s="1152" t="s">
        <v>440</v>
      </c>
      <c r="B119" s="1038"/>
      <c r="C119" s="1017" t="s">
        <v>441</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464</v>
      </c>
      <c r="AB119" s="986"/>
      <c r="AC119" s="986"/>
      <c r="AD119" s="986"/>
      <c r="AE119" s="987"/>
      <c r="AF119" s="988" t="s">
        <v>465</v>
      </c>
      <c r="AG119" s="986"/>
      <c r="AH119" s="986"/>
      <c r="AI119" s="986"/>
      <c r="AJ119" s="987"/>
      <c r="AK119" s="988" t="s">
        <v>464</v>
      </c>
      <c r="AL119" s="986"/>
      <c r="AM119" s="986"/>
      <c r="AN119" s="986"/>
      <c r="AO119" s="987"/>
      <c r="AP119" s="989" t="s">
        <v>465</v>
      </c>
      <c r="AQ119" s="990"/>
      <c r="AR119" s="990"/>
      <c r="AS119" s="990"/>
      <c r="AT119" s="991"/>
      <c r="AU119" s="996"/>
      <c r="AV119" s="997"/>
      <c r="AW119" s="997"/>
      <c r="AX119" s="997"/>
      <c r="AY119" s="997"/>
      <c r="AZ119" s="278" t="s">
        <v>186</v>
      </c>
      <c r="BA119" s="278"/>
      <c r="BB119" s="278"/>
      <c r="BC119" s="278"/>
      <c r="BD119" s="278"/>
      <c r="BE119" s="278"/>
      <c r="BF119" s="278"/>
      <c r="BG119" s="278"/>
      <c r="BH119" s="278"/>
      <c r="BI119" s="278"/>
      <c r="BJ119" s="278"/>
      <c r="BK119" s="278"/>
      <c r="BL119" s="278"/>
      <c r="BM119" s="278"/>
      <c r="BN119" s="278"/>
      <c r="BO119" s="1069" t="s">
        <v>469</v>
      </c>
      <c r="BP119" s="1100"/>
      <c r="BQ119" s="1091">
        <v>33324044</v>
      </c>
      <c r="BR119" s="1092"/>
      <c r="BS119" s="1092"/>
      <c r="BT119" s="1092"/>
      <c r="BU119" s="1092"/>
      <c r="BV119" s="1092">
        <v>34715933</v>
      </c>
      <c r="BW119" s="1092"/>
      <c r="BX119" s="1092"/>
      <c r="BY119" s="1092"/>
      <c r="BZ119" s="1092"/>
      <c r="CA119" s="1092">
        <v>35279406</v>
      </c>
      <c r="CB119" s="1092"/>
      <c r="CC119" s="1092"/>
      <c r="CD119" s="1092"/>
      <c r="CE119" s="1092"/>
      <c r="CF119" s="1093"/>
      <c r="CG119" s="1094"/>
      <c r="CH119" s="1094"/>
      <c r="CI119" s="1094"/>
      <c r="CJ119" s="1095"/>
      <c r="CK119" s="1041"/>
      <c r="CL119" s="1042"/>
      <c r="CM119" s="1096" t="s">
        <v>470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465</v>
      </c>
      <c r="DH119" s="1078"/>
      <c r="DI119" s="1078"/>
      <c r="DJ119" s="1078"/>
      <c r="DK119" s="1079"/>
      <c r="DL119" s="1077" t="s">
        <v>465</v>
      </c>
      <c r="DM119" s="1078"/>
      <c r="DN119" s="1078"/>
      <c r="DO119" s="1078"/>
      <c r="DP119" s="1079"/>
      <c r="DQ119" s="1077" t="s">
        <v>465</v>
      </c>
      <c r="DR119" s="1078"/>
      <c r="DS119" s="1078"/>
      <c r="DT119" s="1078"/>
      <c r="DU119" s="1079"/>
      <c r="DV119" s="1080" t="s">
        <v>465</v>
      </c>
      <c r="DW119" s="1081"/>
      <c r="DX119" s="1081"/>
      <c r="DY119" s="1081"/>
      <c r="DZ119" s="1082"/>
    </row>
    <row r="120" spans="1:130" s="247" customFormat="1" ht="26.25" customHeight="1" x14ac:dyDescent="0.15">
      <c r="A120" s="1153"/>
      <c r="B120" s="1040"/>
      <c r="C120" s="1010" t="s">
        <v>445</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v>88471</v>
      </c>
      <c r="AB120" s="1053"/>
      <c r="AC120" s="1053"/>
      <c r="AD120" s="1053"/>
      <c r="AE120" s="1054"/>
      <c r="AF120" s="1055">
        <v>83588</v>
      </c>
      <c r="AG120" s="1053"/>
      <c r="AH120" s="1053"/>
      <c r="AI120" s="1053"/>
      <c r="AJ120" s="1054"/>
      <c r="AK120" s="1055">
        <v>22887</v>
      </c>
      <c r="AL120" s="1053"/>
      <c r="AM120" s="1053"/>
      <c r="AN120" s="1053"/>
      <c r="AO120" s="1054"/>
      <c r="AP120" s="1056">
        <v>0.2</v>
      </c>
      <c r="AQ120" s="1057"/>
      <c r="AR120" s="1057"/>
      <c r="AS120" s="1057"/>
      <c r="AT120" s="1058"/>
      <c r="AU120" s="1083" t="s">
        <v>471</v>
      </c>
      <c r="AV120" s="1084"/>
      <c r="AW120" s="1084"/>
      <c r="AX120" s="1084"/>
      <c r="AY120" s="1085"/>
      <c r="AZ120" s="1034" t="s">
        <v>472</v>
      </c>
      <c r="BA120" s="983"/>
      <c r="BB120" s="983"/>
      <c r="BC120" s="983"/>
      <c r="BD120" s="983"/>
      <c r="BE120" s="983"/>
      <c r="BF120" s="983"/>
      <c r="BG120" s="983"/>
      <c r="BH120" s="983"/>
      <c r="BI120" s="983"/>
      <c r="BJ120" s="983"/>
      <c r="BK120" s="983"/>
      <c r="BL120" s="983"/>
      <c r="BM120" s="983"/>
      <c r="BN120" s="983"/>
      <c r="BO120" s="983"/>
      <c r="BP120" s="984"/>
      <c r="BQ120" s="1020">
        <v>11526583</v>
      </c>
      <c r="BR120" s="1021"/>
      <c r="BS120" s="1021"/>
      <c r="BT120" s="1021"/>
      <c r="BU120" s="1021"/>
      <c r="BV120" s="1021">
        <v>12045227</v>
      </c>
      <c r="BW120" s="1021"/>
      <c r="BX120" s="1021"/>
      <c r="BY120" s="1021"/>
      <c r="BZ120" s="1021"/>
      <c r="CA120" s="1021">
        <v>11161736</v>
      </c>
      <c r="CB120" s="1021"/>
      <c r="CC120" s="1021"/>
      <c r="CD120" s="1021"/>
      <c r="CE120" s="1021"/>
      <c r="CF120" s="1035">
        <v>94</v>
      </c>
      <c r="CG120" s="1036"/>
      <c r="CH120" s="1036"/>
      <c r="CI120" s="1036"/>
      <c r="CJ120" s="1036"/>
      <c r="CK120" s="1101" t="s">
        <v>473</v>
      </c>
      <c r="CL120" s="1102"/>
      <c r="CM120" s="1102"/>
      <c r="CN120" s="1102"/>
      <c r="CO120" s="1103"/>
      <c r="CP120" s="1109" t="s">
        <v>474</v>
      </c>
      <c r="CQ120" s="1110"/>
      <c r="CR120" s="1110"/>
      <c r="CS120" s="1110"/>
      <c r="CT120" s="1110"/>
      <c r="CU120" s="1110"/>
      <c r="CV120" s="1110"/>
      <c r="CW120" s="1110"/>
      <c r="CX120" s="1110"/>
      <c r="CY120" s="1110"/>
      <c r="CZ120" s="1110"/>
      <c r="DA120" s="1110"/>
      <c r="DB120" s="1110"/>
      <c r="DC120" s="1110"/>
      <c r="DD120" s="1110"/>
      <c r="DE120" s="1110"/>
      <c r="DF120" s="1111"/>
      <c r="DG120" s="1020" t="s">
        <v>465</v>
      </c>
      <c r="DH120" s="1021"/>
      <c r="DI120" s="1021"/>
      <c r="DJ120" s="1021"/>
      <c r="DK120" s="1021"/>
      <c r="DL120" s="1021" t="s">
        <v>465</v>
      </c>
      <c r="DM120" s="1021"/>
      <c r="DN120" s="1021"/>
      <c r="DO120" s="1021"/>
      <c r="DP120" s="1021"/>
      <c r="DQ120" s="1021">
        <v>5241452</v>
      </c>
      <c r="DR120" s="1021"/>
      <c r="DS120" s="1021"/>
      <c r="DT120" s="1021"/>
      <c r="DU120" s="1021"/>
      <c r="DV120" s="1022">
        <v>44.2</v>
      </c>
      <c r="DW120" s="1022"/>
      <c r="DX120" s="1022"/>
      <c r="DY120" s="1022"/>
      <c r="DZ120" s="1023"/>
    </row>
    <row r="121" spans="1:130" s="247" customFormat="1" ht="26.25" customHeight="1" x14ac:dyDescent="0.15">
      <c r="A121" s="1153"/>
      <c r="B121" s="1040"/>
      <c r="C121" s="1061" t="s">
        <v>475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465</v>
      </c>
      <c r="AB121" s="1053"/>
      <c r="AC121" s="1053"/>
      <c r="AD121" s="1053"/>
      <c r="AE121" s="1054"/>
      <c r="AF121" s="1055" t="s">
        <v>465</v>
      </c>
      <c r="AG121" s="1053"/>
      <c r="AH121" s="1053"/>
      <c r="AI121" s="1053"/>
      <c r="AJ121" s="1054"/>
      <c r="AK121" s="1055" t="s">
        <v>465</v>
      </c>
      <c r="AL121" s="1053"/>
      <c r="AM121" s="1053"/>
      <c r="AN121" s="1053"/>
      <c r="AO121" s="1054"/>
      <c r="AP121" s="1056" t="s">
        <v>465</v>
      </c>
      <c r="AQ121" s="1057"/>
      <c r="AR121" s="1057"/>
      <c r="AS121" s="1057"/>
      <c r="AT121" s="1058"/>
      <c r="AU121" s="1086"/>
      <c r="AV121" s="1087"/>
      <c r="AW121" s="1087"/>
      <c r="AX121" s="1087"/>
      <c r="AY121" s="1088"/>
      <c r="AZ121" s="1043" t="s">
        <v>476</v>
      </c>
      <c r="BA121" s="1044"/>
      <c r="BB121" s="1044"/>
      <c r="BC121" s="1044"/>
      <c r="BD121" s="1044"/>
      <c r="BE121" s="1044"/>
      <c r="BF121" s="1044"/>
      <c r="BG121" s="1044"/>
      <c r="BH121" s="1044"/>
      <c r="BI121" s="1044"/>
      <c r="BJ121" s="1044"/>
      <c r="BK121" s="1044"/>
      <c r="BL121" s="1044"/>
      <c r="BM121" s="1044"/>
      <c r="BN121" s="1044"/>
      <c r="BO121" s="1044"/>
      <c r="BP121" s="1045"/>
      <c r="BQ121" s="1013">
        <v>2533657</v>
      </c>
      <c r="BR121" s="1014"/>
      <c r="BS121" s="1014"/>
      <c r="BT121" s="1014"/>
      <c r="BU121" s="1014"/>
      <c r="BV121" s="1014">
        <v>2724195</v>
      </c>
      <c r="BW121" s="1014"/>
      <c r="BX121" s="1014"/>
      <c r="BY121" s="1014"/>
      <c r="BZ121" s="1014"/>
      <c r="CA121" s="1014">
        <v>1540804</v>
      </c>
      <c r="CB121" s="1014"/>
      <c r="CC121" s="1014"/>
      <c r="CD121" s="1014"/>
      <c r="CE121" s="1014"/>
      <c r="CF121" s="1008">
        <v>13</v>
      </c>
      <c r="CG121" s="1009"/>
      <c r="CH121" s="1009"/>
      <c r="CI121" s="1009"/>
      <c r="CJ121" s="1009"/>
      <c r="CK121" s="1104"/>
      <c r="CL121" s="1105"/>
      <c r="CM121" s="1105"/>
      <c r="CN121" s="1105"/>
      <c r="CO121" s="1106"/>
      <c r="CP121" s="1114" t="s">
        <v>477</v>
      </c>
      <c r="CQ121" s="1115"/>
      <c r="CR121" s="1115"/>
      <c r="CS121" s="1115"/>
      <c r="CT121" s="1115"/>
      <c r="CU121" s="1115"/>
      <c r="CV121" s="1115"/>
      <c r="CW121" s="1115"/>
      <c r="CX121" s="1115"/>
      <c r="CY121" s="1115"/>
      <c r="CZ121" s="1115"/>
      <c r="DA121" s="1115"/>
      <c r="DB121" s="1115"/>
      <c r="DC121" s="1115"/>
      <c r="DD121" s="1115"/>
      <c r="DE121" s="1115"/>
      <c r="DF121" s="1116"/>
      <c r="DG121" s="1013">
        <v>9685</v>
      </c>
      <c r="DH121" s="1014"/>
      <c r="DI121" s="1014"/>
      <c r="DJ121" s="1014"/>
      <c r="DK121" s="1014"/>
      <c r="DL121" s="1014">
        <v>11778</v>
      </c>
      <c r="DM121" s="1014"/>
      <c r="DN121" s="1014"/>
      <c r="DO121" s="1014"/>
      <c r="DP121" s="1014"/>
      <c r="DQ121" s="1014">
        <v>11348</v>
      </c>
      <c r="DR121" s="1014"/>
      <c r="DS121" s="1014"/>
      <c r="DT121" s="1014"/>
      <c r="DU121" s="1014"/>
      <c r="DV121" s="1015">
        <v>0.1</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465</v>
      </c>
      <c r="AB122" s="1053"/>
      <c r="AC122" s="1053"/>
      <c r="AD122" s="1053"/>
      <c r="AE122" s="1054"/>
      <c r="AF122" s="1055" t="s">
        <v>465</v>
      </c>
      <c r="AG122" s="1053"/>
      <c r="AH122" s="1053"/>
      <c r="AI122" s="1053"/>
      <c r="AJ122" s="1054"/>
      <c r="AK122" s="1055" t="s">
        <v>465</v>
      </c>
      <c r="AL122" s="1053"/>
      <c r="AM122" s="1053"/>
      <c r="AN122" s="1053"/>
      <c r="AO122" s="1054"/>
      <c r="AP122" s="1056" t="s">
        <v>465</v>
      </c>
      <c r="AQ122" s="1057"/>
      <c r="AR122" s="1057"/>
      <c r="AS122" s="1057"/>
      <c r="AT122" s="1058"/>
      <c r="AU122" s="1086"/>
      <c r="AV122" s="1087"/>
      <c r="AW122" s="1087"/>
      <c r="AX122" s="1087"/>
      <c r="AY122" s="1088"/>
      <c r="AZ122" s="1068" t="s">
        <v>478</v>
      </c>
      <c r="BA122" s="1059"/>
      <c r="BB122" s="1059"/>
      <c r="BC122" s="1059"/>
      <c r="BD122" s="1059"/>
      <c r="BE122" s="1059"/>
      <c r="BF122" s="1059"/>
      <c r="BG122" s="1059"/>
      <c r="BH122" s="1059"/>
      <c r="BI122" s="1059"/>
      <c r="BJ122" s="1059"/>
      <c r="BK122" s="1059"/>
      <c r="BL122" s="1059"/>
      <c r="BM122" s="1059"/>
      <c r="BN122" s="1059"/>
      <c r="BO122" s="1059"/>
      <c r="BP122" s="1060"/>
      <c r="BQ122" s="1091">
        <v>28805531</v>
      </c>
      <c r="BR122" s="1092"/>
      <c r="BS122" s="1092"/>
      <c r="BT122" s="1092"/>
      <c r="BU122" s="1092"/>
      <c r="BV122" s="1092">
        <v>28759433</v>
      </c>
      <c r="BW122" s="1092"/>
      <c r="BX122" s="1092"/>
      <c r="BY122" s="1092"/>
      <c r="BZ122" s="1092"/>
      <c r="CA122" s="1092">
        <v>29068006</v>
      </c>
      <c r="CB122" s="1092"/>
      <c r="CC122" s="1092"/>
      <c r="CD122" s="1092"/>
      <c r="CE122" s="1092"/>
      <c r="CF122" s="1112">
        <v>244.9</v>
      </c>
      <c r="CG122" s="1113"/>
      <c r="CH122" s="1113"/>
      <c r="CI122" s="1113"/>
      <c r="CJ122" s="1113"/>
      <c r="CK122" s="1104"/>
      <c r="CL122" s="1105"/>
      <c r="CM122" s="1105"/>
      <c r="CN122" s="1105"/>
      <c r="CO122" s="1106"/>
      <c r="CP122" s="1114" t="s">
        <v>479</v>
      </c>
      <c r="CQ122" s="1115"/>
      <c r="CR122" s="1115"/>
      <c r="CS122" s="1115"/>
      <c r="CT122" s="1115"/>
      <c r="CU122" s="1115"/>
      <c r="CV122" s="1115"/>
      <c r="CW122" s="1115"/>
      <c r="CX122" s="1115"/>
      <c r="CY122" s="1115"/>
      <c r="CZ122" s="1115"/>
      <c r="DA122" s="1115"/>
      <c r="DB122" s="1115"/>
      <c r="DC122" s="1115"/>
      <c r="DD122" s="1115"/>
      <c r="DE122" s="1115"/>
      <c r="DF122" s="1116"/>
      <c r="DG122" s="1013" t="s">
        <v>480</v>
      </c>
      <c r="DH122" s="1014"/>
      <c r="DI122" s="1014"/>
      <c r="DJ122" s="1014"/>
      <c r="DK122" s="1014"/>
      <c r="DL122" s="1014" t="s">
        <v>481</v>
      </c>
      <c r="DM122" s="1014"/>
      <c r="DN122" s="1014"/>
      <c r="DO122" s="1014"/>
      <c r="DP122" s="1014"/>
      <c r="DQ122" s="1014" t="s">
        <v>480</v>
      </c>
      <c r="DR122" s="1014"/>
      <c r="DS122" s="1014"/>
      <c r="DT122" s="1014"/>
      <c r="DU122" s="1014"/>
      <c r="DV122" s="1015" t="s">
        <v>481</v>
      </c>
      <c r="DW122" s="1015"/>
      <c r="DX122" s="1015"/>
      <c r="DY122" s="1015"/>
      <c r="DZ122" s="1016"/>
    </row>
    <row r="123" spans="1:130" s="247" customFormat="1" ht="26.25" customHeight="1" x14ac:dyDescent="0.15">
      <c r="A123" s="1153"/>
      <c r="B123" s="1040"/>
      <c r="C123" s="1010" t="s">
        <v>461</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480</v>
      </c>
      <c r="AB123" s="1053"/>
      <c r="AC123" s="1053"/>
      <c r="AD123" s="1053"/>
      <c r="AE123" s="1054"/>
      <c r="AF123" s="1055" t="s">
        <v>480</v>
      </c>
      <c r="AG123" s="1053"/>
      <c r="AH123" s="1053"/>
      <c r="AI123" s="1053"/>
      <c r="AJ123" s="1054"/>
      <c r="AK123" s="1055" t="s">
        <v>481</v>
      </c>
      <c r="AL123" s="1053"/>
      <c r="AM123" s="1053"/>
      <c r="AN123" s="1053"/>
      <c r="AO123" s="1054"/>
      <c r="AP123" s="1056" t="s">
        <v>481</v>
      </c>
      <c r="AQ123" s="1057"/>
      <c r="AR123" s="1057"/>
      <c r="AS123" s="1057"/>
      <c r="AT123" s="1058"/>
      <c r="AU123" s="1089"/>
      <c r="AV123" s="1090"/>
      <c r="AW123" s="1090"/>
      <c r="AX123" s="1090"/>
      <c r="AY123" s="1090"/>
      <c r="AZ123" s="278" t="s">
        <v>186</v>
      </c>
      <c r="BA123" s="278"/>
      <c r="BB123" s="278"/>
      <c r="BC123" s="278"/>
      <c r="BD123" s="278"/>
      <c r="BE123" s="278"/>
      <c r="BF123" s="278"/>
      <c r="BG123" s="278"/>
      <c r="BH123" s="278"/>
      <c r="BI123" s="278"/>
      <c r="BJ123" s="278"/>
      <c r="BK123" s="278"/>
      <c r="BL123" s="278"/>
      <c r="BM123" s="278"/>
      <c r="BN123" s="278"/>
      <c r="BO123" s="1069" t="s">
        <v>482</v>
      </c>
      <c r="BP123" s="1100"/>
      <c r="BQ123" s="1159">
        <v>42865771</v>
      </c>
      <c r="BR123" s="1160"/>
      <c r="BS123" s="1160"/>
      <c r="BT123" s="1160"/>
      <c r="BU123" s="1160"/>
      <c r="BV123" s="1160">
        <v>43528855</v>
      </c>
      <c r="BW123" s="1160"/>
      <c r="BX123" s="1160"/>
      <c r="BY123" s="1160"/>
      <c r="BZ123" s="1160"/>
      <c r="CA123" s="1160">
        <v>41770546</v>
      </c>
      <c r="CB123" s="1160"/>
      <c r="CC123" s="1160"/>
      <c r="CD123" s="1160"/>
      <c r="CE123" s="1160"/>
      <c r="CF123" s="1093"/>
      <c r="CG123" s="1094"/>
      <c r="CH123" s="1094"/>
      <c r="CI123" s="1094"/>
      <c r="CJ123" s="1095"/>
      <c r="CK123" s="1104"/>
      <c r="CL123" s="1105"/>
      <c r="CM123" s="1105"/>
      <c r="CN123" s="1105"/>
      <c r="CO123" s="1106"/>
      <c r="CP123" s="1114" t="s">
        <v>483</v>
      </c>
      <c r="CQ123" s="1115"/>
      <c r="CR123" s="1115"/>
      <c r="CS123" s="1115"/>
      <c r="CT123" s="1115"/>
      <c r="CU123" s="1115"/>
      <c r="CV123" s="1115"/>
      <c r="CW123" s="1115"/>
      <c r="CX123" s="1115"/>
      <c r="CY123" s="1115"/>
      <c r="CZ123" s="1115"/>
      <c r="DA123" s="1115"/>
      <c r="DB123" s="1115"/>
      <c r="DC123" s="1115"/>
      <c r="DD123" s="1115"/>
      <c r="DE123" s="1115"/>
      <c r="DF123" s="1116"/>
      <c r="DG123" s="1052" t="s">
        <v>484</v>
      </c>
      <c r="DH123" s="1053"/>
      <c r="DI123" s="1053"/>
      <c r="DJ123" s="1053"/>
      <c r="DK123" s="1054"/>
      <c r="DL123" s="1055" t="s">
        <v>485</v>
      </c>
      <c r="DM123" s="1053"/>
      <c r="DN123" s="1053"/>
      <c r="DO123" s="1053"/>
      <c r="DP123" s="1054"/>
      <c r="DQ123" s="1055" t="s">
        <v>486</v>
      </c>
      <c r="DR123" s="1053"/>
      <c r="DS123" s="1053"/>
      <c r="DT123" s="1053"/>
      <c r="DU123" s="1054"/>
      <c r="DV123" s="1056" t="s">
        <v>484</v>
      </c>
      <c r="DW123" s="1057"/>
      <c r="DX123" s="1057"/>
      <c r="DY123" s="1057"/>
      <c r="DZ123" s="1058"/>
    </row>
    <row r="124" spans="1:130" s="247" customFormat="1" ht="26.25" customHeight="1" thickBot="1" x14ac:dyDescent="0.2">
      <c r="A124" s="1153"/>
      <c r="B124" s="1040"/>
      <c r="C124" s="1010" t="s">
        <v>466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484</v>
      </c>
      <c r="AB124" s="1053"/>
      <c r="AC124" s="1053"/>
      <c r="AD124" s="1053"/>
      <c r="AE124" s="1054"/>
      <c r="AF124" s="1055" t="s">
        <v>484</v>
      </c>
      <c r="AG124" s="1053"/>
      <c r="AH124" s="1053"/>
      <c r="AI124" s="1053"/>
      <c r="AJ124" s="1054"/>
      <c r="AK124" s="1055" t="s">
        <v>484</v>
      </c>
      <c r="AL124" s="1053"/>
      <c r="AM124" s="1053"/>
      <c r="AN124" s="1053"/>
      <c r="AO124" s="1054"/>
      <c r="AP124" s="1056" t="s">
        <v>485</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484</v>
      </c>
      <c r="BR124" s="1122"/>
      <c r="BS124" s="1122"/>
      <c r="BT124" s="1122"/>
      <c r="BU124" s="1122"/>
      <c r="BV124" s="1122" t="s">
        <v>488</v>
      </c>
      <c r="BW124" s="1122"/>
      <c r="BX124" s="1122"/>
      <c r="BY124" s="1122"/>
      <c r="BZ124" s="1122"/>
      <c r="CA124" s="1122" t="s">
        <v>484</v>
      </c>
      <c r="CB124" s="1122"/>
      <c r="CC124" s="1122"/>
      <c r="CD124" s="1122"/>
      <c r="CE124" s="1122"/>
      <c r="CF124" s="1123"/>
      <c r="CG124" s="1124"/>
      <c r="CH124" s="1124"/>
      <c r="CI124" s="1124"/>
      <c r="CJ124" s="1125"/>
      <c r="CK124" s="1107"/>
      <c r="CL124" s="1107"/>
      <c r="CM124" s="1107"/>
      <c r="CN124" s="1107"/>
      <c r="CO124" s="1108"/>
      <c r="CP124" s="1114" t="s">
        <v>489</v>
      </c>
      <c r="CQ124" s="1115"/>
      <c r="CR124" s="1115"/>
      <c r="CS124" s="1115"/>
      <c r="CT124" s="1115"/>
      <c r="CU124" s="1115"/>
      <c r="CV124" s="1115"/>
      <c r="CW124" s="1115"/>
      <c r="CX124" s="1115"/>
      <c r="CY124" s="1115"/>
      <c r="CZ124" s="1115"/>
      <c r="DA124" s="1115"/>
      <c r="DB124" s="1115"/>
      <c r="DC124" s="1115"/>
      <c r="DD124" s="1115"/>
      <c r="DE124" s="1115"/>
      <c r="DF124" s="1116"/>
      <c r="DG124" s="1099">
        <v>6222153</v>
      </c>
      <c r="DH124" s="1078"/>
      <c r="DI124" s="1078"/>
      <c r="DJ124" s="1078"/>
      <c r="DK124" s="1079"/>
      <c r="DL124" s="1077">
        <v>6390767</v>
      </c>
      <c r="DM124" s="1078"/>
      <c r="DN124" s="1078"/>
      <c r="DO124" s="1078"/>
      <c r="DP124" s="1079"/>
      <c r="DQ124" s="1077" t="s">
        <v>484</v>
      </c>
      <c r="DR124" s="1078"/>
      <c r="DS124" s="1078"/>
      <c r="DT124" s="1078"/>
      <c r="DU124" s="1079"/>
      <c r="DV124" s="1080" t="s">
        <v>486</v>
      </c>
      <c r="DW124" s="1081"/>
      <c r="DX124" s="1081"/>
      <c r="DY124" s="1081"/>
      <c r="DZ124" s="1082"/>
    </row>
    <row r="125" spans="1:130" s="247" customFormat="1" ht="26.25" customHeight="1" x14ac:dyDescent="0.15">
      <c r="A125" s="1153"/>
      <c r="B125" s="1040"/>
      <c r="C125" s="1010" t="s">
        <v>468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484</v>
      </c>
      <c r="AB125" s="1053"/>
      <c r="AC125" s="1053"/>
      <c r="AD125" s="1053"/>
      <c r="AE125" s="1054"/>
      <c r="AF125" s="1055" t="s">
        <v>486</v>
      </c>
      <c r="AG125" s="1053"/>
      <c r="AH125" s="1053"/>
      <c r="AI125" s="1053"/>
      <c r="AJ125" s="1054"/>
      <c r="AK125" s="1055" t="s">
        <v>486</v>
      </c>
      <c r="AL125" s="1053"/>
      <c r="AM125" s="1053"/>
      <c r="AN125" s="1053"/>
      <c r="AO125" s="1054"/>
      <c r="AP125" s="1056" t="s">
        <v>486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490</v>
      </c>
      <c r="CL125" s="1102"/>
      <c r="CM125" s="1102"/>
      <c r="CN125" s="1102"/>
      <c r="CO125" s="1103"/>
      <c r="CP125" s="1034" t="s">
        <v>491</v>
      </c>
      <c r="CQ125" s="983"/>
      <c r="CR125" s="983"/>
      <c r="CS125" s="983"/>
      <c r="CT125" s="983"/>
      <c r="CU125" s="983"/>
      <c r="CV125" s="983"/>
      <c r="CW125" s="983"/>
      <c r="CX125" s="983"/>
      <c r="CY125" s="983"/>
      <c r="CZ125" s="983"/>
      <c r="DA125" s="983"/>
      <c r="DB125" s="983"/>
      <c r="DC125" s="983"/>
      <c r="DD125" s="983"/>
      <c r="DE125" s="983"/>
      <c r="DF125" s="984"/>
      <c r="DG125" s="1020" t="s">
        <v>486</v>
      </c>
      <c r="DH125" s="1021"/>
      <c r="DI125" s="1021"/>
      <c r="DJ125" s="1021"/>
      <c r="DK125" s="1021"/>
      <c r="DL125" s="1021" t="s">
        <v>486</v>
      </c>
      <c r="DM125" s="1021"/>
      <c r="DN125" s="1021"/>
      <c r="DO125" s="1021"/>
      <c r="DP125" s="1021"/>
      <c r="DQ125" s="1021" t="s">
        <v>484</v>
      </c>
      <c r="DR125" s="1021"/>
      <c r="DS125" s="1021"/>
      <c r="DT125" s="1021"/>
      <c r="DU125" s="1021"/>
      <c r="DV125" s="1022" t="s">
        <v>485</v>
      </c>
      <c r="DW125" s="1022"/>
      <c r="DX125" s="1022"/>
      <c r="DY125" s="1022"/>
      <c r="DZ125" s="1023"/>
    </row>
    <row r="126" spans="1:130" s="247" customFormat="1" ht="26.25" customHeight="1" thickBot="1" x14ac:dyDescent="0.2">
      <c r="A126" s="1153"/>
      <c r="B126" s="1040"/>
      <c r="C126" s="1010" t="s">
        <v>470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484</v>
      </c>
      <c r="AB126" s="1053"/>
      <c r="AC126" s="1053"/>
      <c r="AD126" s="1053"/>
      <c r="AE126" s="1054"/>
      <c r="AF126" s="1055" t="s">
        <v>484</v>
      </c>
      <c r="AG126" s="1053"/>
      <c r="AH126" s="1053"/>
      <c r="AI126" s="1053"/>
      <c r="AJ126" s="1054"/>
      <c r="AK126" s="1055" t="s">
        <v>484</v>
      </c>
      <c r="AL126" s="1053"/>
      <c r="AM126" s="1053"/>
      <c r="AN126" s="1053"/>
      <c r="AO126" s="1054"/>
      <c r="AP126" s="1056" t="s">
        <v>485</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492</v>
      </c>
      <c r="CQ126" s="1044"/>
      <c r="CR126" s="1044"/>
      <c r="CS126" s="1044"/>
      <c r="CT126" s="1044"/>
      <c r="CU126" s="1044"/>
      <c r="CV126" s="1044"/>
      <c r="CW126" s="1044"/>
      <c r="CX126" s="1044"/>
      <c r="CY126" s="1044"/>
      <c r="CZ126" s="1044"/>
      <c r="DA126" s="1044"/>
      <c r="DB126" s="1044"/>
      <c r="DC126" s="1044"/>
      <c r="DD126" s="1044"/>
      <c r="DE126" s="1044"/>
      <c r="DF126" s="1045"/>
      <c r="DG126" s="1013" t="s">
        <v>484</v>
      </c>
      <c r="DH126" s="1014"/>
      <c r="DI126" s="1014"/>
      <c r="DJ126" s="1014"/>
      <c r="DK126" s="1014"/>
      <c r="DL126" s="1014" t="s">
        <v>484</v>
      </c>
      <c r="DM126" s="1014"/>
      <c r="DN126" s="1014"/>
      <c r="DO126" s="1014"/>
      <c r="DP126" s="1014"/>
      <c r="DQ126" s="1014" t="s">
        <v>486</v>
      </c>
      <c r="DR126" s="1014"/>
      <c r="DS126" s="1014"/>
      <c r="DT126" s="1014"/>
      <c r="DU126" s="1014"/>
      <c r="DV126" s="1015" t="s">
        <v>486</v>
      </c>
      <c r="DW126" s="1015"/>
      <c r="DX126" s="1015"/>
      <c r="DY126" s="1015"/>
      <c r="DZ126" s="1016"/>
    </row>
    <row r="127" spans="1:130" s="247" customFormat="1" ht="26.25" customHeight="1" x14ac:dyDescent="0.15">
      <c r="A127" s="1154"/>
      <c r="B127" s="1042"/>
      <c r="C127" s="1096" t="s">
        <v>493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238</v>
      </c>
      <c r="AB127" s="1053"/>
      <c r="AC127" s="1053"/>
      <c r="AD127" s="1053"/>
      <c r="AE127" s="1054"/>
      <c r="AF127" s="1055">
        <v>256</v>
      </c>
      <c r="AG127" s="1053"/>
      <c r="AH127" s="1053"/>
      <c r="AI127" s="1053"/>
      <c r="AJ127" s="1054"/>
      <c r="AK127" s="1055" t="s">
        <v>484</v>
      </c>
      <c r="AL127" s="1053"/>
      <c r="AM127" s="1053"/>
      <c r="AN127" s="1053"/>
      <c r="AO127" s="1054"/>
      <c r="AP127" s="1056" t="s">
        <v>486</v>
      </c>
      <c r="AQ127" s="1057"/>
      <c r="AR127" s="1057"/>
      <c r="AS127" s="1057"/>
      <c r="AT127" s="1058"/>
      <c r="AU127" s="283"/>
      <c r="AV127" s="283"/>
      <c r="AW127" s="283"/>
      <c r="AX127" s="1126" t="s">
        <v>494</v>
      </c>
      <c r="AY127" s="1127"/>
      <c r="AZ127" s="1127"/>
      <c r="BA127" s="1127"/>
      <c r="BB127" s="1127"/>
      <c r="BC127" s="1127"/>
      <c r="BD127" s="1127"/>
      <c r="BE127" s="1128"/>
      <c r="BF127" s="1129" t="s">
        <v>495</v>
      </c>
      <c r="BG127" s="1127"/>
      <c r="BH127" s="1127"/>
      <c r="BI127" s="1127"/>
      <c r="BJ127" s="1127"/>
      <c r="BK127" s="1127"/>
      <c r="BL127" s="1128"/>
      <c r="BM127" s="1129" t="s">
        <v>496</v>
      </c>
      <c r="BN127" s="1127"/>
      <c r="BO127" s="1127"/>
      <c r="BP127" s="1127"/>
      <c r="BQ127" s="1127"/>
      <c r="BR127" s="1127"/>
      <c r="BS127" s="1128"/>
      <c r="BT127" s="1129" t="s">
        <v>497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498</v>
      </c>
      <c r="CQ127" s="1044"/>
      <c r="CR127" s="1044"/>
      <c r="CS127" s="1044"/>
      <c r="CT127" s="1044"/>
      <c r="CU127" s="1044"/>
      <c r="CV127" s="1044"/>
      <c r="CW127" s="1044"/>
      <c r="CX127" s="1044"/>
      <c r="CY127" s="1044"/>
      <c r="CZ127" s="1044"/>
      <c r="DA127" s="1044"/>
      <c r="DB127" s="1044"/>
      <c r="DC127" s="1044"/>
      <c r="DD127" s="1044"/>
      <c r="DE127" s="1044"/>
      <c r="DF127" s="1045"/>
      <c r="DG127" s="1013" t="s">
        <v>484</v>
      </c>
      <c r="DH127" s="1014"/>
      <c r="DI127" s="1014"/>
      <c r="DJ127" s="1014"/>
      <c r="DK127" s="1014"/>
      <c r="DL127" s="1014" t="s">
        <v>484</v>
      </c>
      <c r="DM127" s="1014"/>
      <c r="DN127" s="1014"/>
      <c r="DO127" s="1014"/>
      <c r="DP127" s="1014"/>
      <c r="DQ127" s="1014" t="s">
        <v>486</v>
      </c>
      <c r="DR127" s="1014"/>
      <c r="DS127" s="1014"/>
      <c r="DT127" s="1014"/>
      <c r="DU127" s="1014"/>
      <c r="DV127" s="1015" t="s">
        <v>485</v>
      </c>
      <c r="DW127" s="1015"/>
      <c r="DX127" s="1015"/>
      <c r="DY127" s="1015"/>
      <c r="DZ127" s="1016"/>
    </row>
    <row r="128" spans="1:130" s="247" customFormat="1" ht="26.25" customHeight="1" thickBot="1" x14ac:dyDescent="0.2">
      <c r="A128" s="1137" t="s">
        <v>499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500</v>
      </c>
      <c r="X128" s="1139"/>
      <c r="Y128" s="1139"/>
      <c r="Z128" s="1140"/>
      <c r="AA128" s="1141">
        <v>256319</v>
      </c>
      <c r="AB128" s="1142"/>
      <c r="AC128" s="1142"/>
      <c r="AD128" s="1142"/>
      <c r="AE128" s="1143"/>
      <c r="AF128" s="1144">
        <v>317811</v>
      </c>
      <c r="AG128" s="1142"/>
      <c r="AH128" s="1142"/>
      <c r="AI128" s="1142"/>
      <c r="AJ128" s="1143"/>
      <c r="AK128" s="1144">
        <v>202506</v>
      </c>
      <c r="AL128" s="1142"/>
      <c r="AM128" s="1142"/>
      <c r="AN128" s="1142"/>
      <c r="AO128" s="1143"/>
      <c r="AP128" s="1145"/>
      <c r="AQ128" s="1146"/>
      <c r="AR128" s="1146"/>
      <c r="AS128" s="1146"/>
      <c r="AT128" s="1147"/>
      <c r="AU128" s="283"/>
      <c r="AV128" s="283"/>
      <c r="AW128" s="283"/>
      <c r="AX128" s="982" t="s">
        <v>501</v>
      </c>
      <c r="AY128" s="983"/>
      <c r="AZ128" s="983"/>
      <c r="BA128" s="983"/>
      <c r="BB128" s="983"/>
      <c r="BC128" s="983"/>
      <c r="BD128" s="983"/>
      <c r="BE128" s="984"/>
      <c r="BF128" s="1148" t="s">
        <v>484</v>
      </c>
      <c r="BG128" s="1149"/>
      <c r="BH128" s="1149"/>
      <c r="BI128" s="1149"/>
      <c r="BJ128" s="1149"/>
      <c r="BK128" s="1149"/>
      <c r="BL128" s="1150"/>
      <c r="BM128" s="1148">
        <v>12.8</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502</v>
      </c>
      <c r="CQ128" s="1131"/>
      <c r="CR128" s="1131"/>
      <c r="CS128" s="1131"/>
      <c r="CT128" s="1131"/>
      <c r="CU128" s="1131"/>
      <c r="CV128" s="1131"/>
      <c r="CW128" s="1131"/>
      <c r="CX128" s="1131"/>
      <c r="CY128" s="1131"/>
      <c r="CZ128" s="1131"/>
      <c r="DA128" s="1131"/>
      <c r="DB128" s="1131"/>
      <c r="DC128" s="1131"/>
      <c r="DD128" s="1131"/>
      <c r="DE128" s="1131"/>
      <c r="DF128" s="1132"/>
      <c r="DG128" s="1133" t="s">
        <v>486</v>
      </c>
      <c r="DH128" s="1134"/>
      <c r="DI128" s="1134"/>
      <c r="DJ128" s="1134"/>
      <c r="DK128" s="1134"/>
      <c r="DL128" s="1134" t="s">
        <v>486</v>
      </c>
      <c r="DM128" s="1134"/>
      <c r="DN128" s="1134"/>
      <c r="DO128" s="1134"/>
      <c r="DP128" s="1134"/>
      <c r="DQ128" s="1134" t="s">
        <v>484</v>
      </c>
      <c r="DR128" s="1134"/>
      <c r="DS128" s="1134"/>
      <c r="DT128" s="1134"/>
      <c r="DU128" s="1134"/>
      <c r="DV128" s="1135" t="s">
        <v>486</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503</v>
      </c>
      <c r="X129" s="1168"/>
      <c r="Y129" s="1168"/>
      <c r="Z129" s="1169"/>
      <c r="AA129" s="1052">
        <v>14473994</v>
      </c>
      <c r="AB129" s="1053"/>
      <c r="AC129" s="1053"/>
      <c r="AD129" s="1053"/>
      <c r="AE129" s="1054"/>
      <c r="AF129" s="1055">
        <v>14710701</v>
      </c>
      <c r="AG129" s="1053"/>
      <c r="AH129" s="1053"/>
      <c r="AI129" s="1053"/>
      <c r="AJ129" s="1054"/>
      <c r="AK129" s="1055">
        <v>14752734</v>
      </c>
      <c r="AL129" s="1053"/>
      <c r="AM129" s="1053"/>
      <c r="AN129" s="1053"/>
      <c r="AO129" s="1054"/>
      <c r="AP129" s="1170"/>
      <c r="AQ129" s="1171"/>
      <c r="AR129" s="1171"/>
      <c r="AS129" s="1171"/>
      <c r="AT129" s="1172"/>
      <c r="AU129" s="285"/>
      <c r="AV129" s="285"/>
      <c r="AW129" s="285"/>
      <c r="AX129" s="1161" t="s">
        <v>504</v>
      </c>
      <c r="AY129" s="1044"/>
      <c r="AZ129" s="1044"/>
      <c r="BA129" s="1044"/>
      <c r="BB129" s="1044"/>
      <c r="BC129" s="1044"/>
      <c r="BD129" s="1044"/>
      <c r="BE129" s="1045"/>
      <c r="BF129" s="1162" t="s">
        <v>127</v>
      </c>
      <c r="BG129" s="1163"/>
      <c r="BH129" s="1163"/>
      <c r="BI129" s="1163"/>
      <c r="BJ129" s="1163"/>
      <c r="BK129" s="1163"/>
      <c r="BL129" s="1164"/>
      <c r="BM129" s="1162">
        <v>17.8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506</v>
      </c>
      <c r="X130" s="1168"/>
      <c r="Y130" s="1168"/>
      <c r="Z130" s="1169"/>
      <c r="AA130" s="1052">
        <v>2674823</v>
      </c>
      <c r="AB130" s="1053"/>
      <c r="AC130" s="1053"/>
      <c r="AD130" s="1053"/>
      <c r="AE130" s="1054"/>
      <c r="AF130" s="1055">
        <v>2874507</v>
      </c>
      <c r="AG130" s="1053"/>
      <c r="AH130" s="1053"/>
      <c r="AI130" s="1053"/>
      <c r="AJ130" s="1054"/>
      <c r="AK130" s="1055">
        <v>2882217</v>
      </c>
      <c r="AL130" s="1053"/>
      <c r="AM130" s="1053"/>
      <c r="AN130" s="1053"/>
      <c r="AO130" s="1054"/>
      <c r="AP130" s="1170"/>
      <c r="AQ130" s="1171"/>
      <c r="AR130" s="1171"/>
      <c r="AS130" s="1171"/>
      <c r="AT130" s="1172"/>
      <c r="AU130" s="285"/>
      <c r="AV130" s="285"/>
      <c r="AW130" s="285"/>
      <c r="AX130" s="1161" t="s">
        <v>507</v>
      </c>
      <c r="AY130" s="1044"/>
      <c r="AZ130" s="1044"/>
      <c r="BA130" s="1044"/>
      <c r="BB130" s="1044"/>
      <c r="BC130" s="1044"/>
      <c r="BD130" s="1044"/>
      <c r="BE130" s="1045"/>
      <c r="BF130" s="1198">
        <v>1.8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508</v>
      </c>
      <c r="X131" s="1206"/>
      <c r="Y131" s="1206"/>
      <c r="Z131" s="1207"/>
      <c r="AA131" s="1099">
        <v>11799171</v>
      </c>
      <c r="AB131" s="1078"/>
      <c r="AC131" s="1078"/>
      <c r="AD131" s="1078"/>
      <c r="AE131" s="1079"/>
      <c r="AF131" s="1077">
        <v>11836194</v>
      </c>
      <c r="AG131" s="1078"/>
      <c r="AH131" s="1078"/>
      <c r="AI131" s="1078"/>
      <c r="AJ131" s="1079"/>
      <c r="AK131" s="1077">
        <v>11870517</v>
      </c>
      <c r="AL131" s="1078"/>
      <c r="AM131" s="1078"/>
      <c r="AN131" s="1078"/>
      <c r="AO131" s="1079"/>
      <c r="AP131" s="1208"/>
      <c r="AQ131" s="1209"/>
      <c r="AR131" s="1209"/>
      <c r="AS131" s="1209"/>
      <c r="AT131" s="1210"/>
      <c r="AU131" s="285"/>
      <c r="AV131" s="285"/>
      <c r="AW131" s="285"/>
      <c r="AX131" s="1180" t="s">
        <v>509</v>
      </c>
      <c r="AY131" s="1131"/>
      <c r="AZ131" s="1131"/>
      <c r="BA131" s="1131"/>
      <c r="BB131" s="1131"/>
      <c r="BC131" s="1131"/>
      <c r="BD131" s="1131"/>
      <c r="BE131" s="1132"/>
      <c r="BF131" s="1181" t="s">
        <v>510</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512</v>
      </c>
      <c r="W132" s="1191"/>
      <c r="X132" s="1191"/>
      <c r="Y132" s="1191"/>
      <c r="Z132" s="1192"/>
      <c r="AA132" s="1193">
        <v>2.6139294020000001</v>
      </c>
      <c r="AB132" s="1194"/>
      <c r="AC132" s="1194"/>
      <c r="AD132" s="1194"/>
      <c r="AE132" s="1195"/>
      <c r="AF132" s="1196">
        <v>1.9235744189999999</v>
      </c>
      <c r="AG132" s="1194"/>
      <c r="AH132" s="1194"/>
      <c r="AI132" s="1194"/>
      <c r="AJ132" s="1195"/>
      <c r="AK132" s="1196">
        <v>0.90704558199999996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513</v>
      </c>
      <c r="W133" s="1174"/>
      <c r="X133" s="1174"/>
      <c r="Y133" s="1174"/>
      <c r="Z133" s="1175"/>
      <c r="AA133" s="1176">
        <v>3.9</v>
      </c>
      <c r="AB133" s="1177"/>
      <c r="AC133" s="1177"/>
      <c r="AD133" s="1177"/>
      <c r="AE133" s="1178"/>
      <c r="AF133" s="1176">
        <v>3</v>
      </c>
      <c r="AG133" s="1177"/>
      <c r="AH133" s="1177"/>
      <c r="AI133" s="1177"/>
      <c r="AJ133" s="1178"/>
      <c r="AK133" s="1176">
        <v>1.8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1l+pN/0lBGRG6kXKGC29K/rCpW1KZpWS1FQqgWL2CXpHIOdXjxgTbC4zgFVPecWxQl7DpvvdG3zm/ReKe1caA==" saltValue="CmTiSnOGxK+P6VL+On9E3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KmUjaERkizJqVPlEPYCEfWQsI0I7ZHhWqrQ89A7vbeHqX9VelhmqoaAWI5ssUqlTjNhI75LpTYvCxIi7fEVUQ==" saltValue="emmGwq7pCLrnCFTZBO7x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THrgjo/6xQY7CB0PFY3wnG5pIKBddbs23ie8SMjTuMFLFuuyuq4fIKf260nwgLScbk9Fa/GZT3dMPWap5Kqqw==" saltValue="0Jnoq56sZqu0LJBA+8PB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517</v>
      </c>
      <c r="AP7" s="304"/>
      <c r="AQ7" s="305" t="s">
        <v>518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519</v>
      </c>
      <c r="AQ8" s="311" t="s">
        <v>520</v>
      </c>
      <c r="AR8" s="312" t="s">
        <v>521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522</v>
      </c>
      <c r="AL9" s="1217"/>
      <c r="AM9" s="1217"/>
      <c r="AN9" s="1218"/>
      <c r="AO9" s="313">
        <v>3130597</v>
      </c>
      <c r="AP9" s="313">
        <v>51957</v>
      </c>
      <c r="AQ9" s="314">
        <v>57754</v>
      </c>
      <c r="AR9" s="315">
        <v>-10</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523</v>
      </c>
      <c r="AL10" s="1217"/>
      <c r="AM10" s="1217"/>
      <c r="AN10" s="1218"/>
      <c r="AO10" s="316">
        <v>306239</v>
      </c>
      <c r="AP10" s="316">
        <v>5082</v>
      </c>
      <c r="AQ10" s="317">
        <v>3830</v>
      </c>
      <c r="AR10" s="318">
        <v>32.700000000000003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524</v>
      </c>
      <c r="AL11" s="1217"/>
      <c r="AM11" s="1217"/>
      <c r="AN11" s="1218"/>
      <c r="AO11" s="316">
        <v>690491</v>
      </c>
      <c r="AP11" s="316">
        <v>11460</v>
      </c>
      <c r="AQ11" s="317">
        <v>6814</v>
      </c>
      <c r="AR11" s="318">
        <v>68.2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525</v>
      </c>
      <c r="AL12" s="1217"/>
      <c r="AM12" s="1217"/>
      <c r="AN12" s="1218"/>
      <c r="AO12" s="316">
        <v>71952</v>
      </c>
      <c r="AP12" s="316">
        <v>1194</v>
      </c>
      <c r="AQ12" s="317">
        <v>1059</v>
      </c>
      <c r="AR12" s="318">
        <v>12.7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526</v>
      </c>
      <c r="AL13" s="1217"/>
      <c r="AM13" s="1217"/>
      <c r="AN13" s="1218"/>
      <c r="AO13" s="316" t="s">
        <v>527</v>
      </c>
      <c r="AP13" s="316" t="s">
        <v>527</v>
      </c>
      <c r="AQ13" s="317">
        <v>4</v>
      </c>
      <c r="AR13" s="318" t="s">
        <v>527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528</v>
      </c>
      <c r="AL14" s="1217"/>
      <c r="AM14" s="1217"/>
      <c r="AN14" s="1218"/>
      <c r="AO14" s="316">
        <v>119039</v>
      </c>
      <c r="AP14" s="316">
        <v>1976</v>
      </c>
      <c r="AQ14" s="317">
        <v>2651</v>
      </c>
      <c r="AR14" s="318">
        <v>-25.5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529</v>
      </c>
      <c r="AL15" s="1217"/>
      <c r="AM15" s="1217"/>
      <c r="AN15" s="1218"/>
      <c r="AO15" s="316">
        <v>175301</v>
      </c>
      <c r="AP15" s="316">
        <v>2909</v>
      </c>
      <c r="AQ15" s="317">
        <v>1352</v>
      </c>
      <c r="AR15" s="318">
        <v>115.2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530</v>
      </c>
      <c r="AL16" s="1220"/>
      <c r="AM16" s="1220"/>
      <c r="AN16" s="1221"/>
      <c r="AO16" s="316">
        <v>-293447</v>
      </c>
      <c r="AP16" s="316">
        <v>-4870</v>
      </c>
      <c r="AQ16" s="317">
        <v>-4074</v>
      </c>
      <c r="AR16" s="318">
        <v>19.5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186</v>
      </c>
      <c r="AL17" s="1220"/>
      <c r="AM17" s="1220"/>
      <c r="AN17" s="1221"/>
      <c r="AO17" s="316">
        <v>4200172</v>
      </c>
      <c r="AP17" s="316">
        <v>69708</v>
      </c>
      <c r="AQ17" s="317">
        <v>69392</v>
      </c>
      <c r="AR17" s="318">
        <v>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532</v>
      </c>
      <c r="AP20" s="324" t="s">
        <v>533</v>
      </c>
      <c r="AQ20" s="325" t="s">
        <v>534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535</v>
      </c>
      <c r="AL21" s="1212"/>
      <c r="AM21" s="1212"/>
      <c r="AN21" s="1213"/>
      <c r="AO21" s="328">
        <v>6.01</v>
      </c>
      <c r="AP21" s="329">
        <v>6.31</v>
      </c>
      <c r="AQ21" s="330">
        <v>-0.3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536</v>
      </c>
      <c r="AL22" s="1212"/>
      <c r="AM22" s="1212"/>
      <c r="AN22" s="1213"/>
      <c r="AO22" s="333">
        <v>98.8</v>
      </c>
      <c r="AP22" s="334">
        <v>98.4</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517</v>
      </c>
      <c r="AP30" s="304"/>
      <c r="AQ30" s="305" t="s">
        <v>518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519</v>
      </c>
      <c r="AQ31" s="311" t="s">
        <v>520</v>
      </c>
      <c r="AR31" s="312" t="s">
        <v>521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540</v>
      </c>
      <c r="AL32" s="1228"/>
      <c r="AM32" s="1228"/>
      <c r="AN32" s="1229"/>
      <c r="AO32" s="343">
        <v>2702028</v>
      </c>
      <c r="AP32" s="343">
        <v>44844</v>
      </c>
      <c r="AQ32" s="344">
        <v>34189</v>
      </c>
      <c r="AR32" s="345">
        <v>31.2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541</v>
      </c>
      <c r="AL33" s="1228"/>
      <c r="AM33" s="1228"/>
      <c r="AN33" s="1229"/>
      <c r="AO33" s="343" t="s">
        <v>527</v>
      </c>
      <c r="AP33" s="343" t="s">
        <v>527</v>
      </c>
      <c r="AQ33" s="344" t="s">
        <v>527</v>
      </c>
      <c r="AR33" s="345" t="s">
        <v>527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542</v>
      </c>
      <c r="AL34" s="1228"/>
      <c r="AM34" s="1228"/>
      <c r="AN34" s="1229"/>
      <c r="AO34" s="343" t="s">
        <v>527</v>
      </c>
      <c r="AP34" s="343" t="s">
        <v>527</v>
      </c>
      <c r="AQ34" s="344">
        <v>16</v>
      </c>
      <c r="AR34" s="345" t="s">
        <v>527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543</v>
      </c>
      <c r="AL35" s="1228"/>
      <c r="AM35" s="1228"/>
      <c r="AN35" s="1229"/>
      <c r="AO35" s="343">
        <v>284518</v>
      </c>
      <c r="AP35" s="343">
        <v>4722</v>
      </c>
      <c r="AQ35" s="344">
        <v>9412</v>
      </c>
      <c r="AR35" s="345">
        <v>-49.8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544</v>
      </c>
      <c r="AL36" s="1228"/>
      <c r="AM36" s="1228"/>
      <c r="AN36" s="1229"/>
      <c r="AO36" s="343">
        <v>182961</v>
      </c>
      <c r="AP36" s="343">
        <v>3036</v>
      </c>
      <c r="AQ36" s="344">
        <v>2024</v>
      </c>
      <c r="AR36" s="345">
        <v>50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545</v>
      </c>
      <c r="AL37" s="1228"/>
      <c r="AM37" s="1228"/>
      <c r="AN37" s="1229"/>
      <c r="AO37" s="343">
        <v>22887</v>
      </c>
      <c r="AP37" s="343">
        <v>380</v>
      </c>
      <c r="AQ37" s="344">
        <v>1165</v>
      </c>
      <c r="AR37" s="345">
        <v>-67.400000000000006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546</v>
      </c>
      <c r="AL38" s="1231"/>
      <c r="AM38" s="1231"/>
      <c r="AN38" s="1232"/>
      <c r="AO38" s="346" t="s">
        <v>527</v>
      </c>
      <c r="AP38" s="346" t="s">
        <v>527</v>
      </c>
      <c r="AQ38" s="347">
        <v>2</v>
      </c>
      <c r="AR38" s="335" t="s">
        <v>527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547</v>
      </c>
      <c r="AL39" s="1231"/>
      <c r="AM39" s="1231"/>
      <c r="AN39" s="1232"/>
      <c r="AO39" s="343">
        <v>-202506</v>
      </c>
      <c r="AP39" s="343">
        <v>-3361</v>
      </c>
      <c r="AQ39" s="344">
        <v>-6367</v>
      </c>
      <c r="AR39" s="345">
        <v>-47.2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548</v>
      </c>
      <c r="AL40" s="1228"/>
      <c r="AM40" s="1228"/>
      <c r="AN40" s="1229"/>
      <c r="AO40" s="343">
        <v>-2882217</v>
      </c>
      <c r="AP40" s="343">
        <v>-47834</v>
      </c>
      <c r="AQ40" s="344">
        <v>-28963</v>
      </c>
      <c r="AR40" s="345">
        <v>65.2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302</v>
      </c>
      <c r="AL41" s="1234"/>
      <c r="AM41" s="1234"/>
      <c r="AN41" s="1235"/>
      <c r="AO41" s="343">
        <v>107671</v>
      </c>
      <c r="AP41" s="343">
        <v>1787</v>
      </c>
      <c r="AQ41" s="344">
        <v>11478</v>
      </c>
      <c r="AR41" s="345">
        <v>-84.4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517</v>
      </c>
      <c r="AN49" s="1224" t="s">
        <v>552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553</v>
      </c>
      <c r="AO50" s="360" t="s">
        <v>554</v>
      </c>
      <c r="AP50" s="361" t="s">
        <v>555</v>
      </c>
      <c r="AQ50" s="362" t="s">
        <v>556</v>
      </c>
      <c r="AR50" s="363" t="s">
        <v>557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558</v>
      </c>
      <c r="AL51" s="356"/>
      <c r="AM51" s="364">
        <v>8312996</v>
      </c>
      <c r="AN51" s="365">
        <v>138239</v>
      </c>
      <c r="AO51" s="366">
        <v>109.9</v>
      </c>
      <c r="AP51" s="367">
        <v>92247</v>
      </c>
      <c r="AQ51" s="368">
        <v>39.200000000000003</v>
      </c>
      <c r="AR51" s="369">
        <v>70.7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559</v>
      </c>
      <c r="AM52" s="372">
        <v>6765549</v>
      </c>
      <c r="AN52" s="373">
        <v>112506</v>
      </c>
      <c r="AO52" s="374">
        <v>150.19999999999999</v>
      </c>
      <c r="AP52" s="375">
        <v>37204</v>
      </c>
      <c r="AQ52" s="376">
        <v>16.899999999999999</v>
      </c>
      <c r="AR52" s="377">
        <v>133.30000000000001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560</v>
      </c>
      <c r="AL53" s="356"/>
      <c r="AM53" s="364">
        <v>4364144</v>
      </c>
      <c r="AN53" s="365">
        <v>72575</v>
      </c>
      <c r="AO53" s="366">
        <v>-47.5</v>
      </c>
      <c r="AP53" s="367">
        <v>44504</v>
      </c>
      <c r="AQ53" s="368">
        <v>-51.8</v>
      </c>
      <c r="AR53" s="369">
        <v>4.3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559</v>
      </c>
      <c r="AM54" s="372">
        <v>2709723</v>
      </c>
      <c r="AN54" s="373">
        <v>45062</v>
      </c>
      <c r="AO54" s="374">
        <v>-59.9</v>
      </c>
      <c r="AP54" s="375">
        <v>25876</v>
      </c>
      <c r="AQ54" s="376">
        <v>-30.4</v>
      </c>
      <c r="AR54" s="377">
        <v>-29.5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561</v>
      </c>
      <c r="AL55" s="356"/>
      <c r="AM55" s="364">
        <v>4106873</v>
      </c>
      <c r="AN55" s="365">
        <v>68081</v>
      </c>
      <c r="AO55" s="366">
        <v>-6.2</v>
      </c>
      <c r="AP55" s="367">
        <v>47820</v>
      </c>
      <c r="AQ55" s="368">
        <v>7.5</v>
      </c>
      <c r="AR55" s="369">
        <v>-13.7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559</v>
      </c>
      <c r="AM56" s="372">
        <v>2205087</v>
      </c>
      <c r="AN56" s="373">
        <v>36555</v>
      </c>
      <c r="AO56" s="374">
        <v>-18.899999999999999</v>
      </c>
      <c r="AP56" s="375">
        <v>25855</v>
      </c>
      <c r="AQ56" s="376">
        <v>-0.1</v>
      </c>
      <c r="AR56" s="377">
        <v>-18.8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562</v>
      </c>
      <c r="AL57" s="356"/>
      <c r="AM57" s="364">
        <v>5633636</v>
      </c>
      <c r="AN57" s="365">
        <v>93674</v>
      </c>
      <c r="AO57" s="366">
        <v>37.6</v>
      </c>
      <c r="AP57" s="367">
        <v>41934</v>
      </c>
      <c r="AQ57" s="368">
        <v>-12.3</v>
      </c>
      <c r="AR57" s="369">
        <v>49.9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559</v>
      </c>
      <c r="AM58" s="372">
        <v>3216229</v>
      </c>
      <c r="AN58" s="373">
        <v>53478</v>
      </c>
      <c r="AO58" s="374">
        <v>46.3</v>
      </c>
      <c r="AP58" s="375">
        <v>23352</v>
      </c>
      <c r="AQ58" s="376">
        <v>-9.6999999999999993</v>
      </c>
      <c r="AR58" s="377">
        <v>56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563</v>
      </c>
      <c r="AL59" s="356"/>
      <c r="AM59" s="364">
        <v>5360078</v>
      </c>
      <c r="AN59" s="365">
        <v>88958</v>
      </c>
      <c r="AO59" s="366">
        <v>-5</v>
      </c>
      <c r="AP59" s="367">
        <v>45588</v>
      </c>
      <c r="AQ59" s="368">
        <v>8.6999999999999993</v>
      </c>
      <c r="AR59" s="369">
        <v>-13.7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559</v>
      </c>
      <c r="AM60" s="372">
        <v>4719023</v>
      </c>
      <c r="AN60" s="373">
        <v>78319</v>
      </c>
      <c r="AO60" s="374">
        <v>46.5</v>
      </c>
      <c r="AP60" s="375">
        <v>24150</v>
      </c>
      <c r="AQ60" s="376">
        <v>3.4</v>
      </c>
      <c r="AR60" s="377">
        <v>43.1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564</v>
      </c>
      <c r="AL61" s="378"/>
      <c r="AM61" s="379">
        <v>5555545</v>
      </c>
      <c r="AN61" s="380">
        <v>92305</v>
      </c>
      <c r="AO61" s="381">
        <v>17.8</v>
      </c>
      <c r="AP61" s="382">
        <v>54419</v>
      </c>
      <c r="AQ61" s="383">
        <v>-1.7</v>
      </c>
      <c r="AR61" s="369">
        <v>19.5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559</v>
      </c>
      <c r="AM62" s="372">
        <v>3923122</v>
      </c>
      <c r="AN62" s="373">
        <v>65184</v>
      </c>
      <c r="AO62" s="374">
        <v>32.799999999999997</v>
      </c>
      <c r="AP62" s="375">
        <v>27287</v>
      </c>
      <c r="AQ62" s="376">
        <v>-4</v>
      </c>
      <c r="AR62" s="377">
        <v>36.799999999999997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PYwTJOPmQ38eXbdDj152mCYeb80jkeA5vlE97DbaclFpKB6FHUutaC6dnk2P1F2vePKQHGjNsy8+accQT/o4Pw==" saltValue="fmguk/T65MouzEPGH73/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20" spans="125:125" ht="13.5" hidden="1" customHeight="1" x14ac:dyDescent="0.15"/>
    <row r="121" spans="125:125" ht="13.5" hidden="1" customHeight="1" x14ac:dyDescent="0.15">
      <c r="DU121" s="291"/>
    </row>
  </sheetData>
  <sheetProtection algorithmName="SHA-512" hashValue="4j60Yp1HHsgZ0M4aTSwHoIVawuKX8xhPR2yYW6BrPcAay7jvinTpfhZ2nymp4GFgfT5qDtOS97/mLcVIrMvdhQ==" saltValue="HZM/O+42DE0eZwlcTHMg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sheetData>
  <sheetProtection algorithmName="SHA-512" hashValue="BZkIM2nJWWKSqW/8u2JcdxX6TejP1XiFiRn/pjUc1/9JUO0RsbVMTfADIZjCxny1HpprQ4ZsCuq+ycRov76XTw==" saltValue="Q7tZmXIoJGwjY4SvjGH7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6" t="s">
        <v>3</v>
      </c>
      <c r="D47" s="1236"/>
      <c r="E47" s="1237"/>
      <c r="F47" s="11">
        <v>13.13</v>
      </c>
      <c r="G47" s="12">
        <v>13.96</v>
      </c>
      <c r="H47" s="12">
        <v>13.83</v>
      </c>
      <c r="I47" s="12">
        <v>11.45</v>
      </c>
      <c r="J47" s="13">
        <v>7.86</v>
      </c>
    </row>
    <row r="48" spans="2:10" ht="57.75" customHeight="1" x14ac:dyDescent="0.15">
      <c r="B48" s="14"/>
      <c r="C48" s="1238" t="s">
        <v>4</v>
      </c>
      <c r="D48" s="1238"/>
      <c r="E48" s="1239"/>
      <c r="F48" s="15">
        <v>11.53</v>
      </c>
      <c r="G48" s="16">
        <v>8.19</v>
      </c>
      <c r="H48" s="16">
        <v>8.52</v>
      </c>
      <c r="I48" s="16">
        <v>10.73</v>
      </c>
      <c r="J48" s="17">
        <v>10.63</v>
      </c>
    </row>
    <row r="49" spans="2:10" ht="57.75" customHeight="1" thickBot="1" x14ac:dyDescent="0.2">
      <c r="B49" s="18"/>
      <c r="C49" s="1240" t="s">
        <v>5</v>
      </c>
      <c r="D49" s="1240"/>
      <c r="E49" s="1241"/>
      <c r="F49" s="19">
        <v>1.05</v>
      </c>
      <c r="G49" s="20">
        <v>3.47</v>
      </c>
      <c r="H49" s="20">
        <v>1.74</v>
      </c>
      <c r="I49" s="20">
        <v>0.18</v>
      </c>
      <c r="J49" s="21" t="s">
        <v>573</v>
      </c>
    </row>
    <row r="50" spans="2:10" ht="13.5" customHeight="1" x14ac:dyDescent="0.15"/>
  </sheetData>
  <sheetProtection algorithmName="SHA-512" hashValue="MVNQq1aBWqOlSy0dRWZKOL4TZbvNQPHYftZ/CRc8UdU6yYGrEn0glqRHWZbEEHjBSLaldq6X1ugPI4/dUETfNg==" saltValue="eUeh/CSGrHjzYtRD8hEb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2021-10-25T02:57:52Z</cp:lastPrinted>
  <dcterms:created xsi:type="dcterms:W3CDTF">2021-02-05T01:32:46Z</dcterms:created>
  <dcterms:modified xsi:type="dcterms:W3CDTF">2021-10-25T02:58:32Z</dcterms:modified>
  <cp:category/>
</cp:coreProperties>
</file>