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0 財政管理係\z （総務省提出）財政状況一覧表、財政・歳出比較分析表\○H22決算から　財政状況資料集（統一開示）\R1財政状況資料集\R3.09.17_令和元年度財政状況資料集の作成について（2回目）\07_提出データ\"/>
    </mc:Choice>
  </mc:AlternateContent>
  <bookViews>
    <workbookView xWindow="0" yWindow="0" windowWidth="15360" windowHeight="7635" tabRatio="7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AU88" i="12" l="1"/>
  <c r="AP88" i="12"/>
  <c r="AF88" i="12"/>
  <c r="AU63" i="12" l="1"/>
  <c r="AP63" i="12"/>
  <c r="CW102" i="12" l="1"/>
  <c r="DB102" i="12"/>
  <c r="DG102" i="12"/>
  <c r="DL102" i="12"/>
  <c r="DV102" i="12"/>
  <c r="CR102"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<sst xmlns="http://schemas.openxmlformats.org/spreadsheetml/2006/main" count="1131" uniqueCount="643">
  <si>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</si>
  <si>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</si>
  <si>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</si>
  <si>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</si>
  <si>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</si>
  <si>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</si>
  <si>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</si>
  <si>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</si>
  <si>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</si>
  <si>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</si>
  <si>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</si>
  <si>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</si>
  <si>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</si>
  <si>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</si>
  <si>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</si>
  <si>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</si>
  <si>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</si>
  <si>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</si>
  <si>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</si>
  <si>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</si>
  <si>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</si>
  <si>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</si>
  <si>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</si>
  <si>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</si>
  <si>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</si>
  <si>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</si>
  <si>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</si>
  <si>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</si>
  <si>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</si>
  <si>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</si>
  <si>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</si>
  <si>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</si>
  <si>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</si>
  <si>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</si>
  <si>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</si>
  <si>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</si>
  <si>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</si>
  <si>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</si>
  <si>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</si>
  <si>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</si>
  <si>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</si>
  <si>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</si>
  <si>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</si>
  <si>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</si>
  <si>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</si>
  <si>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</si>
  <si>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</si>
  <si>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</si>
  <si>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</si>
  <si>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</si>
  <si>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</si>
  <si>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</si>
  <si>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</si>
  <si>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</si>
  <si>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</si>
  <si>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</si>
  <si>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</si>
  <si>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</si>
  <si>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</si>
  <si>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</si>
  <si>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</si>
  <si>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</si>
  <si>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</si>
  <si>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</si>
  <si>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</si>
  <si>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</si>
  <si>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</si>
  <si>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</si>
  <si>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</si>
  <si>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</si>
  <si>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</si>
  <si>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</si>
  <si>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</si>
  <si>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</si>
  <si>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</si>
  <si>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</si>
  <si>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</si>
  <si>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</si>
  <si>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</si>
  <si>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</si>
  <si>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</si>
  <si>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</si>
  <si>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</si>
  <si>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</si>
  <si>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</si>
  <si>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</si>
  <si>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</si>
  <si>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</si>
  <si>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</si>
  <si>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</si>
  <si>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</si>
  <si>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</si>
  <si>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</si>
  <si>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</si>
  <si>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</si>
  <si>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</si>
  <si>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</si>
  <si>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</si>
  <si>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</si>
  <si>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</si>
  <si>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</si>
  <si>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</si>
  <si>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</si>
  <si>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</si>
  <si>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</si>
  <si>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</si>
  <si>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</si>
  <si>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</si>
  <si>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</si>
  <si>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</si>
  <si>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</si>
  <si>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</si>
  <si>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</si>
  <si>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</si>
  <si>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</si>
  <si>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</si>
  <si>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</si>
  <si>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</si>
  <si>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</si>
  <si>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</si>
  <si>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</si>
  <si>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</si>
  <si>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</si>
  <si>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</si>
  <si>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</si>
  <si>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</si>
  <si>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</si>
  <si>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</si>
  <si>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</si>
  <si>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</si>
  <si>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</si>
  <si>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</si>
  <si>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</si>
  <si>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</si>
  <si>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</si>
  <si>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</si>
  <si>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</si>
  <si>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</si>
  <si>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</si>
  <si>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</si>
  <si>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</si>
  <si>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</si>
  <si>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</si>
  <si>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</si>
  <si>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</si>
  <si>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</si>
  <si>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</si>
  <si>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</si>
  <si>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</si>
  <si>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</si>
  <si>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</si>
  <si>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</si>
  <si>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</si>
  <si>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</si>
  <si>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</si>
  <si>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</si>
  <si>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</si>
  <si>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</si>
  <si>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</si>
  <si>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</si>
  <si>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</si>
  <si>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</si>
  <si>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</si>
  <si>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</si>
  <si>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</si>
  <si>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</si>
  <si>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</si>
  <si>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</si>
  <si>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</si>
  <si>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</si>
  <si>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</si>
  <si>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</si>
  <si>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</si>
  <si>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</si>
  <si>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</si>
  <si>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</si>
  <si>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</si>
  <si>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</si>
  <si>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</si>
  <si>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</si>
  <si>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</si>
  <si>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</si>
  <si>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</si>
  <si>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</si>
  <si>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</si>
  <si>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</si>
  <si>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</si>
  <si>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</si>
  <si>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</si>
  <si>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</si>
  <si>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</si>
  <si>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</si>
  <si>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</si>
  <si>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</si>
  <si>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</si>
  <si>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</si>
  <si>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</si>
  <si>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</si>
  <si>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</si>
  <si>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</si>
  <si>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</si>
  <si>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</si>
  <si>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</si>
  <si>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</si>
  <si>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</si>
  <si>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</si>
  <si>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</si>
  <si>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</si>
  <si>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</si>
  <si>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</si>
  <si>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</si>
  <si>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</si>
  <si>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</si>
  <si>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</si>
  <si>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</si>
  <si>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</si>
  <si>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</si>
  <si>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</si>
  <si>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</si>
  <si>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</si>
  <si>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</si>
  <si>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</si>
  <si>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</si>
  <si>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</si>
  <si>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</si>
  <si>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</si>
  <si>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</si>
  <si>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</si>
  <si>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</si>
  <si>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</si>
  <si>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</si>
  <si>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</si>
  <si>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</si>
  <si>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</si>
  <si>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</si>
  <si>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</si>
  <si>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</si>
  <si>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</si>
  <si>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</si>
  <si>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</si>
  <si>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</si>
  <si>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</si>
  <si>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</si>
  <si>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</si>
  <si>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</si>
  <si>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</si>
  <si>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</si>
  <si>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</si>
  <si>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</si>
  <si>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</si>
  <si>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</si>
  <si>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</si>
  <si>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</si>
  <si>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</si>
  <si>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</si>
  <si>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</si>
  <si>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</si>
  <si>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</si>
  <si>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</si>
  <si>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</si>
  <si>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</si>
  <si>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</si>
  <si>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</si>
  <si>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</si>
  <si>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</si>
  <si>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</si>
  <si>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</si>
  <si>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</si>
  <si>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</si>
  <si>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</si>
  <si>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</si>
  <si>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</si>
  <si>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</si>
  <si>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</si>
  <si>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</si>
  <si>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</si>
  <si>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</si>
  <si>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</si>
  <si>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</si>
  <si>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</si>
  <si>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</si>
  <si>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</si>
  <si>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</si>
  <si>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</si>
  <si>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</si>
  <si>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</si>
  <si>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</si>
  <si>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</si>
  <si>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</si>
  <si>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</si>
  <si>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</si>
  <si>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</si>
  <si>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</si>
  <si>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</si>
  <si>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</si>
  <si>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</si>
  <si>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</si>
  <si>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</si>
  <si>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</si>
  <si>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</si>
  <si>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</si>
  <si>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</si>
  <si>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</si>
  <si>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</si>
  <si>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</si>
  <si>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</si>
  <si>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</si>
  <si>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</si>
  <si>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</si>
  <si>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</si>
  <si>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</si>
  <si>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</si>
  <si>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</si>
  <si>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</si>
  <si>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</si>
  <si>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</si>
  <si>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</si>
  <si>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</si>
  <si>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</si>
  <si>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</si>
  <si>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</si>
  <si>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</si>
  <si>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</si>
  <si>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</si>
  <si>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</si>
  <si>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</si>
  <si>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</si>
  <si>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</si>
  <si>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</si>
  <si>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</si>
  <si>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</si>
  <si>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</si>
  <si>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</si>
  <si>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</si>
  <si>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</si>
  <si>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</si>
  <si>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</si>
  <si>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</si>
  <si>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</si>
  <si>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</si>
  <si>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</si>
  <si>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</si>
  <si>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</si>
  <si>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</si>
  <si>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</si>
  <si>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</si>
  <si>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</si>
  <si>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</si>
  <si>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</si>
  <si>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</si>
  <si>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</si>
  <si>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</si>
  <si>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</si>
  <si>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</si>
  <si>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</si>
  <si>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</si>
  <si>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</si>
  <si>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</si>
  <si>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</si>
  <si>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</si>
  <si>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</si>
  <si>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</si>
  <si>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</si>
  <si>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</si>
  <si>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</si>
  <si>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</si>
  <si>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</si>
  <si>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</si>
  <si>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</si>
  <si>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</si>
  <si>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</si>
  <si>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</si>
  <si>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</si>
  <si>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</si>
  <si>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</si>
  <si>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</si>
  <si>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</si>
  <si>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</si>
  <si>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</si>
  <si>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</si>
  <si>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</si>
  <si>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</si>
  <si>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</si>
  <si>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</si>
  <si>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</si>
  <si>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</si>
  <si>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</si>
  <si>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公共用地先行取得事業特別会計</t>
    <phoneticPr fontId="5"/>
  </si>
  <si>
    <t>病院事業債管理事業特別会計</t>
    <phoneticPr fontId="5"/>
  </si>
  <si>
    <t>栃木県南地方卸売市場特別会計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</si>
  <si>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</si>
  <si>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</si>
  <si>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</si>
  <si>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</si>
  <si>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</si>
  <si>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</si>
  <si>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</si>
  <si>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</si>
  <si>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</si>
  <si>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</si>
  <si>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</si>
  <si>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</si>
  <si>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</si>
  <si>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</si>
  <si>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</si>
  <si>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</si>
  <si>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</si>
  <si>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</si>
  <si>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</si>
  <si>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</si>
  <si>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</si>
  <si>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小山東部第二工業団地造成事業特別会計</t>
    <phoneticPr fontId="5"/>
  </si>
  <si>
    <t>-</t>
    <phoneticPr fontId="5"/>
  </si>
  <si>
    <t>法非適用企業</t>
    <phoneticPr fontId="5"/>
  </si>
  <si>
    <t>テクノパーク小山南部造成事業特別会計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</si>
  <si>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</si>
  <si>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</si>
  <si>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</si>
  <si>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</si>
  <si>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</si>
  <si>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</si>
  <si>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</si>
  <si>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</si>
  <si>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</si>
  <si>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</si>
  <si>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</si>
  <si>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</si>
  <si>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</si>
  <si>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</si>
  <si>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</si>
  <si>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</si>
  <si>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</si>
  <si>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</si>
  <si>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</si>
  <si>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</si>
  <si>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</si>
  <si>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</si>
  <si>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</si>
  <si>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</si>
  <si>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</si>
  <si>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</si>
  <si>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</si>
  <si>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</si>
  <si>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</si>
  <si>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</si>
  <si>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</si>
  <si>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</si>
  <si>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</si>
  <si>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</si>
  <si>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</si>
  <si>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</si>
  <si>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</si>
  <si>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</si>
  <si>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</si>
  <si>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</si>
  <si>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</si>
  <si>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</si>
  <si>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</si>
  <si>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</si>
  <si>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</si>
  <si>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</si>
  <si>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</si>
  <si>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</si>
  <si>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</si>
  <si>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</si>
  <si>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</si>
  <si>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</si>
  <si>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</si>
  <si>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</si>
  <si>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</si>
  <si>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</si>
  <si>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</si>
  <si>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</si>
  <si>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</si>
  <si>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</si>
  <si>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</si>
  <si>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</si>
  <si>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</si>
  <si>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</si>
  <si>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</si>
  <si>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</si>
  <si>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</si>
  <si>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</si>
  <si>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</si>
  <si>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</si>
  <si>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</si>
  <si>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テクノパーク小山南部造成事業特別会計</t>
    <phoneticPr fontId="5"/>
  </si>
  <si>
    <t>(Ｆ)</t>
    <phoneticPr fontId="5"/>
  </si>
  <si>
    <t>小山東部第二工業団地造成事業特別会計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</si>
  <si>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</si>
  <si>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</si>
  <si>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</si>
  <si>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</si>
  <si>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</si>
  <si>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</si>
  <si>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</si>
  <si>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</si>
  <si>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</si>
  <si>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</si>
  <si>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</si>
  <si>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</si>
  <si>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</si>
  <si>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</si>
  <si>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</si>
  <si>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</si>
  <si>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</si>
  <si>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</si>
  <si>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</si>
  <si>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</si>
  <si>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</si>
  <si>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</si>
  <si>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</si>
  <si>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</si>
  <si>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</si>
  <si>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</si>
  <si>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</si>
  <si>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</si>
  <si>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</si>
  <si>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</si>
  <si>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</si>
  <si>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</si>
  <si>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</si>
  <si>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</si>
  <si>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</si>
  <si>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</si>
  <si>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</si>
  <si>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</si>
  <si>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</si>
  <si>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</si>
  <si>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</si>
  <si>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</si>
  <si>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</si>
  <si>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</si>
  <si>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</si>
  <si>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</si>
  <si>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</si>
  <si>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</si>
  <si>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</si>
  <si>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</si>
  <si>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</si>
  <si>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</si>
  <si>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</si>
  <si>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</si>
  <si>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</si>
  <si>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</si>
  <si>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</si>
  <si>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</si>
  <si>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</si>
  <si>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</si>
  <si>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</si>
  <si>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</si>
  <si>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</si>
  <si>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</si>
  <si>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</si>
  <si>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</si>
  <si>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</si>
  <si>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</si>
  <si>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</si>
  <si>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</si>
  <si>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</si>
  <si>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</si>
  <si>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</si>
  <si>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</si>
  <si>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</si>
  <si>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</si>
  <si>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</si>
  <si>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</si>
  <si>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</si>
  <si>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</si>
  <si>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</si>
  <si>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</si>
  <si>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</si>
  <si>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</si>
  <si>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3.13</t>
  </si>
  <si>
    <t>▲ 1.82</t>
  </si>
  <si>
    <t>▲ 2.00</t>
  </si>
  <si>
    <t>水道事業会計</t>
  </si>
  <si>
    <t>一般会計</t>
  </si>
  <si>
    <t>介護保険特別会計</t>
  </si>
  <si>
    <t>下水道事業会計</t>
  </si>
  <si>
    <t>国民健康保険特別会計（事業勘定）</t>
  </si>
  <si>
    <t>墓園やすらぎの森事業特別会計</t>
  </si>
  <si>
    <t>与良川水系湛水防除事業特別会計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</si>
  <si>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</si>
  <si>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</si>
  <si>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</si>
  <si>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</si>
  <si>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</si>
  <si>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</si>
  <si>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</si>
  <si>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</si>
  <si>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</si>
  <si>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</si>
  <si>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渡良瀬遊水地アクリメーション振興財団</t>
    <rPh sb="0" eb="3">
      <t>ワタラセ</t>
    </rPh>
    <rPh sb="3" eb="6">
      <t>ユウスイチ</t>
    </rPh>
    <rPh sb="14" eb="16">
      <t>シンコウ</t>
    </rPh>
    <rPh sb="16" eb="18">
      <t>ザイダン</t>
    </rPh>
    <phoneticPr fontId="2"/>
  </si>
  <si>
    <t>小山都市開発</t>
    <rPh sb="0" eb="2">
      <t>オヤマ</t>
    </rPh>
    <rPh sb="2" eb="4">
      <t>トシ</t>
    </rPh>
    <rPh sb="4" eb="6">
      <t>カイハツ</t>
    </rPh>
    <phoneticPr fontId="2"/>
  </si>
  <si>
    <t>小山市体育協会</t>
    <rPh sb="0" eb="3">
      <t>オヤマシ</t>
    </rPh>
    <rPh sb="3" eb="5">
      <t>タイイク</t>
    </rPh>
    <rPh sb="5" eb="7">
      <t>キョウカイ</t>
    </rPh>
    <phoneticPr fontId="2"/>
  </si>
  <si>
    <t>小山市勤労者共済サービスセンター</t>
    <rPh sb="0" eb="3">
      <t>オヤマシ</t>
    </rPh>
    <rPh sb="3" eb="6">
      <t>キンロウシャ</t>
    </rPh>
    <rPh sb="6" eb="8">
      <t>キョウサイ</t>
    </rPh>
    <phoneticPr fontId="2"/>
  </si>
  <si>
    <t>テレビ小山放送</t>
    <rPh sb="3" eb="5">
      <t>オヤマ</t>
    </rPh>
    <rPh sb="5" eb="7">
      <t>ホウソウ</t>
    </rPh>
    <phoneticPr fontId="2"/>
  </si>
  <si>
    <t>小山市土地開発公社</t>
    <rPh sb="0" eb="3">
      <t>オヤマシ</t>
    </rPh>
    <rPh sb="3" eb="5">
      <t>トチ</t>
    </rPh>
    <rPh sb="5" eb="7">
      <t>カイハツ</t>
    </rPh>
    <rPh sb="7" eb="9">
      <t>コウシャ</t>
    </rPh>
    <phoneticPr fontId="2"/>
  </si>
  <si>
    <t>小山ブランド思川</t>
    <rPh sb="0" eb="2">
      <t>オヤマ</t>
    </rPh>
    <rPh sb="6" eb="8">
      <t>オモイガワ</t>
    </rPh>
    <phoneticPr fontId="2"/>
  </si>
  <si>
    <t>小山市観光協会</t>
    <rPh sb="0" eb="3">
      <t>オヤマシ</t>
    </rPh>
    <rPh sb="3" eb="5">
      <t>カンコウ</t>
    </rPh>
    <rPh sb="5" eb="7">
      <t>キョウカイ</t>
    </rPh>
    <phoneticPr fontId="2"/>
  </si>
  <si>
    <t>新小山市民病院</t>
    <rPh sb="0" eb="1">
      <t>シン</t>
    </rPh>
    <rPh sb="1" eb="5">
      <t>オヤマシミン</t>
    </rPh>
    <rPh sb="5" eb="7">
      <t>ビョウイン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</si>
  <si>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</si>
  <si>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</si>
  <si>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</si>
  <si>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</si>
  <si>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</si>
  <si>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</si>
  <si>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</si>
  <si>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</si>
  <si>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</si>
  <si>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</si>
  <si>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</si>
  <si>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</si>
  <si>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</si>
  <si>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</si>
  <si>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小山広域保健衛生組合</t>
    <phoneticPr fontId="2"/>
  </si>
  <si>
    <t>栃木県市町村総合事務組合(一般会計)</t>
    <phoneticPr fontId="2"/>
  </si>
  <si>
    <t>栃木県市町村総合事務組合(特別会計)</t>
    <phoneticPr fontId="2"/>
  </si>
  <si>
    <t>栃木県後期高齢者医療広域連合(一般会計)</t>
    <phoneticPr fontId="2"/>
  </si>
  <si>
    <t>栃木県後期高齢者医療広域連合(後期高齢者医療特別会計)</t>
    <phoneticPr fontId="2"/>
  </si>
  <si>
    <t>-</t>
    <phoneticPr fontId="2"/>
  </si>
  <si>
    <t>庁舎建設基金</t>
    <rPh sb="0" eb="2">
      <t>チョウシャ</t>
    </rPh>
    <rPh sb="2" eb="4">
      <t>ケンセツ</t>
    </rPh>
    <rPh sb="4" eb="6">
      <t>キキン</t>
    </rPh>
    <phoneticPr fontId="2"/>
  </si>
  <si>
    <t>体育館建設基金</t>
    <rPh sb="0" eb="3">
      <t>タイイクカン</t>
    </rPh>
    <rPh sb="3" eb="5">
      <t>ケンセツ</t>
    </rPh>
    <rPh sb="5" eb="7">
      <t>キキン</t>
    </rPh>
    <phoneticPr fontId="2"/>
  </si>
  <si>
    <t>小山評定ふるさと応援基金</t>
    <rPh sb="0" eb="2">
      <t>オヤマ</t>
    </rPh>
    <rPh sb="2" eb="4">
      <t>ヒョウジョウ</t>
    </rPh>
    <rPh sb="8" eb="10">
      <t>オウエン</t>
    </rPh>
    <rPh sb="10" eb="12">
      <t>キキン</t>
    </rPh>
    <phoneticPr fontId="2"/>
  </si>
  <si>
    <t>こども甲状腺検査基金</t>
    <rPh sb="3" eb="6">
      <t>コウジョウセン</t>
    </rPh>
    <rPh sb="6" eb="8">
      <t>ケンサ</t>
    </rPh>
    <rPh sb="8" eb="10">
      <t>キキン</t>
    </rPh>
    <phoneticPr fontId="2"/>
  </si>
  <si>
    <t>小野塚記念青少年健全育成基金</t>
    <rPh sb="0" eb="3">
      <t>オノヅカ</t>
    </rPh>
    <rPh sb="3" eb="5">
      <t>キネン</t>
    </rPh>
    <rPh sb="5" eb="8">
      <t>セイショウネン</t>
    </rPh>
    <rPh sb="8" eb="10">
      <t>ケンゼン</t>
    </rPh>
    <rPh sb="10" eb="12">
      <t>イクセイ</t>
    </rPh>
    <rPh sb="12" eb="14">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</si>
  <si>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</si>
  <si>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</si>
  <si>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</si>
  <si>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</si>
  <si>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</si>
  <si>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令和元年度の将来負担比率については、地方債現在高が減少したこと、及び、公営企業の地方債残高のうち繰入見込額が減少したことにより、将来負担比率は7.9ポイント減少した。
　類似団体との比較においては、将来負担比率、有形固定資産減価償却率ともに類似団体内平均値を上回っている。令和2年度においては、大型建設事業等により一時的に市債残高が増加するが、公共施設の老朽化対策や財政の健全化に向けた財政運営に引き続き努める。</t>
    <rPh sb="1" eb="3">
      <t>レイワ</t>
    </rPh>
    <rPh sb="3" eb="4">
      <t>ガン</t>
    </rPh>
    <rPh sb="4" eb="6">
      <t>ネンド</t>
    </rPh>
    <rPh sb="137" eb="139">
      <t>レイワ</t>
    </rPh>
    <rPh sb="140" eb="142">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</si>
  <si>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</si>
  <si>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</si>
  <si>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</si>
  <si>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</si>
  <si>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</si>
  <si>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</si>
  <si>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</si>
  <si>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</si>
  <si>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</si>
  <si>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令和元年度の将来負担比率については、平成30年度に比べ7.9ポイント減少したが、類似団体との比較では上回る数値となっている。前年度に比べ減少した主な要因は、地方債現在高が減少したことで将来負担額の減少となったためである。
　 令和元年度の実質公債費比率については、平成30年度に比べ0.1ポイント減少したが、類似団体平均値は上回る数値となっている。前年度に比べ減少した主な要因としては、基準財政需要額算入額等が増加したことなどから3か年平均で減少となった。
　 引き続き、起債対象事業の適切な選択を行い、世代間負担の公平化と償還額の平準化を図り、財政の健全化を確保した運営に努める。</t>
    <rPh sb="1" eb="3">
      <t>レイワ</t>
    </rPh>
    <rPh sb="3" eb="5">
      <t>ガンネン</t>
    </rPh>
    <rPh sb="5" eb="6">
      <t>ド</t>
    </rPh>
    <rPh sb="19" eb="21">
      <t>ヘイセイ</t>
    </rPh>
    <rPh sb="23" eb="25">
      <t>ネンド</t>
    </rPh>
    <rPh sb="35" eb="37">
      <t>ゲンショウ</t>
    </rPh>
    <rPh sb="69" eb="71">
      <t>ゲンショウ</t>
    </rPh>
    <rPh sb="73" eb="74">
      <t>オモ</t>
    </rPh>
    <rPh sb="86" eb="88">
      <t>ゲンショウ</t>
    </rPh>
    <rPh sb="93" eb="95">
      <t>ショウライ</t>
    </rPh>
    <rPh sb="95" eb="97">
      <t>フタン</t>
    </rPh>
    <rPh sb="97" eb="98">
      <t>ガク</t>
    </rPh>
    <rPh sb="99" eb="101">
      <t>ゲンショウ</t>
    </rPh>
    <rPh sb="114" eb="116">
      <t>レイワ</t>
    </rPh>
    <rPh sb="116" eb="117">
      <t>ガン</t>
    </rPh>
    <rPh sb="117" eb="119">
      <t>ネンド</t>
    </rPh>
    <rPh sb="133" eb="135">
      <t>ヘイセイ</t>
    </rPh>
    <rPh sb="137" eb="139">
      <t>ネンド</t>
    </rPh>
    <rPh sb="149" eb="151">
      <t>ゲンショウ</t>
    </rPh>
    <rPh sb="185" eb="186">
      <t>オモ</t>
    </rPh>
    <rPh sb="187" eb="189">
      <t>ヨウイン</t>
    </rPh>
    <rPh sb="206" eb="208">
      <t>ゾウカ</t>
    </rPh>
    <rPh sb="218" eb="219">
      <t>ネン</t>
    </rPh>
    <rPh sb="219" eb="221">
      <t>ヘイキン</t>
    </rPh>
    <rPh sb="222" eb="22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</si>
</sst>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2127-4D06-AD1B-2ADB382D04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57411</c:v>
                </c:pt>
                <c:pt idx="1">
                  <c:v>42607</c:v>
                </c:pt>
                <c:pt idx="2">
                  <c:v>46928</c:v>
                </c:pt>
                <c:pt idx="3">
                  <c:v>39931</c:v>
                </c:pt>
                <c:pt idx="4">
                  <c:v>38657</c:v>
                </c:pt>
              </c:numCache>
            </c:numRef>
          </c:val>
          <c:smooth val="0"/>
          <c:extLst>
            <c:ext xmlns:c16="http://schemas.microsoft.com/office/drawing/2014/chart" uri="{C3380CC4-5D6E-409C-BE32-E72D297353CC}">
              <c16:uniqueId val="{00000001-2127-4D06-AD1B-2ADB382D04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8.09</c:v>
                </c:pt>
                <c:pt idx="1">
                  <c:v>4.8499999999999996</c:v>
                </c:pt>
                <c:pt idx="2">
                  <c:v>3.03</c:v>
                </c:pt>
                <c:pt idx="3">
                  <c:v>4.58</c:v>
                </c:pt>
                <c:pt idx="4">
                  <c:v>2.4900000000000002</c:v>
                </c:pt>
              </c:numCache>
            </c:numRef>
          </c:val>
          <c:extLst>
            <c:ext xmlns:c16="http://schemas.microsoft.com/office/drawing/2014/chart" uri="{C3380CC4-5D6E-409C-BE32-E72D297353CC}">
              <c16:uniqueId val="{00000000-3859-47F2-A4B8-C225B4FA2E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3.83</c:v>
                </c:pt>
                <c:pt idx="1">
                  <c:v>3.81</c:v>
                </c:pt>
                <c:pt idx="2">
                  <c:v>3.84</c:v>
                </c:pt>
                <c:pt idx="3">
                  <c:v>3.86</c:v>
                </c:pt>
                <c:pt idx="4">
                  <c:v>3.8</c:v>
                </c:pt>
              </c:numCache>
            </c:numRef>
          </c:val>
          <c:extLst>
            <c:ext xmlns:c16="http://schemas.microsoft.com/office/drawing/2014/chart" uri="{C3380CC4-5D6E-409C-BE32-E72D297353CC}">
              <c16:uniqueId val="{00000001-3859-47F2-A4B8-C225B4FA2E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1.0900000000000001</c:v>
                </c:pt>
                <c:pt idx="1">
                  <c:v>-3.13</c:v>
                </c:pt>
                <c:pt idx="2">
                  <c:v>-1.82</c:v>
                </c:pt>
                <c:pt idx="3">
                  <c:v>1.59</c:v>
                </c:pt>
                <c:pt idx="4">
                  <c:v>-2</c:v>
                </c:pt>
              </c:numCache>
            </c:numRef>
          </c:val>
          <c:smooth val="0"/>
          <c:extLst>
            <c:ext xmlns:c16="http://schemas.microsoft.com/office/drawing/2014/chart" uri="{C3380CC4-5D6E-409C-BE32-E72D297353CC}">
              <c16:uniqueId val="{00000002-3859-47F2-A4B8-C225B4FA2E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0.42</c:v>
                </c:pt>
                <c:pt idx="2">
                  <c:v>#N/A</c:v>
                </c:pt>
                <c:pt idx="3">
                  <c:v>0.47</c:v>
                </c:pt>
                <c:pt idx="4">
                  <c:v>#N/A</c:v>
                </c:pt>
                <c:pt idx="5">
                  <c:v>0.35</c:v>
                </c:pt>
                <c:pt idx="6">
                  <c:v>#N/A</c:v>
                </c:pt>
                <c:pt idx="7">
                  <c:v>1.1499999999999999</c:v>
                </c:pt>
                <c:pt idx="8">
                  <c:v>#N/A</c:v>
                </c:pt>
                <c:pt idx="9">
                  <c:v>0</c:v>
                </c:pt>
              </c:numCache>
            </c:numRef>
          </c:val>
          <c:extLst>
            <c:ext xmlns:c16="http://schemas.microsoft.com/office/drawing/2014/chart" uri="{C3380CC4-5D6E-409C-BE32-E72D297353CC}">
              <c16:uniqueId val="{00000000-5960-4777-9CC9-B949ECEAB3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60-4777-9CC9-B949ECEAB31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2-5960-4777-9CC9-B949ECEAB312}"/>
            </c:ext>
          </c:extLst>
        </c:ser>
        <c:ser>
          <c:idx val="3"/>
          <c:order val="3"/>
          <c:tx>
            <c:strRef>
              <c:f>データシート!$A$30</c:f>
              <c:strCache>
                <c:ptCount val="1"/>
                <c:pt idx="0">
                  <c:v>与良川水系湛水防除事業特別会計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960-4777-9CC9-B949ECEAB312}"/>
            </c:ext>
          </c:extLst>
        </c:ser>
        <c:ser>
          <c:idx val="4"/>
          <c:order val="4"/>
          <c:tx>
            <c:strRef>
              <c:f>データシート!$A$31</c:f>
              <c:strCache>
                <c:ptCount val="1"/>
                <c:pt idx="0">
                  <c:v>墓園やすらぎの森事業特別会計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0.27</c:v>
                </c:pt>
                <c:pt idx="2">
                  <c:v>#N/A</c:v>
                </c:pt>
                <c:pt idx="3">
                  <c:v>0.12</c:v>
                </c:pt>
                <c:pt idx="4">
                  <c:v>#N/A</c:v>
                </c:pt>
                <c:pt idx="5">
                  <c:v>0.12</c:v>
                </c:pt>
                <c:pt idx="6">
                  <c:v>#N/A</c:v>
                </c:pt>
                <c:pt idx="7">
                  <c:v>0.18</c:v>
                </c:pt>
                <c:pt idx="8">
                  <c:v>#N/A</c:v>
                </c:pt>
                <c:pt idx="9">
                  <c:v>0.2</c:v>
                </c:pt>
              </c:numCache>
            </c:numRef>
          </c:val>
          <c:extLst>
            <c:ext xmlns:c16="http://schemas.microsoft.com/office/drawing/2014/chart" uri="{C3380CC4-5D6E-409C-BE32-E72D297353CC}">
              <c16:uniqueId val="{00000004-5960-4777-9CC9-B949ECEAB312}"/>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2.12</c:v>
                </c:pt>
                <c:pt idx="2">
                  <c:v>#N/A</c:v>
                </c:pt>
                <c:pt idx="3">
                  <c:v>3.38</c:v>
                </c:pt>
                <c:pt idx="4">
                  <c:v>#N/A</c:v>
                </c:pt>
                <c:pt idx="5">
                  <c:v>2.66</c:v>
                </c:pt>
                <c:pt idx="6">
                  <c:v>#N/A</c:v>
                </c:pt>
                <c:pt idx="7">
                  <c:v>1.27</c:v>
                </c:pt>
                <c:pt idx="8">
                  <c:v>#N/A</c:v>
                </c:pt>
                <c:pt idx="9">
                  <c:v>0.26</c:v>
                </c:pt>
              </c:numCache>
            </c:numRef>
          </c:val>
          <c:extLst>
            <c:ext xmlns:c16="http://schemas.microsoft.com/office/drawing/2014/chart" uri="{C3380CC4-5D6E-409C-BE32-E72D297353CC}">
              <c16:uniqueId val="{00000005-5960-4777-9CC9-B949ECEAB31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c:v>
                </c:pt>
              </c:numCache>
            </c:numRef>
          </c:val>
          <c:extLst>
            <c:ext xmlns:c16="http://schemas.microsoft.com/office/drawing/2014/chart" uri="{C3380CC4-5D6E-409C-BE32-E72D297353CC}">
              <c16:uniqueId val="{00000006-5960-4777-9CC9-B949ECEAB31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1.41</c:v>
                </c:pt>
                <c:pt idx="2">
                  <c:v>#N/A</c:v>
                </c:pt>
                <c:pt idx="3">
                  <c:v>2.34</c:v>
                </c:pt>
                <c:pt idx="4">
                  <c:v>#N/A</c:v>
                </c:pt>
                <c:pt idx="5">
                  <c:v>1.1499999999999999</c:v>
                </c:pt>
                <c:pt idx="6">
                  <c:v>#N/A</c:v>
                </c:pt>
                <c:pt idx="7">
                  <c:v>1.74</c:v>
                </c:pt>
                <c:pt idx="8">
                  <c:v>#N/A</c:v>
                </c:pt>
                <c:pt idx="9">
                  <c:v>1.87</c:v>
                </c:pt>
              </c:numCache>
            </c:numRef>
          </c:val>
          <c:extLst>
            <c:ext xmlns:c16="http://schemas.microsoft.com/office/drawing/2014/chart" uri="{C3380CC4-5D6E-409C-BE32-E72D297353CC}">
              <c16:uniqueId val="{00000007-5960-4777-9CC9-B949ECEAB3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7.79</c:v>
                </c:pt>
                <c:pt idx="2">
                  <c:v>#N/A</c:v>
                </c:pt>
                <c:pt idx="3">
                  <c:v>4.71</c:v>
                </c:pt>
                <c:pt idx="4">
                  <c:v>#N/A</c:v>
                </c:pt>
                <c:pt idx="5">
                  <c:v>2.87</c:v>
                </c:pt>
                <c:pt idx="6">
                  <c:v>#N/A</c:v>
                </c:pt>
                <c:pt idx="7">
                  <c:v>4.37</c:v>
                </c:pt>
                <c:pt idx="8">
                  <c:v>#N/A</c:v>
                </c:pt>
                <c:pt idx="9">
                  <c:v>2.2599999999999998</c:v>
                </c:pt>
              </c:numCache>
            </c:numRef>
          </c:val>
          <c:extLst>
            <c:ext xmlns:c16="http://schemas.microsoft.com/office/drawing/2014/chart" uri="{C3380CC4-5D6E-409C-BE32-E72D297353CC}">
              <c16:uniqueId val="{00000008-5960-4777-9CC9-B949ECEAB31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14.84</c:v>
                </c:pt>
                <c:pt idx="2">
                  <c:v>#N/A</c:v>
                </c:pt>
                <c:pt idx="3">
                  <c:v>16.5</c:v>
                </c:pt>
                <c:pt idx="4">
                  <c:v>#N/A</c:v>
                </c:pt>
                <c:pt idx="5">
                  <c:v>18.39</c:v>
                </c:pt>
                <c:pt idx="6">
                  <c:v>#N/A</c:v>
                </c:pt>
                <c:pt idx="7">
                  <c:v>20.58</c:v>
                </c:pt>
                <c:pt idx="8">
                  <c:v>#N/A</c:v>
                </c:pt>
                <c:pt idx="9">
                  <c:v>21.97</c:v>
                </c:pt>
              </c:numCache>
            </c:numRef>
          </c:val>
          <c:extLst>
            <c:ext xmlns:c16="http://schemas.microsoft.com/office/drawing/2014/chart" uri="{C3380CC4-5D6E-409C-BE32-E72D297353CC}">
              <c16:uniqueId val="{00000009-5960-4777-9CC9-B949ECEAB3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5184</c:v>
                </c:pt>
                <c:pt idx="5">
                  <c:v>5257</c:v>
                </c:pt>
                <c:pt idx="8">
                  <c:v>5582</c:v>
                </c:pt>
                <c:pt idx="11">
                  <c:v>5494</c:v>
                </c:pt>
                <c:pt idx="14">
                  <c:v>5313</c:v>
                </c:pt>
              </c:numCache>
            </c:numRef>
          </c:val>
          <c:extLst>
            <c:ext xmlns:c16="http://schemas.microsoft.com/office/drawing/2014/chart" uri="{C3380CC4-5D6E-409C-BE32-E72D297353CC}">
              <c16:uniqueId val="{00000000-71B9-426A-A721-C4BBDB79FF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0</c:v>
                </c:pt>
                <c:pt idx="6">
                  <c:v>1</c:v>
                </c:pt>
                <c:pt idx="9">
                  <c:v>1</c:v>
                </c:pt>
                <c:pt idx="12">
                  <c:v>1</c:v>
                </c:pt>
              </c:numCache>
            </c:numRef>
          </c:val>
          <c:extLst>
            <c:ext xmlns:c16="http://schemas.microsoft.com/office/drawing/2014/chart" uri="{C3380CC4-5D6E-409C-BE32-E72D297353CC}">
              <c16:uniqueId val="{00000001-71B9-426A-A721-C4BBDB79FF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B9-426A-A721-C4BBDB79FF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256</c:v>
                </c:pt>
                <c:pt idx="3">
                  <c:v>432</c:v>
                </c:pt>
                <c:pt idx="6">
                  <c:v>166</c:v>
                </c:pt>
                <c:pt idx="9">
                  <c:v>42</c:v>
                </c:pt>
                <c:pt idx="12">
                  <c:v>177</c:v>
                </c:pt>
              </c:numCache>
            </c:numRef>
          </c:val>
          <c:extLst>
            <c:ext xmlns:c16="http://schemas.microsoft.com/office/drawing/2014/chart" uri="{C3380CC4-5D6E-409C-BE32-E72D297353CC}">
              <c16:uniqueId val="{00000003-71B9-426A-A721-C4BBDB79FF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1579</c:v>
                </c:pt>
                <c:pt idx="3">
                  <c:v>1620</c:v>
                </c:pt>
                <c:pt idx="6">
                  <c:v>1648</c:v>
                </c:pt>
                <c:pt idx="9">
                  <c:v>1555</c:v>
                </c:pt>
                <c:pt idx="12">
                  <c:v>1502</c:v>
                </c:pt>
              </c:numCache>
            </c:numRef>
          </c:val>
          <c:extLst>
            <c:ext xmlns:c16="http://schemas.microsoft.com/office/drawing/2014/chart" uri="{C3380CC4-5D6E-409C-BE32-E72D297353CC}">
              <c16:uniqueId val="{00000004-71B9-426A-A721-C4BBDB79FF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B9-426A-A721-C4BBDB79FF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B9-426A-A721-C4BBDB79FF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4513</c:v>
                </c:pt>
                <c:pt idx="3">
                  <c:v>4913</c:v>
                </c:pt>
                <c:pt idx="6">
                  <c:v>5583</c:v>
                </c:pt>
                <c:pt idx="9">
                  <c:v>5282</c:v>
                </c:pt>
                <c:pt idx="12">
                  <c:v>5295</c:v>
                </c:pt>
              </c:numCache>
            </c:numRef>
          </c:val>
          <c:extLst>
            <c:ext xmlns:c16="http://schemas.microsoft.com/office/drawing/2014/chart" uri="{C3380CC4-5D6E-409C-BE32-E72D297353CC}">
              <c16:uniqueId val="{00000007-71B9-426A-A721-C4BBDB79FF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1166</c:v>
                </c:pt>
                <c:pt idx="2">
                  <c:v>#N/A</c:v>
                </c:pt>
                <c:pt idx="3">
                  <c:v>#N/A</c:v>
                </c:pt>
                <c:pt idx="4">
                  <c:v>1708</c:v>
                </c:pt>
                <c:pt idx="5">
                  <c:v>#N/A</c:v>
                </c:pt>
                <c:pt idx="6">
                  <c:v>#N/A</c:v>
                </c:pt>
                <c:pt idx="7">
                  <c:v>1816</c:v>
                </c:pt>
                <c:pt idx="8">
                  <c:v>#N/A</c:v>
                </c:pt>
                <c:pt idx="9">
                  <c:v>#N/A</c:v>
                </c:pt>
                <c:pt idx="10">
                  <c:v>1386</c:v>
                </c:pt>
                <c:pt idx="11">
                  <c:v>#N/A</c:v>
                </c:pt>
                <c:pt idx="12">
                  <c:v>#N/A</c:v>
                </c:pt>
                <c:pt idx="13">
                  <c:v>1662</c:v>
                </c:pt>
                <c:pt idx="14">
                  <c:v>#N/A</c:v>
                </c:pt>
              </c:numCache>
            </c:numRef>
          </c:val>
          <c:smooth val="0"/>
          <c:extLst>
            <c:ext xmlns:c16="http://schemas.microsoft.com/office/drawing/2014/chart" uri="{C3380CC4-5D6E-409C-BE32-E72D297353CC}">
              <c16:uniqueId val="{00000008-71B9-426A-A721-C4BBDB79FF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46303</c:v>
                </c:pt>
                <c:pt idx="5">
                  <c:v>44954</c:v>
                </c:pt>
                <c:pt idx="8">
                  <c:v>44073</c:v>
                </c:pt>
                <c:pt idx="11">
                  <c:v>42495</c:v>
                </c:pt>
                <c:pt idx="14">
                  <c:v>42133</c:v>
                </c:pt>
              </c:numCache>
            </c:numRef>
          </c:val>
          <c:extLst>
            <c:ext xmlns:c16="http://schemas.microsoft.com/office/drawing/2014/chart" uri="{C3380CC4-5D6E-409C-BE32-E72D297353CC}">
              <c16:uniqueId val="{00000000-55D7-4EAF-8DFA-CBAFFAF2FB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22607</c:v>
                </c:pt>
                <c:pt idx="5">
                  <c:v>20476</c:v>
                </c:pt>
                <c:pt idx="8">
                  <c:v>19339</c:v>
                </c:pt>
                <c:pt idx="11">
                  <c:v>17976</c:v>
                </c:pt>
                <c:pt idx="14">
                  <c:v>17630</c:v>
                </c:pt>
              </c:numCache>
            </c:numRef>
          </c:val>
          <c:extLst>
            <c:ext xmlns:c16="http://schemas.microsoft.com/office/drawing/2014/chart" uri="{C3380CC4-5D6E-409C-BE32-E72D297353CC}">
              <c16:uniqueId val="{00000001-55D7-4EAF-8DFA-CBAFFAF2FB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5580</c:v>
                </c:pt>
                <c:pt idx="5">
                  <c:v>5743</c:v>
                </c:pt>
                <c:pt idx="8">
                  <c:v>6831</c:v>
                </c:pt>
                <c:pt idx="11">
                  <c:v>7364</c:v>
                </c:pt>
                <c:pt idx="14">
                  <c:v>7472</c:v>
                </c:pt>
              </c:numCache>
            </c:numRef>
          </c:val>
          <c:extLst>
            <c:ext xmlns:c16="http://schemas.microsoft.com/office/drawing/2014/chart" uri="{C3380CC4-5D6E-409C-BE32-E72D297353CC}">
              <c16:uniqueId val="{00000002-55D7-4EAF-8DFA-CBAFFAF2FB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D7-4EAF-8DFA-CBAFFAF2FB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D7-4EAF-8DFA-CBAFFAF2FB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c:v>
                </c:pt>
                <c:pt idx="3">
                  <c:v>1067</c:v>
                </c:pt>
                <c:pt idx="6">
                  <c:v>1078</c:v>
                </c:pt>
                <c:pt idx="9">
                  <c:v>1063</c:v>
                </c:pt>
                <c:pt idx="12">
                  <c:v>1056</c:v>
                </c:pt>
              </c:numCache>
            </c:numRef>
          </c:val>
          <c:extLst>
            <c:ext xmlns:c16="http://schemas.microsoft.com/office/drawing/2014/chart" uri="{C3380CC4-5D6E-409C-BE32-E72D297353CC}">
              <c16:uniqueId val="{00000005-55D7-4EAF-8DFA-CBAFFAF2FB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5486</c:v>
                </c:pt>
                <c:pt idx="3">
                  <c:v>5603</c:v>
                </c:pt>
                <c:pt idx="6">
                  <c:v>5641</c:v>
                </c:pt>
                <c:pt idx="9">
                  <c:v>5460</c:v>
                </c:pt>
                <c:pt idx="12">
                  <c:v>5082</c:v>
                </c:pt>
              </c:numCache>
            </c:numRef>
          </c:val>
          <c:extLst>
            <c:ext xmlns:c16="http://schemas.microsoft.com/office/drawing/2014/chart" uri="{C3380CC4-5D6E-409C-BE32-E72D297353CC}">
              <c16:uniqueId val="{00000006-55D7-4EAF-8DFA-CBAFFAF2FB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1950</c:v>
                </c:pt>
                <c:pt idx="3">
                  <c:v>1693</c:v>
                </c:pt>
                <c:pt idx="6">
                  <c:v>1627</c:v>
                </c:pt>
                <c:pt idx="9">
                  <c:v>2499</c:v>
                </c:pt>
                <c:pt idx="12">
                  <c:v>2790</c:v>
                </c:pt>
              </c:numCache>
            </c:numRef>
          </c:val>
          <c:extLst>
            <c:ext xmlns:c16="http://schemas.microsoft.com/office/drawing/2014/chart" uri="{C3380CC4-5D6E-409C-BE32-E72D297353CC}">
              <c16:uniqueId val="{00000007-55D7-4EAF-8DFA-CBAFFAF2FB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26221</c:v>
                </c:pt>
                <c:pt idx="3">
                  <c:v>26061</c:v>
                </c:pt>
                <c:pt idx="6">
                  <c:v>25071</c:v>
                </c:pt>
                <c:pt idx="9">
                  <c:v>23612</c:v>
                </c:pt>
                <c:pt idx="12">
                  <c:v>22342</c:v>
                </c:pt>
              </c:numCache>
            </c:numRef>
          </c:val>
          <c:extLst>
            <c:ext xmlns:c16="http://schemas.microsoft.com/office/drawing/2014/chart" uri="{C3380CC4-5D6E-409C-BE32-E72D297353CC}">
              <c16:uniqueId val="{00000008-55D7-4EAF-8DFA-CBAFFAF2FB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694</c:v>
                </c:pt>
                <c:pt idx="3">
                  <c:v>695</c:v>
                </c:pt>
                <c:pt idx="6">
                  <c:v>697</c:v>
                </c:pt>
                <c:pt idx="9">
                  <c:v>699</c:v>
                </c:pt>
                <c:pt idx="12">
                  <c:v>701</c:v>
                </c:pt>
              </c:numCache>
            </c:numRef>
          </c:val>
          <c:extLst>
            <c:ext xmlns:c16="http://schemas.microsoft.com/office/drawing/2014/chart" uri="{C3380CC4-5D6E-409C-BE32-E72D297353CC}">
              <c16:uniqueId val="{00000009-55D7-4EAF-8DFA-CBAFFAF2FB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56327</c:v>
                </c:pt>
                <c:pt idx="3">
                  <c:v>55322</c:v>
                </c:pt>
                <c:pt idx="6">
                  <c:v>54874</c:v>
                </c:pt>
                <c:pt idx="9">
                  <c:v>53582</c:v>
                </c:pt>
                <c:pt idx="12">
                  <c:v>52555</c:v>
                </c:pt>
              </c:numCache>
            </c:numRef>
          </c:val>
          <c:extLst>
            <c:ext xmlns:c16="http://schemas.microsoft.com/office/drawing/2014/chart" uri="{C3380CC4-5D6E-409C-BE32-E72D297353CC}">
              <c16:uniqueId val="{0000000A-55D7-4EAF-8DFA-CBAFFAF2FB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16198</c:v>
                </c:pt>
                <c:pt idx="2">
                  <c:v>#N/A</c:v>
                </c:pt>
                <c:pt idx="3">
                  <c:v>#N/A</c:v>
                </c:pt>
                <c:pt idx="4">
                  <c:v>19267</c:v>
                </c:pt>
                <c:pt idx="5">
                  <c:v>#N/A</c:v>
                </c:pt>
                <c:pt idx="6">
                  <c:v>#N/A</c:v>
                </c:pt>
                <c:pt idx="7">
                  <c:v>18745</c:v>
                </c:pt>
                <c:pt idx="8">
                  <c:v>#N/A</c:v>
                </c:pt>
                <c:pt idx="9">
                  <c:v>#N/A</c:v>
                </c:pt>
                <c:pt idx="10">
                  <c:v>19080</c:v>
                </c:pt>
                <c:pt idx="11">
                  <c:v>#N/A</c:v>
                </c:pt>
                <c:pt idx="12">
                  <c:v>#N/A</c:v>
                </c:pt>
                <c:pt idx="13">
                  <c:v>17291</c:v>
                </c:pt>
                <c:pt idx="14">
                  <c:v>#N/A</c:v>
                </c:pt>
              </c:numCache>
            </c:numRef>
          </c:val>
          <c:smooth val="0"/>
          <c:extLst>
            <c:ext xmlns:c16="http://schemas.microsoft.com/office/drawing/2014/chart" uri="{C3380CC4-5D6E-409C-BE32-E72D297353CC}">
              <c16:uniqueId val="{0000000B-55D7-4EAF-8DFA-CBAFFAF2FB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1215</c:v>
                </c:pt>
                <c:pt idx="1">
                  <c:v>1225</c:v>
                </c:pt>
                <c:pt idx="2">
                  <c:v>1226</c:v>
                </c:pt>
              </c:numCache>
            </c:numRef>
          </c:val>
          <c:extLst>
            <c:ext xmlns:c16="http://schemas.microsoft.com/office/drawing/2014/chart" uri="{C3380CC4-5D6E-409C-BE32-E72D297353CC}">
              <c16:uniqueId val="{00000000-B52E-4B16-A665-1BC12464FA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364</c:v>
                </c:pt>
                <c:pt idx="1">
                  <c:v>364</c:v>
                </c:pt>
                <c:pt idx="2">
                  <c:v>364</c:v>
                </c:pt>
              </c:numCache>
            </c:numRef>
          </c:val>
          <c:extLst>
            <c:ext xmlns:c16="http://schemas.microsoft.com/office/drawing/2014/chart" uri="{C3380CC4-5D6E-409C-BE32-E72D297353CC}">
              <c16:uniqueId val="{00000001-B52E-4B16-A665-1BC12464FA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2736</c:v>
                </c:pt>
                <c:pt idx="1">
                  <c:v>2706</c:v>
                </c:pt>
                <c:pt idx="2">
                  <c:v>2613</c:v>
                </c:pt>
              </c:numCache>
            </c:numRef>
          </c:val>
          <c:extLst>
            <c:ext xmlns:c16="http://schemas.microsoft.com/office/drawing/2014/chart" uri="{C3380CC4-5D6E-409C-BE32-E72D297353CC}">
              <c16:uniqueId val="{00000002-B52E-4B16-A665-1BC12464FA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{705BF326-2748-4B00-977C-9B6F3FA53612}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6DF-400A-977B-7094806FC6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{DCD8D161-5900-4703-A1ED-E0A68D9F3C06}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DF-400A-977B-7094806FC6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{7A354602-D44F-4EAC-89F9-A24F0EDD6FCC}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DF-400A-977B-7094806FC6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{1FACA8CD-47F2-41F7-B34F-82235E8B846A}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DF-400A-977B-7094806FC6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{575F4D09-98AC-43B4-857B-1B20102720A8}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DF-400A-977B-7094806FC65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{D67F6327-4506-4901-B693-6DF49EF5F5C6}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6DF-400A-977B-7094806FC65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{6D08B27B-F435-45B2-9792-560D9C7EA4CA}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6DF-400A-977B-7094806FC65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{B3F10AAF-6884-41E4-8173-985E8CAE9FB3}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6DF-400A-977B-7094806FC65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{8790DFE3-BE3E-4118-A24F-B53280EAAEC4}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6DF-400A-977B-7094806FC6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60.6</c:v>
                </c:pt>
                <c:pt idx="16">
                  <c:v>61.6</c:v>
                </c:pt>
                <c:pt idx="24">
                  <c:v>60.9</c:v>
                </c:pt>
                <c:pt idx="32">
                  <c:v>62.6</c:v>
                </c:pt>
              </c:numCache>
            </c:numRef>
          </c:xVal>
          <c:yVal>
            <c:numRef>
              <c:f>公会計指標分析・財政指標組合せ分析表!$BP$51:$DC$51</c:f>
              <c:numCache>
                <c:formatCode>#,##0.0;"▲ "#,##0.0</c:formatCode>
                <c:ptCount val="40"/>
                <c:pt idx="8">
                  <c:v>68.599999999999994</c:v>
                </c:pt>
                <c:pt idx="16">
                  <c:v>67.099999999999994</c:v>
                </c:pt>
                <c:pt idx="24">
                  <c:v>68.099999999999994</c:v>
                </c:pt>
                <c:pt idx="32">
                  <c:v>60.2</c:v>
                </c:pt>
              </c:numCache>
            </c:numRef>
          </c:yVal>
          <c:smooth val="0"/>
          <c:extLst>
            <c:ext xmlns:c16="http://schemas.microsoft.com/office/drawing/2014/chart" uri="{C3380CC4-5D6E-409C-BE32-E72D297353CC}">
              <c16:uniqueId val="{00000009-A6DF-400A-977B-7094806FC6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{BC6B5B5F-781F-4ACD-81D6-B5A3E6BBA84E}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6DF-400A-977B-7094806FC6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{C1E49248-ECA2-4C50-845A-69D74EA96F2F}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DF-400A-977B-7094806FC6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{E55901C6-E781-4428-B13A-A7802FC4CF3E}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DF-400A-977B-7094806FC6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{1353F6CC-F8D8-42AC-8D92-C544387ACEC6}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DF-400A-977B-7094806FC6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{78E5C4CC-E1B5-470C-AEB5-255C6F8F38BA}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DF-400A-977B-7094806FC65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{2E827A7D-9AB6-44F6-98EE-8BBB1C4C39C2}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6DF-400A-977B-7094806FC65C}"/>
                </c:ext>
              </c:extLst>
            </c:dLbl>
            <c:dLbl>
              <c:idx val="16"/>
              <c:layout>
                <c:manualLayout>
                  <c:x val="-3.233034720218023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{EB143372-12C0-4CB3-9804-99E0B1B97A90}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6DF-400A-977B-7094806FC65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{B7FCA2EC-BFFF-4559-9701-250D007228D3}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6DF-400A-977B-7094806FC65C}"/>
                </c:ext>
              </c:extLst>
            </c:dLbl>
            <c:dLbl>
              <c:idx val="32"/>
              <c:layout>
                <c:manualLayout>
                  <c:x val="-3.183060391762623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{91810936-8517-4CE0-B30F-39141B843A6C}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6DF-400A-977B-7094806FC6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c:ext xmlns:c16="http://schemas.microsoft.com/office/drawing/2014/chart" uri="{C3380CC4-5D6E-409C-BE32-E72D297353CC}">
              <c16:uniqueId val="{00000013-A6DF-400A-977B-7094806FC65C}"/>
            </c:ext>
          </c:extLst>
        </c:ser>
        <c:dLbls>
          <c:showLegendKey val="0"/>
          <c:showVal val="1"/>
          <c:showCatName val="0"/>
          <c:showSerName val="0"/>
          <c:showPercent val="0"/>
          <c:showBubbleSize val="0"/>
        </c:dLbls>
        <c:axId val="46179840"/>
        <c:axId val="46181760"/>
      </c:scatterChart>
      <c:valAx>
        <c:axId val="46179840"/>
        <c:scaling>
          <c:orientation val="minMax"/>
          <c:max val="63.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{3BEE38C7-40D6-4B08-8C34-4A93790405DC}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B0-4A1B-8413-958449F911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{2B7522FF-404E-4C64-9910-DDF30B30CC8D}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B0-4A1B-8413-958449F911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{2B7BC976-BC27-4643-9E34-8A350C45EC8F}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B0-4A1B-8413-958449F911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{A13DE96D-36C7-41DF-BF17-E43035332D8F}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B0-4A1B-8413-958449F911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{E4768525-B1B7-4EB7-B4B4-A0AD4E94CDAE}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B0-4A1B-8413-958449F9115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{335211DC-CF5B-4AC9-9B80-1B974B820E80}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B0-4A1B-8413-958449F9115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{EE3749B5-8DF7-492A-8686-2041F8F4B2F1}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B0-4A1B-8413-958449F9115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{46327043-4906-4224-B049-6E7D9E48365F}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B0-4A1B-8413-958449F9115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{29C37D10-3AA6-4958-BB5D-777D29A0A533}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B0-4A1B-8413-958449F911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4.7</c:v>
                </c:pt>
                <c:pt idx="16">
                  <c:v>5.5</c:v>
                </c:pt>
                <c:pt idx="24">
                  <c:v>5.8</c:v>
                </c:pt>
                <c:pt idx="32">
                  <c:v>5.7</c:v>
                </c:pt>
              </c:numCache>
            </c:numRef>
          </c:xVal>
          <c:yVal>
            <c:numRef>
              <c:f>公会計指標分析・財政指標組合せ分析表!$BP$73:$DC$73</c:f>
              <c:numCache>
                <c:formatCode>#,##0.0;"▲ "#,##0.0</c:formatCode>
                <c:ptCount val="40"/>
                <c:pt idx="0">
                  <c:v>58.2</c:v>
                </c:pt>
                <c:pt idx="8">
                  <c:v>68.599999999999994</c:v>
                </c:pt>
                <c:pt idx="16">
                  <c:v>67.099999999999994</c:v>
                </c:pt>
                <c:pt idx="24">
                  <c:v>68.099999999999994</c:v>
                </c:pt>
                <c:pt idx="32">
                  <c:v>60.2</c:v>
                </c:pt>
              </c:numCache>
            </c:numRef>
          </c:yVal>
          <c:smooth val="0"/>
          <c:extLst>
            <c:ext xmlns:c16="http://schemas.microsoft.com/office/drawing/2014/chart" uri="{C3380CC4-5D6E-409C-BE32-E72D297353CC}">
              <c16:uniqueId val="{00000009-C1B0-4A1B-8413-958449F911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{5C1AFBEC-AB6A-4B33-A826-EB68B49F767D}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B0-4A1B-8413-958449F911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{6BDED8E0-9C39-4CC2-BF5D-2997DBB6F5FC}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B0-4A1B-8413-958449F911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{5A4BFEDC-6B85-40D3-B00C-B0F9BFB78C13}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B0-4A1B-8413-958449F911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{BFCBF235-C3BF-4DDD-A268-56675A24E7A5}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B0-4A1B-8413-958449F911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{008F684C-7627-4298-80E6-51FD9570D965}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B0-4A1B-8413-958449F9115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{E512AC29-0D8F-4D03-9EE1-BB9B5978B5EF}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B0-4A1B-8413-958449F9115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{3B633CE1-0171-4BEC-A593-4E47CA03AEC7}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B0-4A1B-8413-958449F9115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{92B1A9AE-D458-4B51-800B-BB61C526F0DB}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B0-4A1B-8413-958449F9115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{9D456699-2EF4-4693-9ABD-35C250D39A2E}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B0-4A1B-8413-958449F911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C1B0-4A1B-8413-958449F9115A}"/>
            </c:ext>
          </c:extLst>
        </c:ser>
        <c:dLbls>
          <c:showLegendKey val="0"/>
          <c:showVal val="1"/>
          <c:showCatName val="0"/>
          <c:showSerName val="0"/>
          <c:showPercent val="0"/>
          <c:showBubbleSize val="0"/>
        </c:dLbls>
        <c:axId val="84219776"/>
        <c:axId val="84234240"/>
      </c:scatterChart>
      <c:valAx>
        <c:axId val="84219776"/>
        <c:scaling>
          <c:orientation val="minMax"/>
          <c:max val="6.199999999999999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）については、元利償還金や組合等が起こした地方債の元利償還金に対する負担金等が増加したことで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百万円増となり、算入公債費等（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については、減税補填債や臨時財政対策債の算入額が減少したこと等により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差引の実質公債費比率の分子は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億円増加しており、単年度の比率は上昇した。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年度以降に、新庁舎建設事業など大型建設事業に伴う起債の償還が開始することなどから、今後も、市債管理計画に基づき地方債の発行を抑制することなどにより、比率の急激な上昇を抑えるよう努める。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においては、地方債現在高、公営企業債等繰入見込額は減少し、充当可能財源等（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においては、介護給付基金の積み増しや森林環境譲与税基金の新設等により充当可能基金が増加したことなどから、将来負担比率の分子は前年度比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億円の減となり、比率も改善された。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大型建設事業の完了に伴う起債や、各種建設基金の取崩しが予定されていることなどから、将来負担比率の上昇が見込まれるため、引き続き市債管理計画に基づく市債発行額の抑制と、財政調整基金積立計画に基づく基金の積み増し等に取り組むとともに、事業実施の適正化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万円、小山評定ふるさと応援基金を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万円を積立てたが、庁舎建設基金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万円の取崩しにより、全体としては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他市町と比較して財政調整基金の残高が少ないため、経常経費の執行留保や契約差金の完全凍結を実施するなどして剰余金を確保するとともに、財政調整基金積立計画をもとに積み増しに努めていく。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庁舎建設基金：庁舎の建設基金</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体育館建設基金：市立体育館の建設基金</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・子ども甲状腺検査基金：東日本大震災に伴う福島第一原子力発電所の事故に起因する放射線の影響による子どもの健康被害対策として行う甲状腺検査に必要な事業の財源に充てるため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・小山評定ふるさと応援基金：</a:t>
          </a:r>
          <a:r>
            <a:rPr lang="en-US" altLang="ja-JP" sz="1200">
              <a:latin typeface="ＭＳ ゴシック" panose="020B0609070205080204" pitchFamily="49" charset="-128"/>
              <a:ea typeface="ＭＳ ゴシック" panose="020B0609070205080204" pitchFamily="49" charset="-128"/>
            </a:rPr>
            <a:t>(1)</a:t>
          </a:r>
          <a:r>
            <a:rPr lang="ja-JP" altLang="en-US" sz="1200">
              <a:latin typeface="ＭＳ ゴシック" panose="020B0609070205080204" pitchFamily="49" charset="-128"/>
              <a:ea typeface="ＭＳ ゴシック" panose="020B0609070205080204" pitchFamily="49" charset="-128"/>
            </a:rPr>
            <a:t>子どもの健全育成と子育て支援 </a:t>
          </a:r>
          <a:r>
            <a:rPr lang="en-US" altLang="ja-JP" sz="1200">
              <a:latin typeface="ＭＳ ゴシック" panose="020B0609070205080204" pitchFamily="49" charset="-128"/>
              <a:ea typeface="ＭＳ ゴシック" panose="020B0609070205080204" pitchFamily="49" charset="-128"/>
            </a:rPr>
            <a:t>(2)</a:t>
          </a:r>
          <a:r>
            <a:rPr lang="ja-JP" altLang="en-US" sz="1200">
              <a:latin typeface="ＭＳ ゴシック" panose="020B0609070205080204" pitchFamily="49" charset="-128"/>
              <a:ea typeface="ＭＳ ゴシック" panose="020B0609070205080204" pitchFamily="49" charset="-128"/>
            </a:rPr>
            <a:t>高齢者の生きがいと健康づくり </a:t>
          </a:r>
          <a:r>
            <a:rPr lang="en-US" altLang="ja-JP" sz="1200">
              <a:latin typeface="ＭＳ ゴシック" panose="020B0609070205080204" pitchFamily="49" charset="-128"/>
              <a:ea typeface="ＭＳ ゴシック" panose="020B0609070205080204" pitchFamily="49" charset="-128"/>
            </a:rPr>
            <a:t>(3)</a:t>
          </a:r>
          <a:r>
            <a:rPr lang="ja-JP" altLang="en-US" sz="1200">
              <a:latin typeface="ＭＳ ゴシック" panose="020B0609070205080204" pitchFamily="49" charset="-128"/>
              <a:ea typeface="ＭＳ ゴシック" panose="020B0609070205080204" pitchFamily="49" charset="-128"/>
            </a:rPr>
            <a:t>障がい者の自立支援 </a:t>
          </a:r>
          <a:r>
            <a:rPr lang="en-US" altLang="ja-JP" sz="1200">
              <a:latin typeface="ＭＳ ゴシック" panose="020B0609070205080204" pitchFamily="49" charset="-128"/>
              <a:ea typeface="ＭＳ ゴシック" panose="020B0609070205080204" pitchFamily="49" charset="-128"/>
            </a:rPr>
            <a:t>(4)</a:t>
          </a:r>
          <a:r>
            <a:rPr lang="ja-JP" altLang="en-US" sz="1200">
              <a:latin typeface="ＭＳ ゴシック" panose="020B0609070205080204" pitchFamily="49" charset="-128"/>
              <a:ea typeface="ＭＳ ゴシック" panose="020B0609070205080204" pitchFamily="49" charset="-128"/>
            </a:rPr>
            <a:t>ボランティア支援 </a:t>
          </a:r>
          <a:r>
            <a:rPr lang="en-US" altLang="ja-JP" sz="1200">
              <a:latin typeface="ＭＳ ゴシック" panose="020B0609070205080204" pitchFamily="49" charset="-128"/>
              <a:ea typeface="ＭＳ ゴシック" panose="020B0609070205080204" pitchFamily="49" charset="-128"/>
            </a:rPr>
            <a:t>(5)</a:t>
          </a:r>
          <a:r>
            <a:rPr lang="ja-JP" altLang="en-US" sz="1200">
              <a:latin typeface="ＭＳ ゴシック" panose="020B0609070205080204" pitchFamily="49" charset="-128"/>
              <a:ea typeface="ＭＳ ゴシック" panose="020B0609070205080204" pitchFamily="49" charset="-128"/>
            </a:rPr>
            <a:t>自然環境の保全と地球温暖化対策 </a:t>
          </a:r>
          <a:r>
            <a:rPr lang="en-US" altLang="ja-JP" sz="1200">
              <a:latin typeface="ＭＳ ゴシック" panose="020B0609070205080204" pitchFamily="49" charset="-128"/>
              <a:ea typeface="ＭＳ ゴシック" panose="020B0609070205080204" pitchFamily="49" charset="-128"/>
            </a:rPr>
            <a:t>(6)</a:t>
          </a:r>
          <a:r>
            <a:rPr lang="ja-JP" altLang="en-US" sz="1200">
              <a:latin typeface="ＭＳ ゴシック" panose="020B0609070205080204" pitchFamily="49" charset="-128"/>
              <a:ea typeface="ＭＳ ゴシック" panose="020B0609070205080204" pitchFamily="49" charset="-128"/>
            </a:rPr>
            <a:t>小山ブランドの創生と産業の振興 </a:t>
          </a:r>
          <a:r>
            <a:rPr lang="en-US" altLang="ja-JP" sz="1200">
              <a:latin typeface="ＭＳ ゴシック" panose="020B0609070205080204" pitchFamily="49" charset="-128"/>
              <a:ea typeface="ＭＳ ゴシック" panose="020B0609070205080204" pitchFamily="49" charset="-128"/>
            </a:rPr>
            <a:t>(7)</a:t>
          </a:r>
          <a:r>
            <a:rPr lang="ja-JP" altLang="en-US" sz="1200">
              <a:latin typeface="ＭＳ ゴシック" panose="020B0609070205080204" pitchFamily="49" charset="-128"/>
              <a:ea typeface="ＭＳ ゴシック" panose="020B0609070205080204" pitchFamily="49" charset="-128"/>
            </a:rPr>
            <a:t>住みよいまちづくり </a:t>
          </a:r>
          <a:r>
            <a:rPr lang="en-US" altLang="ja-JP" sz="1200">
              <a:latin typeface="ＭＳ ゴシック" panose="020B0609070205080204" pitchFamily="49" charset="-128"/>
              <a:ea typeface="ＭＳ ゴシック" panose="020B0609070205080204" pitchFamily="49" charset="-128"/>
            </a:rPr>
            <a:t>(8)</a:t>
          </a:r>
          <a:r>
            <a:rPr lang="ja-JP" altLang="en-US" sz="1200">
              <a:latin typeface="ＭＳ ゴシック" panose="020B0609070205080204" pitchFamily="49" charset="-128"/>
              <a:ea typeface="ＭＳ ゴシック" panose="020B0609070205080204" pitchFamily="49" charset="-128"/>
            </a:rPr>
            <a:t>教育環境の充実 </a:t>
          </a:r>
          <a:r>
            <a:rPr lang="en-US" altLang="ja-JP" sz="1200">
              <a:latin typeface="ＭＳ ゴシック" panose="020B0609070205080204" pitchFamily="49" charset="-128"/>
              <a:ea typeface="ＭＳ ゴシック" panose="020B0609070205080204" pitchFamily="49" charset="-128"/>
            </a:rPr>
            <a:t>(9)</a:t>
          </a:r>
          <a:r>
            <a:rPr lang="ja-JP" altLang="en-US" sz="1200">
              <a:latin typeface="ＭＳ ゴシック" panose="020B0609070205080204" pitchFamily="49" charset="-128"/>
              <a:ea typeface="ＭＳ ゴシック" panose="020B0609070205080204" pitchFamily="49" charset="-128"/>
            </a:rPr>
            <a:t>芸術、歴史、文化及びスポーツの振興</a:t>
          </a:r>
          <a:endParaRPr lang="en-US" altLang="ja-JP" sz="12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・小野塚記念青少年健全育成基金：青少年の健全な育成に資する事業に充てるため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庁舎建設基金：新庁舎整備事業のため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万円の取崩しによる基金残高の減少</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・体育館建設基金：預金利子及び繰替運用利子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・子ども甲状腺検査基金：預金利子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・小山評定ふるさと応援基金：ふるさと納税増加により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万円の積立て及び</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万円取崩したことの差額による増加</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・小野塚記念青少年健全育成基金：青少年健全育成関係団体への助成金として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・庁舎建設基金：新庁舎整備事業において令和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万円を取崩す予定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・体育館建設基金：令和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年度完成予定の市立体育館建設事業において、令和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万円を取崩す予定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・子ども甲状腺検査基金：子ども甲状腺検査事業検討委員会において、福島県民健康調査の状況を踏まえ、検査の必要性がなくなったと判断されることから令和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年度に廃止</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・小山評定ふるさと応援基金：令和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万円の取崩、令和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万円を取崩す予定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・小野塚記念青少年健全育成基金：引き続き青少年健全育成団体への助成金に充てるため、令和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万円取崩したことによる差額による増加。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税収入等の減少が懸念される中、財政調整基金への大幅な積立ては難しいものであるが、他市町と比較して財政調整基金の残高が少ないため、経常経費の執行留保や契約差金の完全凍結を実施するなどして剰余金を確保するとともに、財政調整基金積立計画をもとに積み増し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預金利子及び繰替運用利子の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万円を積立てを行い、基金残高は前年度同様の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新庁舎整備事業等の大型事業において地方債の借入をしているため、今後は地方債の償還に活用していく。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167,505
160,421
171.75
59,504,015
58,051,823
803,755
32,297,473
49,403,520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年度及び令和元年度の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年度間を比較すると、有形固定資産比率が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ポイント増加している。固定資産台帳の整備が始まった平成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年度から令和元年度までは横ばいで推移している。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また、それぞれの年度で類似団体の数値を上回っていることから、当市は類似団体と比較し資産の老朽化がやや進んでいる。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公共施設総合管理計画を始めとした計画に基づき、施設の統廃合、民設民営化、長寿命化等を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財政状況を考慮しつつ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5" name="直線コネクタ 64"/>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8" name="有形固定資産減価償却率最大値テキスト"/>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69" name="直線コネクタ 68"/>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70" name="有形固定資産減価償却率平均値テキスト"/>
        <xdr:cNvSpPr txBox="1"/>
      </xdr:nvSpPr>
      <xdr:spPr>
        <a:xfrm>
          <a:off x="4813300" y="5757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1" name="フローチャート: 判断 70"/>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3" name="フローチャート: 判断 72"/>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4" name="フローチャート: 判断 73"/>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75" name="フローチャート: 判断 74"/>
        <xdr:cNvSpPr/>
      </xdr:nvSpPr>
      <xdr:spPr>
        <a:xfrm>
          <a:off x="1714500" y="55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楕円 80"/>
        <xdr:cNvSpPr/>
      </xdr:nvSpPr>
      <xdr:spPr>
        <a:xfrm>
          <a:off x="47117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138659</xdr:rowOff>
    </xdr:from>
    <xdr:ext cx="405111" cy="259045"/>
    <xdr:sp macro="" textlink="">
      <xdr:nvSpPr>
        <xdr:cNvPr id="82" name="有形固定資産減価償却率該当値テキスト"/>
        <xdr:cNvSpPr txBox="1"/>
      </xdr:nvSpPr>
      <xdr:spPr>
        <a:xfrm>
          <a:off x="4813300" y="605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3" name="楕円 82"/>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39582</xdr:rowOff>
    </xdr:to>
    <xdr:cxnSp macro="">
      <xdr:nvCxnSpPr>
        <xdr:cNvPr id="84" name="直線コネクタ 83"/>
        <xdr:cNvCxnSpPr/>
      </xdr:nvCxnSpPr>
      <xdr:spPr>
        <a:xfrm>
          <a:off x="4051300" y="606488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5" name="楕円 84"/>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3598</xdr:rowOff>
    </xdr:to>
    <xdr:cxnSp macro="">
      <xdr:nvCxnSpPr>
        <xdr:cNvPr id="86" name="直線コネクタ 85"/>
        <xdr:cNvCxnSpPr/>
      </xdr:nvCxnSpPr>
      <xdr:spPr>
        <a:xfrm flipV="1">
          <a:off x="3289300" y="606488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7" name="楕円 8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3598</xdr:rowOff>
    </xdr:to>
    <xdr:cxnSp macro="">
      <xdr:nvCxnSpPr>
        <xdr:cNvPr id="88" name="直線コネクタ 87"/>
        <xdr:cNvCxnSpPr/>
      </xdr:nvCxnSpPr>
      <xdr:spPr>
        <a:xfrm>
          <a:off x="2527300" y="605409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89" name="n_1ave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0" name="n_2aveValue有形固定資産減価償却率"/>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91" name="n_3aveValue有形固定資産減価償却率"/>
        <xdr:cNvSpPr txBox="1"/>
      </xdr:nvSpPr>
      <xdr:spPr>
        <a:xfrm>
          <a:off x="2324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92" name="n_4aveValue有形固定資産減価償却率"/>
        <xdr:cNvSpPr txBox="1"/>
      </xdr:nvSpPr>
      <xdr:spPr>
        <a:xfrm>
          <a:off x="1562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93" name="n_1main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4" name="n_2mainValue有形固定資産減価償却率"/>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5"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令和元年度は、分子となる将来負担額は減少しているが、分母となる経常一般財源等（歳入）の減少、及び経常経費充当財源等が増加したため、債務償還比率は前年度に比べ</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債務償還比率について、全国平均は下回っているが、栃木県平均及び類似団体平均と比較すると上回る数値となった。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今後は新型コロナウイルス感染症の影響もあり、市税等の大幅な増収が期待できない一方、令和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年度においては、新庁舎整備事業等の大型建設事業の実施により市債残高が増加することから、市債管理計画に基づき市債の適切な発行に努める。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26" name="直線コネクタ 125"/>
        <xdr:cNvCxnSpPr/>
      </xdr:nvCxnSpPr>
      <xdr:spPr>
        <a:xfrm flipV="1">
          <a:off x="14793595" y="5261428"/>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27" name="債務償還比率最小値テキスト"/>
        <xdr:cNvSpPr txBox="1"/>
      </xdr:nvSpPr>
      <xdr:spPr>
        <a:xfrm>
          <a:off x="14846300" y="66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28" name="直線コネクタ 127"/>
        <xdr:cNvCxnSpPr/>
      </xdr:nvCxnSpPr>
      <xdr:spPr>
        <a:xfrm>
          <a:off x="14706600" y="66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148924</xdr:rowOff>
    </xdr:from>
    <xdr:ext cx="469744" cy="259045"/>
    <xdr:sp macro="" textlink="">
      <xdr:nvSpPr>
        <xdr:cNvPr id="131" name="債務償還比率平均値テキスト"/>
        <xdr:cNvSpPr txBox="1"/>
      </xdr:nvSpPr>
      <xdr:spPr>
        <a:xfrm>
          <a:off x="14846300" y="5892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2" name="フローチャート: 判断 131"/>
        <xdr:cNvSpPr/>
      </xdr:nvSpPr>
      <xdr:spPr>
        <a:xfrm>
          <a:off x="147447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3" name="フローチャート: 判断 132"/>
        <xdr:cNvSpPr/>
      </xdr:nvSpPr>
      <xdr:spPr>
        <a:xfrm>
          <a:off x="14033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4" name="フローチャート: 判断 133"/>
        <xdr:cNvSpPr/>
      </xdr:nvSpPr>
      <xdr:spPr>
        <a:xfrm>
          <a:off x="13271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5" name="フローチャート: 判断 134"/>
        <xdr:cNvSpPr/>
      </xdr:nvSpPr>
      <xdr:spPr>
        <a:xfrm>
          <a:off x="12509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36" name="フローチャート: 判断 135"/>
        <xdr:cNvSpPr/>
      </xdr:nvSpPr>
      <xdr:spPr>
        <a:xfrm>
          <a:off x="11747500" y="598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67945</xdr:rowOff>
    </xdr:from>
    <xdr:to>
      <xdr:col>76</xdr:col>
      <xdr:colOff>73025</xdr:colOff>
      <xdr:row>31</xdr:row>
      <xdr:rowOff>169545</xdr:rowOff>
    </xdr:to>
    <xdr:sp macro="" textlink="">
      <xdr:nvSpPr>
        <xdr:cNvPr id="142" name="楕円 141"/>
        <xdr:cNvSpPr/>
      </xdr:nvSpPr>
      <xdr:spPr>
        <a:xfrm>
          <a:off x="1474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46372</xdr:rowOff>
    </xdr:from>
    <xdr:ext cx="469744" cy="259045"/>
    <xdr:sp macro="" textlink="">
      <xdr:nvSpPr>
        <xdr:cNvPr id="143" name="債務償還比率該当値テキスト"/>
        <xdr:cNvSpPr txBox="1"/>
      </xdr:nvSpPr>
      <xdr:spPr>
        <a:xfrm>
          <a:off x="148463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32784</xdr:rowOff>
    </xdr:from>
    <xdr:to>
      <xdr:col>72</xdr:col>
      <xdr:colOff>123825</xdr:colOff>
      <xdr:row>31</xdr:row>
      <xdr:rowOff>134384</xdr:rowOff>
    </xdr:to>
    <xdr:sp macro="" textlink="">
      <xdr:nvSpPr>
        <xdr:cNvPr id="144" name="楕円 143"/>
        <xdr:cNvSpPr/>
      </xdr:nvSpPr>
      <xdr:spPr>
        <a:xfrm>
          <a:off x="14033500" y="61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83584</xdr:rowOff>
    </xdr:from>
    <xdr:to>
      <xdr:col>76</xdr:col>
      <xdr:colOff>22225</xdr:colOff>
      <xdr:row>31</xdr:row>
      <xdr:rowOff>118745</xdr:rowOff>
    </xdr:to>
    <xdr:cxnSp macro="">
      <xdr:nvCxnSpPr>
        <xdr:cNvPr id="145" name="直線コネクタ 144"/>
        <xdr:cNvCxnSpPr/>
      </xdr:nvCxnSpPr>
      <xdr:spPr>
        <a:xfrm>
          <a:off x="14084300" y="6170059"/>
          <a:ext cx="711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90460</xdr:rowOff>
    </xdr:from>
    <xdr:to>
      <xdr:col>68</xdr:col>
      <xdr:colOff>123825</xdr:colOff>
      <xdr:row>32</xdr:row>
      <xdr:rowOff>20610</xdr:rowOff>
    </xdr:to>
    <xdr:sp macro="" textlink="">
      <xdr:nvSpPr>
        <xdr:cNvPr id="146" name="楕円 145"/>
        <xdr:cNvSpPr/>
      </xdr:nvSpPr>
      <xdr:spPr>
        <a:xfrm>
          <a:off x="13271500" y="6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83584</xdr:rowOff>
    </xdr:from>
    <xdr:to>
      <xdr:col>72</xdr:col>
      <xdr:colOff>73025</xdr:colOff>
      <xdr:row>31</xdr:row>
      <xdr:rowOff>141260</xdr:rowOff>
    </xdr:to>
    <xdr:cxnSp macro="">
      <xdr:nvCxnSpPr>
        <xdr:cNvPr id="147" name="直線コネクタ 146"/>
        <xdr:cNvCxnSpPr/>
      </xdr:nvCxnSpPr>
      <xdr:spPr>
        <a:xfrm flipV="1">
          <a:off x="13322300" y="6170059"/>
          <a:ext cx="7620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150604</xdr:rowOff>
    </xdr:from>
    <xdr:to>
      <xdr:col>64</xdr:col>
      <xdr:colOff>123825</xdr:colOff>
      <xdr:row>32</xdr:row>
      <xdr:rowOff>80754</xdr:rowOff>
    </xdr:to>
    <xdr:sp macro="" textlink="">
      <xdr:nvSpPr>
        <xdr:cNvPr id="148" name="楕円 147"/>
        <xdr:cNvSpPr/>
      </xdr:nvSpPr>
      <xdr:spPr>
        <a:xfrm>
          <a:off x="12509500" y="62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141260</xdr:rowOff>
    </xdr:from>
    <xdr:to>
      <xdr:col>68</xdr:col>
      <xdr:colOff>73025</xdr:colOff>
      <xdr:row>32</xdr:row>
      <xdr:rowOff>29954</xdr:rowOff>
    </xdr:to>
    <xdr:cxnSp macro="">
      <xdr:nvCxnSpPr>
        <xdr:cNvPr id="149" name="直線コネクタ 148"/>
        <xdr:cNvCxnSpPr/>
      </xdr:nvCxnSpPr>
      <xdr:spPr>
        <a:xfrm flipV="1">
          <a:off x="12560300" y="6227735"/>
          <a:ext cx="762000" cy="6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152881</xdr:rowOff>
    </xdr:from>
    <xdr:to>
      <xdr:col>60</xdr:col>
      <xdr:colOff>123825</xdr:colOff>
      <xdr:row>31</xdr:row>
      <xdr:rowOff>83031</xdr:rowOff>
    </xdr:to>
    <xdr:sp macro="" textlink="">
      <xdr:nvSpPr>
        <xdr:cNvPr id="150" name="楕円 149"/>
        <xdr:cNvSpPr/>
      </xdr:nvSpPr>
      <xdr:spPr>
        <a:xfrm>
          <a:off x="11747500" y="60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32231</xdr:rowOff>
    </xdr:from>
    <xdr:to>
      <xdr:col>64</xdr:col>
      <xdr:colOff>73025</xdr:colOff>
      <xdr:row>32</xdr:row>
      <xdr:rowOff>29954</xdr:rowOff>
    </xdr:to>
    <xdr:cxnSp macro="">
      <xdr:nvCxnSpPr>
        <xdr:cNvPr id="151" name="直線コネクタ 150"/>
        <xdr:cNvCxnSpPr/>
      </xdr:nvCxnSpPr>
      <xdr:spPr>
        <a:xfrm>
          <a:off x="11798300" y="6118706"/>
          <a:ext cx="762000" cy="1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55915</xdr:rowOff>
    </xdr:from>
    <xdr:ext cx="469744" cy="259045"/>
    <xdr:sp macro="" textlink="">
      <xdr:nvSpPr>
        <xdr:cNvPr id="152" name="n_1aveValue債務償還比率"/>
        <xdr:cNvSpPr txBox="1"/>
      </xdr:nvSpPr>
      <xdr:spPr>
        <a:xfrm>
          <a:off x="138367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92001</xdr:rowOff>
    </xdr:from>
    <xdr:ext cx="469744" cy="259045"/>
    <xdr:sp macro="" textlink="">
      <xdr:nvSpPr>
        <xdr:cNvPr id="153" name="n_2aveValue債務償還比率"/>
        <xdr:cNvSpPr txBox="1"/>
      </xdr:nvSpPr>
      <xdr:spPr>
        <a:xfrm>
          <a:off x="13087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129938</xdr:rowOff>
    </xdr:from>
    <xdr:ext cx="469744" cy="259045"/>
    <xdr:sp macro="" textlink="">
      <xdr:nvSpPr>
        <xdr:cNvPr id="154" name="n_3aveValue債務償還比率"/>
        <xdr:cNvSpPr txBox="1"/>
      </xdr:nvSpPr>
      <xdr:spPr>
        <a:xfrm>
          <a:off x="12325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18287</xdr:rowOff>
    </xdr:from>
    <xdr:ext cx="469744" cy="259045"/>
    <xdr:sp macro="" textlink="">
      <xdr:nvSpPr>
        <xdr:cNvPr id="155" name="n_4aveValue債務償還比率"/>
        <xdr:cNvSpPr txBox="1"/>
      </xdr:nvSpPr>
      <xdr:spPr>
        <a:xfrm>
          <a:off x="11563427" y="576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125511</xdr:rowOff>
    </xdr:from>
    <xdr:ext cx="469744" cy="259045"/>
    <xdr:sp macro="" textlink="">
      <xdr:nvSpPr>
        <xdr:cNvPr id="156" name="n_1mainValue債務償還比率"/>
        <xdr:cNvSpPr txBox="1"/>
      </xdr:nvSpPr>
      <xdr:spPr>
        <a:xfrm>
          <a:off x="13836727" y="621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11737</xdr:rowOff>
    </xdr:from>
    <xdr:ext cx="469744" cy="259045"/>
    <xdr:sp macro="" textlink="">
      <xdr:nvSpPr>
        <xdr:cNvPr id="157" name="n_2mainValue債務償還比率"/>
        <xdr:cNvSpPr txBox="1"/>
      </xdr:nvSpPr>
      <xdr:spPr>
        <a:xfrm>
          <a:off x="13087427" y="6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71881</xdr:rowOff>
    </xdr:from>
    <xdr:ext cx="469744" cy="259045"/>
    <xdr:sp macro="" textlink="">
      <xdr:nvSpPr>
        <xdr:cNvPr id="158" name="n_3mainValue債務償還比率"/>
        <xdr:cNvSpPr txBox="1"/>
      </xdr:nvSpPr>
      <xdr:spPr>
        <a:xfrm>
          <a:off x="12325427" y="632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74158</xdr:rowOff>
    </xdr:from>
    <xdr:ext cx="469744" cy="259045"/>
    <xdr:sp macro="" textlink="">
      <xdr:nvSpPr>
        <xdr:cNvPr id="159" name="n_4mainValue債務償還比率"/>
        <xdr:cNvSpPr txBox="1"/>
      </xdr:nvSpPr>
      <xdr:spPr>
        <a:xfrm>
          <a:off x="11563427" y="616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167,505
160,421
171.75
59,504,015
58,051,823
803,755
32,297,473
49,403,520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xdr:cNvSpPr txBox="1"/>
      </xdr:nvSpPr>
      <xdr:spPr>
        <a:xfrm>
          <a:off x="4673600" y="638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4" name="楕円 73"/>
        <xdr:cNvSpPr/>
      </xdr:nvSpPr>
      <xdr:spPr>
        <a:xfrm>
          <a:off x="4584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5" name="【道路】&#10;有形固定資産減価償却率該当値テキスト"/>
        <xdr:cNvSpPr txBox="1"/>
      </xdr:nvSpPr>
      <xdr:spPr>
        <a:xfrm>
          <a:off x="4673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129903</xdr:rowOff>
    </xdr:from>
    <xdr:to>
      <xdr:col>20</xdr:col>
      <xdr:colOff>38100</xdr:colOff>
      <xdr:row>39</xdr:row>
      <xdr:rowOff>60053</xdr:rowOff>
    </xdr:to>
    <xdr:sp macro="" textlink="">
      <xdr:nvSpPr>
        <xdr:cNvPr id="76" name="楕円 75"/>
        <xdr:cNvSpPr/>
      </xdr:nvSpPr>
      <xdr:spPr>
        <a:xfrm>
          <a:off x="3746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9253</xdr:rowOff>
    </xdr:from>
    <xdr:to>
      <xdr:col>24</xdr:col>
      <xdr:colOff>63500</xdr:colOff>
      <xdr:row>39</xdr:row>
      <xdr:rowOff>22316</xdr:rowOff>
    </xdr:to>
    <xdr:cxnSp macro="">
      <xdr:nvCxnSpPr>
        <xdr:cNvPr id="77" name="直線コネクタ 76"/>
        <xdr:cNvCxnSpPr/>
      </xdr:nvCxnSpPr>
      <xdr:spPr>
        <a:xfrm>
          <a:off x="3797300" y="66958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97246</xdr:rowOff>
    </xdr:from>
    <xdr:to>
      <xdr:col>15</xdr:col>
      <xdr:colOff>101600</xdr:colOff>
      <xdr:row>39</xdr:row>
      <xdr:rowOff>27396</xdr:rowOff>
    </xdr:to>
    <xdr:sp macro="" textlink="">
      <xdr:nvSpPr>
        <xdr:cNvPr id="78" name="楕円 77"/>
        <xdr:cNvSpPr/>
      </xdr:nvSpPr>
      <xdr:spPr>
        <a:xfrm>
          <a:off x="2857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148046</xdr:rowOff>
    </xdr:from>
    <xdr:to>
      <xdr:col>19</xdr:col>
      <xdr:colOff>177800</xdr:colOff>
      <xdr:row>39</xdr:row>
      <xdr:rowOff>9253</xdr:rowOff>
    </xdr:to>
    <xdr:cxnSp macro="">
      <xdr:nvCxnSpPr>
        <xdr:cNvPr id="79" name="直線コネクタ 78"/>
        <xdr:cNvCxnSpPr/>
      </xdr:nvCxnSpPr>
      <xdr:spPr>
        <a:xfrm>
          <a:off x="2908300" y="6663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77651</xdr:rowOff>
    </xdr:from>
    <xdr:to>
      <xdr:col>10</xdr:col>
      <xdr:colOff>165100</xdr:colOff>
      <xdr:row>39</xdr:row>
      <xdr:rowOff>7801</xdr:rowOff>
    </xdr:to>
    <xdr:sp macro="" textlink="">
      <xdr:nvSpPr>
        <xdr:cNvPr id="80" name="楕円 79"/>
        <xdr:cNvSpPr/>
      </xdr:nvSpPr>
      <xdr:spPr>
        <a:xfrm>
          <a:off x="1968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128451</xdr:rowOff>
    </xdr:from>
    <xdr:to>
      <xdr:col>15</xdr:col>
      <xdr:colOff>50800</xdr:colOff>
      <xdr:row>38</xdr:row>
      <xdr:rowOff>148046</xdr:rowOff>
    </xdr:to>
    <xdr:cxnSp macro="">
      <xdr:nvCxnSpPr>
        <xdr:cNvPr id="81" name="直線コネクタ 80"/>
        <xdr:cNvCxnSpPr/>
      </xdr:nvCxnSpPr>
      <xdr:spPr>
        <a:xfrm>
          <a:off x="2019300" y="6643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3" name="n_2ave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4" name="n_3aveValue【道路】&#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5" name="n_4aveValue【道路】&#10;有形固定資産減価償却率"/>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51180</xdr:rowOff>
    </xdr:from>
    <xdr:ext cx="405111" cy="259045"/>
    <xdr:sp macro="" textlink="">
      <xdr:nvSpPr>
        <xdr:cNvPr id="86" name="n_1mainValue【道路】&#10;有形固定資産減価償却率"/>
        <xdr:cNvSpPr txBox="1"/>
      </xdr:nvSpPr>
      <xdr:spPr>
        <a:xfrm>
          <a:off x="3582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18523</xdr:rowOff>
    </xdr:from>
    <xdr:ext cx="405111" cy="259045"/>
    <xdr:sp macro="" textlink="">
      <xdr:nvSpPr>
        <xdr:cNvPr id="87" name="n_2mainValue【道路】&#10;有形固定資産減価償却率"/>
        <xdr:cNvSpPr txBox="1"/>
      </xdr:nvSpPr>
      <xdr:spPr>
        <a:xfrm>
          <a:off x="2705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8" name="n_3mainValue【道路】&#10;有形固定資産減価償却率"/>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3" name="直線コネクタ 112"/>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4"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5" name="直線コネクタ 114"/>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6"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17" name="直線コネクタ 116"/>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56659</xdr:rowOff>
    </xdr:from>
    <xdr:ext cx="469744" cy="259045"/>
    <xdr:sp macro="" textlink="">
      <xdr:nvSpPr>
        <xdr:cNvPr id="118" name="【道路】&#10;一人当たり延長平均値テキスト"/>
        <xdr:cNvSpPr txBox="1"/>
      </xdr:nvSpPr>
      <xdr:spPr>
        <a:xfrm>
          <a:off x="10515600" y="6571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19" name="フローチャート: 判断 118"/>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0" name="フローチャート: 判断 119"/>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1" name="フローチャート: 判断 120"/>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2" name="フローチャート: 判断 121"/>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3" name="フローチャート: 判断 122"/>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63373</xdr:rowOff>
    </xdr:from>
    <xdr:to>
      <xdr:col>55</xdr:col>
      <xdr:colOff>50800</xdr:colOff>
      <xdr:row>40</xdr:row>
      <xdr:rowOff>164973</xdr:rowOff>
    </xdr:to>
    <xdr:sp macro="" textlink="">
      <xdr:nvSpPr>
        <xdr:cNvPr id="129" name="楕円 128"/>
        <xdr:cNvSpPr/>
      </xdr:nvSpPr>
      <xdr:spPr>
        <a:xfrm>
          <a:off x="10426700" y="69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41800</xdr:rowOff>
    </xdr:from>
    <xdr:ext cx="469744" cy="259045"/>
    <xdr:sp macro="" textlink="">
      <xdr:nvSpPr>
        <xdr:cNvPr id="130" name="【道路】&#10;一人当たり延長該当値テキスト"/>
        <xdr:cNvSpPr txBox="1"/>
      </xdr:nvSpPr>
      <xdr:spPr>
        <a:xfrm>
          <a:off x="10515600" y="689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63754</xdr:rowOff>
    </xdr:from>
    <xdr:to>
      <xdr:col>50</xdr:col>
      <xdr:colOff>165100</xdr:colOff>
      <xdr:row>40</xdr:row>
      <xdr:rowOff>165354</xdr:rowOff>
    </xdr:to>
    <xdr:sp macro="" textlink="">
      <xdr:nvSpPr>
        <xdr:cNvPr id="131" name="楕円 130"/>
        <xdr:cNvSpPr/>
      </xdr:nvSpPr>
      <xdr:spPr>
        <a:xfrm>
          <a:off x="9588500" y="69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114173</xdr:rowOff>
    </xdr:from>
    <xdr:to>
      <xdr:col>55</xdr:col>
      <xdr:colOff>0</xdr:colOff>
      <xdr:row>40</xdr:row>
      <xdr:rowOff>114554</xdr:rowOff>
    </xdr:to>
    <xdr:cxnSp macro="">
      <xdr:nvCxnSpPr>
        <xdr:cNvPr id="132" name="直線コネクタ 131"/>
        <xdr:cNvCxnSpPr/>
      </xdr:nvCxnSpPr>
      <xdr:spPr>
        <a:xfrm flipV="1">
          <a:off x="9639300" y="697217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67056</xdr:rowOff>
    </xdr:from>
    <xdr:to>
      <xdr:col>46</xdr:col>
      <xdr:colOff>38100</xdr:colOff>
      <xdr:row>40</xdr:row>
      <xdr:rowOff>168656</xdr:rowOff>
    </xdr:to>
    <xdr:sp macro="" textlink="">
      <xdr:nvSpPr>
        <xdr:cNvPr id="133" name="楕円 132"/>
        <xdr:cNvSpPr/>
      </xdr:nvSpPr>
      <xdr:spPr>
        <a:xfrm>
          <a:off x="86995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114554</xdr:rowOff>
    </xdr:from>
    <xdr:to>
      <xdr:col>50</xdr:col>
      <xdr:colOff>114300</xdr:colOff>
      <xdr:row>40</xdr:row>
      <xdr:rowOff>117856</xdr:rowOff>
    </xdr:to>
    <xdr:cxnSp macro="">
      <xdr:nvCxnSpPr>
        <xdr:cNvPr id="134" name="直線コネクタ 133"/>
        <xdr:cNvCxnSpPr/>
      </xdr:nvCxnSpPr>
      <xdr:spPr>
        <a:xfrm flipV="1">
          <a:off x="8750300" y="697255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150749</xdr:rowOff>
    </xdr:from>
    <xdr:to>
      <xdr:col>41</xdr:col>
      <xdr:colOff>101600</xdr:colOff>
      <xdr:row>40</xdr:row>
      <xdr:rowOff>80899</xdr:rowOff>
    </xdr:to>
    <xdr:sp macro="" textlink="">
      <xdr:nvSpPr>
        <xdr:cNvPr id="135" name="楕円 134"/>
        <xdr:cNvSpPr/>
      </xdr:nvSpPr>
      <xdr:spPr>
        <a:xfrm>
          <a:off x="7810500" y="68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30099</xdr:rowOff>
    </xdr:from>
    <xdr:to>
      <xdr:col>45</xdr:col>
      <xdr:colOff>177800</xdr:colOff>
      <xdr:row>40</xdr:row>
      <xdr:rowOff>117856</xdr:rowOff>
    </xdr:to>
    <xdr:cxnSp macro="">
      <xdr:nvCxnSpPr>
        <xdr:cNvPr id="136" name="直線コネクタ 135"/>
        <xdr:cNvCxnSpPr/>
      </xdr:nvCxnSpPr>
      <xdr:spPr>
        <a:xfrm>
          <a:off x="7861300" y="6888099"/>
          <a:ext cx="889000" cy="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60850</xdr:rowOff>
    </xdr:from>
    <xdr:ext cx="534377" cy="259045"/>
    <xdr:sp macro="" textlink="">
      <xdr:nvSpPr>
        <xdr:cNvPr id="137" name="n_1aveValue【道路】&#10;一人当たり延長"/>
        <xdr:cNvSpPr txBox="1"/>
      </xdr:nvSpPr>
      <xdr:spPr>
        <a:xfrm>
          <a:off x="93594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65041</xdr:rowOff>
    </xdr:from>
    <xdr:ext cx="534377" cy="259045"/>
    <xdr:sp macro="" textlink="">
      <xdr:nvSpPr>
        <xdr:cNvPr id="138" name="n_2aveValue【道路】&#10;一人当たり延長"/>
        <xdr:cNvSpPr txBox="1"/>
      </xdr:nvSpPr>
      <xdr:spPr>
        <a:xfrm>
          <a:off x="8483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39"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0" name="n_4aveValue【道路】&#10;一人当たり延長"/>
        <xdr:cNvSpPr txBox="1"/>
      </xdr:nvSpPr>
      <xdr:spPr>
        <a:xfrm>
          <a:off x="6737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156481</xdr:rowOff>
    </xdr:from>
    <xdr:ext cx="469744" cy="259045"/>
    <xdr:sp macro="" textlink="">
      <xdr:nvSpPr>
        <xdr:cNvPr id="141" name="n_1mainValue【道路】&#10;一人当たり延長"/>
        <xdr:cNvSpPr txBox="1"/>
      </xdr:nvSpPr>
      <xdr:spPr>
        <a:xfrm>
          <a:off x="9391727" y="70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159783</xdr:rowOff>
    </xdr:from>
    <xdr:ext cx="469744" cy="259045"/>
    <xdr:sp macro="" textlink="">
      <xdr:nvSpPr>
        <xdr:cNvPr id="142" name="n_2mainValue【道路】&#10;一人当たり延長"/>
        <xdr:cNvSpPr txBox="1"/>
      </xdr:nvSpPr>
      <xdr:spPr>
        <a:xfrm>
          <a:off x="8515427" y="70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72026</xdr:rowOff>
    </xdr:from>
    <xdr:ext cx="469744" cy="259045"/>
    <xdr:sp macro="" textlink="">
      <xdr:nvSpPr>
        <xdr:cNvPr id="143" name="n_3mainValue【道路】&#10;一人当たり延長"/>
        <xdr:cNvSpPr txBox="1"/>
      </xdr:nvSpPr>
      <xdr:spPr>
        <a:xfrm>
          <a:off x="7626427" y="69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113809</xdr:rowOff>
    </xdr:from>
    <xdr:ext cx="405111" cy="259045"/>
    <xdr:sp macro="" textlink="">
      <xdr:nvSpPr>
        <xdr:cNvPr id="171" name="【橋りょう・トンネル】&#10;有形固定資産減価償却率平均値テキスト"/>
        <xdr:cNvSpPr txBox="1"/>
      </xdr:nvSpPr>
      <xdr:spPr>
        <a:xfrm>
          <a:off x="4673600" y="1022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6" name="フローチャート: 判断 175"/>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106934</xdr:rowOff>
    </xdr:from>
    <xdr:to>
      <xdr:col>24</xdr:col>
      <xdr:colOff>114300</xdr:colOff>
      <xdr:row>64</xdr:row>
      <xdr:rowOff>37084</xdr:rowOff>
    </xdr:to>
    <xdr:sp macro="" textlink="">
      <xdr:nvSpPr>
        <xdr:cNvPr id="182" name="楕円 181"/>
        <xdr:cNvSpPr/>
      </xdr:nvSpPr>
      <xdr:spPr>
        <a:xfrm>
          <a:off x="45847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21861</xdr:rowOff>
    </xdr:from>
    <xdr:ext cx="405111" cy="259045"/>
    <xdr:sp macro="" textlink="">
      <xdr:nvSpPr>
        <xdr:cNvPr id="183" name="【橋りょう・トンネル】&#10;有形固定資産減価償却率該当値テキスト"/>
        <xdr:cNvSpPr txBox="1"/>
      </xdr:nvSpPr>
      <xdr:spPr>
        <a:xfrm>
          <a:off x="4673600" y="10823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42926</xdr:rowOff>
    </xdr:from>
    <xdr:to>
      <xdr:col>20</xdr:col>
      <xdr:colOff>38100</xdr:colOff>
      <xdr:row>63</xdr:row>
      <xdr:rowOff>144526</xdr:rowOff>
    </xdr:to>
    <xdr:sp macro="" textlink="">
      <xdr:nvSpPr>
        <xdr:cNvPr id="184" name="楕円 183"/>
        <xdr:cNvSpPr/>
      </xdr:nvSpPr>
      <xdr:spPr>
        <a:xfrm>
          <a:off x="3746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93726</xdr:rowOff>
    </xdr:from>
    <xdr:to>
      <xdr:col>24</xdr:col>
      <xdr:colOff>63500</xdr:colOff>
      <xdr:row>63</xdr:row>
      <xdr:rowOff>157734</xdr:rowOff>
    </xdr:to>
    <xdr:cxnSp macro="">
      <xdr:nvCxnSpPr>
        <xdr:cNvPr id="185" name="直線コネクタ 184"/>
        <xdr:cNvCxnSpPr/>
      </xdr:nvCxnSpPr>
      <xdr:spPr>
        <a:xfrm>
          <a:off x="3797300" y="108950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113792</xdr:rowOff>
    </xdr:from>
    <xdr:to>
      <xdr:col>15</xdr:col>
      <xdr:colOff>101600</xdr:colOff>
      <xdr:row>63</xdr:row>
      <xdr:rowOff>43942</xdr:rowOff>
    </xdr:to>
    <xdr:sp macro="" textlink="">
      <xdr:nvSpPr>
        <xdr:cNvPr id="186" name="楕円 185"/>
        <xdr:cNvSpPr/>
      </xdr:nvSpPr>
      <xdr:spPr>
        <a:xfrm>
          <a:off x="2857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164592</xdr:rowOff>
    </xdr:from>
    <xdr:to>
      <xdr:col>19</xdr:col>
      <xdr:colOff>177800</xdr:colOff>
      <xdr:row>63</xdr:row>
      <xdr:rowOff>93726</xdr:rowOff>
    </xdr:to>
    <xdr:cxnSp macro="">
      <xdr:nvCxnSpPr>
        <xdr:cNvPr id="187" name="直線コネクタ 186"/>
        <xdr:cNvCxnSpPr/>
      </xdr:nvCxnSpPr>
      <xdr:spPr>
        <a:xfrm>
          <a:off x="2908300" y="10794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31496</xdr:rowOff>
    </xdr:from>
    <xdr:to>
      <xdr:col>10</xdr:col>
      <xdr:colOff>165100</xdr:colOff>
      <xdr:row>62</xdr:row>
      <xdr:rowOff>133096</xdr:rowOff>
    </xdr:to>
    <xdr:sp macro="" textlink="">
      <xdr:nvSpPr>
        <xdr:cNvPr id="188" name="楕円 187"/>
        <xdr:cNvSpPr/>
      </xdr:nvSpPr>
      <xdr:spPr>
        <a:xfrm>
          <a:off x="1968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82296</xdr:rowOff>
    </xdr:from>
    <xdr:to>
      <xdr:col>15</xdr:col>
      <xdr:colOff>50800</xdr:colOff>
      <xdr:row>62</xdr:row>
      <xdr:rowOff>164592</xdr:rowOff>
    </xdr:to>
    <xdr:cxnSp macro="">
      <xdr:nvCxnSpPr>
        <xdr:cNvPr id="189" name="直線コネクタ 188"/>
        <xdr:cNvCxnSpPr/>
      </xdr:nvCxnSpPr>
      <xdr:spPr>
        <a:xfrm>
          <a:off x="2019300" y="10712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5605</xdr:rowOff>
    </xdr:from>
    <xdr:ext cx="405111" cy="259045"/>
    <xdr:sp macro="" textlink="">
      <xdr:nvSpPr>
        <xdr:cNvPr id="190" name="n_1aveValue【橋りょう・トンネル】&#10;有形固定資産減価償却率"/>
        <xdr:cNvSpPr txBox="1"/>
      </xdr:nvSpPr>
      <xdr:spPr>
        <a:xfrm>
          <a:off x="35820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1" name="n_2ave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71899</xdr:rowOff>
    </xdr:from>
    <xdr:ext cx="405111" cy="259045"/>
    <xdr:sp macro="" textlink="">
      <xdr:nvSpPr>
        <xdr:cNvPr id="192" name="n_3aveValue【橋りょう・トンネル】&#10;有形固定資産減価償却率"/>
        <xdr:cNvSpPr txBox="1"/>
      </xdr:nvSpPr>
      <xdr:spPr>
        <a:xfrm>
          <a:off x="1816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3" name="n_4aveValue【橋りょう・トンネル】&#10;有形固定資産減価償却率"/>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135653</xdr:rowOff>
    </xdr:from>
    <xdr:ext cx="405111" cy="259045"/>
    <xdr:sp macro="" textlink="">
      <xdr:nvSpPr>
        <xdr:cNvPr id="194" name="n_1mainValue【橋りょう・トンネル】&#10;有形固定資産減価償却率"/>
        <xdr:cNvSpPr txBox="1"/>
      </xdr:nvSpPr>
      <xdr:spPr>
        <a:xfrm>
          <a:off x="3582044"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35069</xdr:rowOff>
    </xdr:from>
    <xdr:ext cx="405111" cy="259045"/>
    <xdr:sp macro="" textlink="">
      <xdr:nvSpPr>
        <xdr:cNvPr id="195" name="n_2mainValue【橋りょう・トンネル】&#10;有形固定資産減価償却率"/>
        <xdr:cNvSpPr txBox="1"/>
      </xdr:nvSpPr>
      <xdr:spPr>
        <a:xfrm>
          <a:off x="2705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124223</xdr:rowOff>
    </xdr:from>
    <xdr:ext cx="405111" cy="259045"/>
    <xdr:sp macro="" textlink="">
      <xdr:nvSpPr>
        <xdr:cNvPr id="196" name="n_3mainValue【橋りょう・トンネル】&#10;有形固定資産減価償却率"/>
        <xdr:cNvSpPr txBox="1"/>
      </xdr:nvSpPr>
      <xdr:spPr>
        <a:xfrm>
          <a:off x="18167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2" name="直線コネクタ 221"/>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3"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4" name="直線コネクタ 223"/>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5"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6" name="直線コネクタ 225"/>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27" name="【橋りょう・トンネル】&#10;一人当たり有形固定資産（償却資産）額平均値テキスト"/>
        <xdr:cNvSpPr txBox="1"/>
      </xdr:nvSpPr>
      <xdr:spPr>
        <a:xfrm>
          <a:off x="10515600" y="1064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8" name="フローチャート: 判断 227"/>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9" name="フローチャート: 判断 228"/>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0" name="フローチャート: 判断 229"/>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1" name="フローチャート: 判断 230"/>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32" name="フローチャート: 判断 231"/>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150930</xdr:rowOff>
    </xdr:from>
    <xdr:to>
      <xdr:col>55</xdr:col>
      <xdr:colOff>50800</xdr:colOff>
      <xdr:row>64</xdr:row>
      <xdr:rowOff>81080</xdr:rowOff>
    </xdr:to>
    <xdr:sp macro="" textlink="">
      <xdr:nvSpPr>
        <xdr:cNvPr id="238" name="楕円 237"/>
        <xdr:cNvSpPr/>
      </xdr:nvSpPr>
      <xdr:spPr>
        <a:xfrm>
          <a:off x="10426700" y="109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65857</xdr:rowOff>
    </xdr:from>
    <xdr:ext cx="534377" cy="259045"/>
    <xdr:sp macro="" textlink="">
      <xdr:nvSpPr>
        <xdr:cNvPr id="239" name="【橋りょう・トンネル】&#10;一人当たり有形固定資産（償却資産）額該当値テキスト"/>
        <xdr:cNvSpPr txBox="1"/>
      </xdr:nvSpPr>
      <xdr:spPr>
        <a:xfrm>
          <a:off x="10515600" y="108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150915</xdr:rowOff>
    </xdr:from>
    <xdr:to>
      <xdr:col>50</xdr:col>
      <xdr:colOff>165100</xdr:colOff>
      <xdr:row>64</xdr:row>
      <xdr:rowOff>81065</xdr:rowOff>
    </xdr:to>
    <xdr:sp macro="" textlink="">
      <xdr:nvSpPr>
        <xdr:cNvPr id="240" name="楕円 239"/>
        <xdr:cNvSpPr/>
      </xdr:nvSpPr>
      <xdr:spPr>
        <a:xfrm>
          <a:off x="9588500" y="109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30265</xdr:rowOff>
    </xdr:from>
    <xdr:to>
      <xdr:col>55</xdr:col>
      <xdr:colOff>0</xdr:colOff>
      <xdr:row>64</xdr:row>
      <xdr:rowOff>30280</xdr:rowOff>
    </xdr:to>
    <xdr:cxnSp macro="">
      <xdr:nvCxnSpPr>
        <xdr:cNvPr id="241" name="直線コネクタ 240"/>
        <xdr:cNvCxnSpPr/>
      </xdr:nvCxnSpPr>
      <xdr:spPr>
        <a:xfrm>
          <a:off x="9639300" y="11003065"/>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150873</xdr:rowOff>
    </xdr:from>
    <xdr:to>
      <xdr:col>46</xdr:col>
      <xdr:colOff>38100</xdr:colOff>
      <xdr:row>64</xdr:row>
      <xdr:rowOff>81023</xdr:rowOff>
    </xdr:to>
    <xdr:sp macro="" textlink="">
      <xdr:nvSpPr>
        <xdr:cNvPr id="242" name="楕円 241"/>
        <xdr:cNvSpPr/>
      </xdr:nvSpPr>
      <xdr:spPr>
        <a:xfrm>
          <a:off x="8699500" y="109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30223</xdr:rowOff>
    </xdr:from>
    <xdr:to>
      <xdr:col>50</xdr:col>
      <xdr:colOff>114300</xdr:colOff>
      <xdr:row>64</xdr:row>
      <xdr:rowOff>30265</xdr:rowOff>
    </xdr:to>
    <xdr:cxnSp macro="">
      <xdr:nvCxnSpPr>
        <xdr:cNvPr id="243" name="直線コネクタ 242"/>
        <xdr:cNvCxnSpPr/>
      </xdr:nvCxnSpPr>
      <xdr:spPr>
        <a:xfrm>
          <a:off x="8750300" y="11003023"/>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150344</xdr:rowOff>
    </xdr:from>
    <xdr:to>
      <xdr:col>41</xdr:col>
      <xdr:colOff>101600</xdr:colOff>
      <xdr:row>64</xdr:row>
      <xdr:rowOff>80494</xdr:rowOff>
    </xdr:to>
    <xdr:sp macro="" textlink="">
      <xdr:nvSpPr>
        <xdr:cNvPr id="244" name="楕円 243"/>
        <xdr:cNvSpPr/>
      </xdr:nvSpPr>
      <xdr:spPr>
        <a:xfrm>
          <a:off x="7810500" y="109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29694</xdr:rowOff>
    </xdr:from>
    <xdr:to>
      <xdr:col>45</xdr:col>
      <xdr:colOff>177800</xdr:colOff>
      <xdr:row>64</xdr:row>
      <xdr:rowOff>30223</xdr:rowOff>
    </xdr:to>
    <xdr:cxnSp macro="">
      <xdr:nvCxnSpPr>
        <xdr:cNvPr id="245" name="直線コネクタ 244"/>
        <xdr:cNvCxnSpPr/>
      </xdr:nvCxnSpPr>
      <xdr:spPr>
        <a:xfrm>
          <a:off x="7861300" y="11002494"/>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46" name="n_1aveValue【橋りょう・トンネル】&#10;一人当たり有形固定資産（償却資産）額"/>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47" name="n_2aveValue【橋りょう・トンネル】&#10;一人当たり有形固定資産（償却資産）額"/>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48" name="n_3aveValue【橋りょう・トンネル】&#10;一人当たり有形固定資産（償却資産）額"/>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49" name="n_4aveValue【橋りょう・トンネル】&#10;一人当たり有形固定資産（償却資産）額"/>
        <xdr:cNvSpPr txBox="1"/>
      </xdr:nvSpPr>
      <xdr:spPr>
        <a:xfrm>
          <a:off x="6672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72192</xdr:rowOff>
    </xdr:from>
    <xdr:ext cx="534377" cy="259045"/>
    <xdr:sp macro="" textlink="">
      <xdr:nvSpPr>
        <xdr:cNvPr id="250" name="n_1mainValue【橋りょう・トンネル】&#10;一人当たり有形固定資産（償却資産）額"/>
        <xdr:cNvSpPr txBox="1"/>
      </xdr:nvSpPr>
      <xdr:spPr>
        <a:xfrm>
          <a:off x="9359411" y="110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72150</xdr:rowOff>
    </xdr:from>
    <xdr:ext cx="534377" cy="259045"/>
    <xdr:sp macro="" textlink="">
      <xdr:nvSpPr>
        <xdr:cNvPr id="251" name="n_2mainValue【橋りょう・トンネル】&#10;一人当たり有形固定資産（償却資産）額"/>
        <xdr:cNvSpPr txBox="1"/>
      </xdr:nvSpPr>
      <xdr:spPr>
        <a:xfrm>
          <a:off x="8483111" y="110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71621</xdr:rowOff>
    </xdr:from>
    <xdr:ext cx="534377" cy="259045"/>
    <xdr:sp macro="" textlink="">
      <xdr:nvSpPr>
        <xdr:cNvPr id="252" name="n_3mainValue【橋りょう・トンネル】&#10;一人当たり有形固定資産（償却資産）額"/>
        <xdr:cNvSpPr txBox="1"/>
      </xdr:nvSpPr>
      <xdr:spPr>
        <a:xfrm>
          <a:off x="7594111" y="110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7" name="直線コネクタ 276"/>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8"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9" name="直線コネクタ 278"/>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0"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1" name="直線コネクタ 280"/>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82" name="【公営住宅】&#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3" name="フローチャート: 判断 28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4" name="フローチャート: 判断 283"/>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フローチャート: 判断 285"/>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87" name="フローチャート: 判断 286"/>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59689</xdr:rowOff>
    </xdr:from>
    <xdr:to>
      <xdr:col>24</xdr:col>
      <xdr:colOff>114300</xdr:colOff>
      <xdr:row>85</xdr:row>
      <xdr:rowOff>161289</xdr:rowOff>
    </xdr:to>
    <xdr:sp macro="" textlink="">
      <xdr:nvSpPr>
        <xdr:cNvPr id="293" name="楕円 292"/>
        <xdr:cNvSpPr/>
      </xdr:nvSpPr>
      <xdr:spPr>
        <a:xfrm>
          <a:off x="4584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146066</xdr:rowOff>
    </xdr:from>
    <xdr:ext cx="405111" cy="259045"/>
    <xdr:sp macro="" textlink="">
      <xdr:nvSpPr>
        <xdr:cNvPr id="294" name="【公営住宅】&#10;有形固定資産減価償却率該当値テキスト"/>
        <xdr:cNvSpPr txBox="1"/>
      </xdr:nvSpPr>
      <xdr:spPr>
        <a:xfrm>
          <a:off x="4673600" y="1454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295" name="楕円 294"/>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99061</xdr:rowOff>
    </xdr:from>
    <xdr:to>
      <xdr:col>24</xdr:col>
      <xdr:colOff>63500</xdr:colOff>
      <xdr:row>85</xdr:row>
      <xdr:rowOff>110489</xdr:rowOff>
    </xdr:to>
    <xdr:cxnSp macro="">
      <xdr:nvCxnSpPr>
        <xdr:cNvPr id="296" name="直線コネクタ 295"/>
        <xdr:cNvCxnSpPr/>
      </xdr:nvCxnSpPr>
      <xdr:spPr>
        <a:xfrm>
          <a:off x="3797300" y="14672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297" name="楕円 296"/>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99061</xdr:rowOff>
    </xdr:to>
    <xdr:cxnSp macro="">
      <xdr:nvCxnSpPr>
        <xdr:cNvPr id="298" name="直線コネクタ 297"/>
        <xdr:cNvCxnSpPr/>
      </xdr:nvCxnSpPr>
      <xdr:spPr>
        <a:xfrm>
          <a:off x="2908300" y="14645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162561</xdr:rowOff>
    </xdr:from>
    <xdr:to>
      <xdr:col>10</xdr:col>
      <xdr:colOff>165100</xdr:colOff>
      <xdr:row>85</xdr:row>
      <xdr:rowOff>92711</xdr:rowOff>
    </xdr:to>
    <xdr:sp macro="" textlink="">
      <xdr:nvSpPr>
        <xdr:cNvPr id="299" name="楕円 298"/>
        <xdr:cNvSpPr/>
      </xdr:nvSpPr>
      <xdr:spPr>
        <a:xfrm>
          <a:off x="196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41911</xdr:rowOff>
    </xdr:from>
    <xdr:to>
      <xdr:col>15</xdr:col>
      <xdr:colOff>50800</xdr:colOff>
      <xdr:row>85</xdr:row>
      <xdr:rowOff>72389</xdr:rowOff>
    </xdr:to>
    <xdr:cxnSp macro="">
      <xdr:nvCxnSpPr>
        <xdr:cNvPr id="300" name="直線コネクタ 299"/>
        <xdr:cNvCxnSpPr/>
      </xdr:nvCxnSpPr>
      <xdr:spPr>
        <a:xfrm>
          <a:off x="2019300" y="14615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01" name="n_1ave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2"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03"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04" name="n_4aveValue【公営住宅】&#10;有形固定資産減価償却率"/>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305" name="n_1mainValue【公営住宅】&#10;有形固定資産減価償却率"/>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06" name="n_2mainValue【公営住宅】&#10;有形固定資産減価償却率"/>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83838</xdr:rowOff>
    </xdr:from>
    <xdr:ext cx="405111" cy="259045"/>
    <xdr:sp macro="" textlink="">
      <xdr:nvSpPr>
        <xdr:cNvPr id="307" name="n_3mainValue【公営住宅】&#10;有形固定資産減価償却率"/>
        <xdr:cNvSpPr txBox="1"/>
      </xdr:nvSpPr>
      <xdr:spPr>
        <a:xfrm>
          <a:off x="1816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1" name="直線コネクタ 330"/>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2"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3" name="直線コネクタ 332"/>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4"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5" name="直線コネクタ 334"/>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xdr:rowOff>
    </xdr:from>
    <xdr:ext cx="469744" cy="259045"/>
    <xdr:sp macro="" textlink="">
      <xdr:nvSpPr>
        <xdr:cNvPr id="336" name="【公営住宅】&#10;一人当たり面積平均値テキスト"/>
        <xdr:cNvSpPr txBox="1"/>
      </xdr:nvSpPr>
      <xdr:spPr>
        <a:xfrm>
          <a:off x="10515600" y="1405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7" name="フローチャート: 判断 336"/>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8" name="フローチャート: 判断 337"/>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9" name="フローチャート: 判断 338"/>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0" name="フローチャート: 判断 339"/>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41" name="フローチャート: 判断 340"/>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81280</xdr:rowOff>
    </xdr:from>
    <xdr:to>
      <xdr:col>55</xdr:col>
      <xdr:colOff>50800</xdr:colOff>
      <xdr:row>85</xdr:row>
      <xdr:rowOff>11430</xdr:rowOff>
    </xdr:to>
    <xdr:sp macro="" textlink="">
      <xdr:nvSpPr>
        <xdr:cNvPr id="347" name="楕円 346"/>
        <xdr:cNvSpPr/>
      </xdr:nvSpPr>
      <xdr:spPr>
        <a:xfrm>
          <a:off x="104267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167657</xdr:rowOff>
    </xdr:from>
    <xdr:ext cx="469744" cy="259045"/>
    <xdr:sp macro="" textlink="">
      <xdr:nvSpPr>
        <xdr:cNvPr id="348" name="【公営住宅】&#10;一人当たり面積該当値テキスト"/>
        <xdr:cNvSpPr txBox="1"/>
      </xdr:nvSpPr>
      <xdr:spPr>
        <a:xfrm>
          <a:off x="10515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81280</xdr:rowOff>
    </xdr:from>
    <xdr:to>
      <xdr:col>50</xdr:col>
      <xdr:colOff>165100</xdr:colOff>
      <xdr:row>85</xdr:row>
      <xdr:rowOff>11430</xdr:rowOff>
    </xdr:to>
    <xdr:sp macro="" textlink="">
      <xdr:nvSpPr>
        <xdr:cNvPr id="349" name="楕円 348"/>
        <xdr:cNvSpPr/>
      </xdr:nvSpPr>
      <xdr:spPr>
        <a:xfrm>
          <a:off x="95885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132080</xdr:rowOff>
    </xdr:from>
    <xdr:to>
      <xdr:col>55</xdr:col>
      <xdr:colOff>0</xdr:colOff>
      <xdr:row>84</xdr:row>
      <xdr:rowOff>132080</xdr:rowOff>
    </xdr:to>
    <xdr:cxnSp macro="">
      <xdr:nvCxnSpPr>
        <xdr:cNvPr id="350" name="直線コネクタ 349"/>
        <xdr:cNvCxnSpPr/>
      </xdr:nvCxnSpPr>
      <xdr:spPr>
        <a:xfrm>
          <a:off x="9639300" y="1453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81280</xdr:rowOff>
    </xdr:from>
    <xdr:to>
      <xdr:col>46</xdr:col>
      <xdr:colOff>38100</xdr:colOff>
      <xdr:row>85</xdr:row>
      <xdr:rowOff>11430</xdr:rowOff>
    </xdr:to>
    <xdr:sp macro="" textlink="">
      <xdr:nvSpPr>
        <xdr:cNvPr id="351" name="楕円 350"/>
        <xdr:cNvSpPr/>
      </xdr:nvSpPr>
      <xdr:spPr>
        <a:xfrm>
          <a:off x="86995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132080</xdr:rowOff>
    </xdr:from>
    <xdr:to>
      <xdr:col>50</xdr:col>
      <xdr:colOff>114300</xdr:colOff>
      <xdr:row>84</xdr:row>
      <xdr:rowOff>132080</xdr:rowOff>
    </xdr:to>
    <xdr:cxnSp macro="">
      <xdr:nvCxnSpPr>
        <xdr:cNvPr id="352" name="直線コネクタ 351"/>
        <xdr:cNvCxnSpPr/>
      </xdr:nvCxnSpPr>
      <xdr:spPr>
        <a:xfrm>
          <a:off x="8750300" y="1453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88900</xdr:rowOff>
    </xdr:from>
    <xdr:to>
      <xdr:col>41</xdr:col>
      <xdr:colOff>101600</xdr:colOff>
      <xdr:row>85</xdr:row>
      <xdr:rowOff>19050</xdr:rowOff>
    </xdr:to>
    <xdr:sp macro="" textlink="">
      <xdr:nvSpPr>
        <xdr:cNvPr id="353" name="楕円 352"/>
        <xdr:cNvSpPr/>
      </xdr:nvSpPr>
      <xdr:spPr>
        <a:xfrm>
          <a:off x="7810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132080</xdr:rowOff>
    </xdr:from>
    <xdr:to>
      <xdr:col>45</xdr:col>
      <xdr:colOff>177800</xdr:colOff>
      <xdr:row>84</xdr:row>
      <xdr:rowOff>139700</xdr:rowOff>
    </xdr:to>
    <xdr:cxnSp macro="">
      <xdr:nvCxnSpPr>
        <xdr:cNvPr id="354" name="直線コネクタ 353"/>
        <xdr:cNvCxnSpPr/>
      </xdr:nvCxnSpPr>
      <xdr:spPr>
        <a:xfrm flipV="1">
          <a:off x="7861300" y="1453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55"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47007</xdr:rowOff>
    </xdr:from>
    <xdr:ext cx="469744" cy="259045"/>
    <xdr:sp macro="" textlink="">
      <xdr:nvSpPr>
        <xdr:cNvPr id="356" name="n_2aveValue【公営住宅】&#10;一人当たり面積"/>
        <xdr:cNvSpPr txBox="1"/>
      </xdr:nvSpPr>
      <xdr:spPr>
        <a:xfrm>
          <a:off x="85154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62247</xdr:rowOff>
    </xdr:from>
    <xdr:ext cx="469744" cy="259045"/>
    <xdr:sp macro="" textlink="">
      <xdr:nvSpPr>
        <xdr:cNvPr id="357" name="n_3aveValue【公営住宅】&#10;一人当たり面積"/>
        <xdr:cNvSpPr txBox="1"/>
      </xdr:nvSpPr>
      <xdr:spPr>
        <a:xfrm>
          <a:off x="7626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58" name="n_4aveValue【公営住宅】&#10;一人当たり面積"/>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2557</xdr:rowOff>
    </xdr:from>
    <xdr:ext cx="469744" cy="259045"/>
    <xdr:sp macro="" textlink="">
      <xdr:nvSpPr>
        <xdr:cNvPr id="359" name="n_1mainValue【公営住宅】&#10;一人当たり面積"/>
        <xdr:cNvSpPr txBox="1"/>
      </xdr:nvSpPr>
      <xdr:spPr>
        <a:xfrm>
          <a:off x="9391727" y="1457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2557</xdr:rowOff>
    </xdr:from>
    <xdr:ext cx="469744" cy="259045"/>
    <xdr:sp macro="" textlink="">
      <xdr:nvSpPr>
        <xdr:cNvPr id="360" name="n_2mainValue【公営住宅】&#10;一人当たり面積"/>
        <xdr:cNvSpPr txBox="1"/>
      </xdr:nvSpPr>
      <xdr:spPr>
        <a:xfrm>
          <a:off x="8515427" y="1457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10177</xdr:rowOff>
    </xdr:from>
    <xdr:ext cx="469744" cy="259045"/>
    <xdr:sp macro="" textlink="">
      <xdr:nvSpPr>
        <xdr:cNvPr id="361" name="n_3mainValue【公営住宅】&#10;一人当たり面積"/>
        <xdr:cNvSpPr txBox="1"/>
      </xdr:nvSpPr>
      <xdr:spPr>
        <a:xfrm>
          <a:off x="7626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9" name="直線コネクタ 38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0" name="テキスト ボックス 38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1" name="直線コネクタ 39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2" name="テキスト ボックス 39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3" name="直線コネクタ 39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4" name="テキスト ボックス 39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5" name="直線コネクタ 39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6" name="テキスト ボックス 39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00" name="直線コネクタ 399"/>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01"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02" name="直線コネクタ 401"/>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03"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04" name="直線コネクタ 403"/>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75709</xdr:rowOff>
    </xdr:from>
    <xdr:ext cx="405111" cy="259045"/>
    <xdr:sp macro="" textlink="">
      <xdr:nvSpPr>
        <xdr:cNvPr id="405" name="【認定こども園・幼稚園・保育所】&#10;有形固定資産減価償却率平均値テキスト"/>
        <xdr:cNvSpPr txBox="1"/>
      </xdr:nvSpPr>
      <xdr:spPr>
        <a:xfrm>
          <a:off x="16357600" y="641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06" name="フローチャート: 判断 405"/>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07" name="フローチャート: 判断 40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08" name="フローチャート: 判断 407"/>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09" name="フローチャート: 判断 408"/>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10" name="フローチャート: 判断 409"/>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16" name="楕円 415"/>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17" name="【認定こども園・幼稚園・保育所】&#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418" name="楕円 417"/>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53340</xdr:rowOff>
    </xdr:to>
    <xdr:cxnSp macro="">
      <xdr:nvCxnSpPr>
        <xdr:cNvPr id="419" name="直線コネクタ 418"/>
        <xdr:cNvCxnSpPr/>
      </xdr:nvCxnSpPr>
      <xdr:spPr>
        <a:xfrm>
          <a:off x="15481300" y="68770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20" name="楕円 419"/>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19050</xdr:rowOff>
    </xdr:to>
    <xdr:cxnSp macro="">
      <xdr:nvCxnSpPr>
        <xdr:cNvPr id="421" name="直線コネクタ 420"/>
        <xdr:cNvCxnSpPr/>
      </xdr:nvCxnSpPr>
      <xdr:spPr>
        <a:xfrm>
          <a:off x="14592300" y="6842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93980</xdr:rowOff>
    </xdr:from>
    <xdr:to>
      <xdr:col>72</xdr:col>
      <xdr:colOff>38100</xdr:colOff>
      <xdr:row>40</xdr:row>
      <xdr:rowOff>24130</xdr:rowOff>
    </xdr:to>
    <xdr:sp macro="" textlink="">
      <xdr:nvSpPr>
        <xdr:cNvPr id="422" name="楕円 421"/>
        <xdr:cNvSpPr/>
      </xdr:nvSpPr>
      <xdr:spPr>
        <a:xfrm>
          <a:off x="1365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144780</xdr:rowOff>
    </xdr:from>
    <xdr:to>
      <xdr:col>76</xdr:col>
      <xdr:colOff>114300</xdr:colOff>
      <xdr:row>39</xdr:row>
      <xdr:rowOff>156210</xdr:rowOff>
    </xdr:to>
    <xdr:cxnSp macro="">
      <xdr:nvCxnSpPr>
        <xdr:cNvPr id="423" name="直線コネクタ 422"/>
        <xdr:cNvCxnSpPr/>
      </xdr:nvCxnSpPr>
      <xdr:spPr>
        <a:xfrm>
          <a:off x="13703300" y="68313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424" name="n_1aveValue【認定こども園・幼稚園・保育所】&#10;有形固定資産減価償却率"/>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425" name="n_2aveValue【認定こども園・幼稚園・保育所】&#10;有形固定資産減価償却率"/>
        <xdr:cNvSpPr txBox="1"/>
      </xdr:nvSpPr>
      <xdr:spPr>
        <a:xfrm>
          <a:off x="14389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26" name="n_3aveValue【認定こども園・幼稚園・保育所】&#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27" name="n_4aveValue【認定こども園・幼稚園・保育所】&#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428" name="n_1mainValue【認定こども園・幼稚園・保育所】&#10;有形固定資産減価償却率"/>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29"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15257</xdr:rowOff>
    </xdr:from>
    <xdr:ext cx="405111" cy="259045"/>
    <xdr:sp macro="" textlink="">
      <xdr:nvSpPr>
        <xdr:cNvPr id="430" name="n_3mainValue【認定こども園・幼稚園・保育所】&#10;有形固定資産減価償却率"/>
        <xdr:cNvSpPr txBox="1"/>
      </xdr:nvSpPr>
      <xdr:spPr>
        <a:xfrm>
          <a:off x="13500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41" name="テキスト ボックス 44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55" name="直線コネクタ 454"/>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56"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57" name="直線コネクタ 456"/>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58"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59" name="直線コネクタ 458"/>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60"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61" name="フローチャート: 判断 460"/>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62" name="フローチャート: 判断 461"/>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63" name="フローチャート: 判断 462"/>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64" name="フローチャート: 判断 463"/>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65" name="フローチャート: 判断 464"/>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158750</xdr:rowOff>
    </xdr:from>
    <xdr:to>
      <xdr:col>116</xdr:col>
      <xdr:colOff>114300</xdr:colOff>
      <xdr:row>42</xdr:row>
      <xdr:rowOff>88900</xdr:rowOff>
    </xdr:to>
    <xdr:sp macro="" textlink="">
      <xdr:nvSpPr>
        <xdr:cNvPr id="471" name="楕円 470"/>
        <xdr:cNvSpPr/>
      </xdr:nvSpPr>
      <xdr:spPr>
        <a:xfrm>
          <a:off x="22110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73677</xdr:rowOff>
    </xdr:from>
    <xdr:ext cx="469744" cy="259045"/>
    <xdr:sp macro="" textlink="">
      <xdr:nvSpPr>
        <xdr:cNvPr id="472" name="【認定こども園・幼稚園・保育所】&#10;一人当たり面積該当値テキスト"/>
        <xdr:cNvSpPr txBox="1"/>
      </xdr:nvSpPr>
      <xdr:spPr>
        <a:xfrm>
          <a:off x="22199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158750</xdr:rowOff>
    </xdr:from>
    <xdr:to>
      <xdr:col>112</xdr:col>
      <xdr:colOff>38100</xdr:colOff>
      <xdr:row>42</xdr:row>
      <xdr:rowOff>88900</xdr:rowOff>
    </xdr:to>
    <xdr:sp macro="" textlink="">
      <xdr:nvSpPr>
        <xdr:cNvPr id="473" name="楕円 472"/>
        <xdr:cNvSpPr/>
      </xdr:nvSpPr>
      <xdr:spPr>
        <a:xfrm>
          <a:off x="2127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38100</xdr:rowOff>
    </xdr:from>
    <xdr:to>
      <xdr:col>116</xdr:col>
      <xdr:colOff>63500</xdr:colOff>
      <xdr:row>42</xdr:row>
      <xdr:rowOff>38100</xdr:rowOff>
    </xdr:to>
    <xdr:cxnSp macro="">
      <xdr:nvCxnSpPr>
        <xdr:cNvPr id="474" name="直線コネクタ 473"/>
        <xdr:cNvCxnSpPr/>
      </xdr:nvCxnSpPr>
      <xdr:spPr>
        <a:xfrm>
          <a:off x="21323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158750</xdr:rowOff>
    </xdr:from>
    <xdr:to>
      <xdr:col>107</xdr:col>
      <xdr:colOff>101600</xdr:colOff>
      <xdr:row>42</xdr:row>
      <xdr:rowOff>88900</xdr:rowOff>
    </xdr:to>
    <xdr:sp macro="" textlink="">
      <xdr:nvSpPr>
        <xdr:cNvPr id="475" name="楕円 474"/>
        <xdr:cNvSpPr/>
      </xdr:nvSpPr>
      <xdr:spPr>
        <a:xfrm>
          <a:off x="2038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38100</xdr:rowOff>
    </xdr:from>
    <xdr:to>
      <xdr:col>111</xdr:col>
      <xdr:colOff>177800</xdr:colOff>
      <xdr:row>42</xdr:row>
      <xdr:rowOff>38100</xdr:rowOff>
    </xdr:to>
    <xdr:cxnSp macro="">
      <xdr:nvCxnSpPr>
        <xdr:cNvPr id="476" name="直線コネクタ 475"/>
        <xdr:cNvCxnSpPr/>
      </xdr:nvCxnSpPr>
      <xdr:spPr>
        <a:xfrm>
          <a:off x="2043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151130</xdr:rowOff>
    </xdr:from>
    <xdr:to>
      <xdr:col>102</xdr:col>
      <xdr:colOff>165100</xdr:colOff>
      <xdr:row>42</xdr:row>
      <xdr:rowOff>81280</xdr:rowOff>
    </xdr:to>
    <xdr:sp macro="" textlink="">
      <xdr:nvSpPr>
        <xdr:cNvPr id="477" name="楕円 476"/>
        <xdr:cNvSpPr/>
      </xdr:nvSpPr>
      <xdr:spPr>
        <a:xfrm>
          <a:off x="19494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30480</xdr:rowOff>
    </xdr:from>
    <xdr:to>
      <xdr:col>107</xdr:col>
      <xdr:colOff>50800</xdr:colOff>
      <xdr:row>42</xdr:row>
      <xdr:rowOff>38100</xdr:rowOff>
    </xdr:to>
    <xdr:cxnSp macro="">
      <xdr:nvCxnSpPr>
        <xdr:cNvPr id="478" name="直線コネクタ 477"/>
        <xdr:cNvCxnSpPr/>
      </xdr:nvCxnSpPr>
      <xdr:spPr>
        <a:xfrm>
          <a:off x="19545300" y="723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10177</xdr:rowOff>
    </xdr:from>
    <xdr:ext cx="469744" cy="259045"/>
    <xdr:sp macro="" textlink="">
      <xdr:nvSpPr>
        <xdr:cNvPr id="479" name="n_1ave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80" name="n_2ave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481" name="n_3ave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482" name="n_4aveValue【認定こども園・幼稚園・保育所】&#10;一人当たり面積"/>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80027</xdr:rowOff>
    </xdr:from>
    <xdr:ext cx="469744" cy="259045"/>
    <xdr:sp macro="" textlink="">
      <xdr:nvSpPr>
        <xdr:cNvPr id="483" name="n_1mainValue【認定こども園・幼稚園・保育所】&#10;一人当たり面積"/>
        <xdr:cNvSpPr txBox="1"/>
      </xdr:nvSpPr>
      <xdr:spPr>
        <a:xfrm>
          <a:off x="21075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80027</xdr:rowOff>
    </xdr:from>
    <xdr:ext cx="469744" cy="259045"/>
    <xdr:sp macro="" textlink="">
      <xdr:nvSpPr>
        <xdr:cNvPr id="484" name="n_2mainValue【認定こども園・幼稚園・保育所】&#10;一人当たり面積"/>
        <xdr:cNvSpPr txBox="1"/>
      </xdr:nvSpPr>
      <xdr:spPr>
        <a:xfrm>
          <a:off x="2019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72407</xdr:rowOff>
    </xdr:from>
    <xdr:ext cx="469744" cy="259045"/>
    <xdr:sp macro="" textlink="">
      <xdr:nvSpPr>
        <xdr:cNvPr id="485" name="n_3mainValue【認定こども園・幼稚園・保育所】&#10;一人当たり面積"/>
        <xdr:cNvSpPr txBox="1"/>
      </xdr:nvSpPr>
      <xdr:spPr>
        <a:xfrm>
          <a:off x="193104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08" name="直線コネクタ 507"/>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09"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10" name="直線コネクタ 509"/>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11"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12" name="直線コネクタ 511"/>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65803</xdr:rowOff>
    </xdr:from>
    <xdr:ext cx="405111" cy="259045"/>
    <xdr:sp macro="" textlink="">
      <xdr:nvSpPr>
        <xdr:cNvPr id="513" name="【学校施設】&#10;有形固定資産減価償却率平均値テキスト"/>
        <xdr:cNvSpPr txBox="1"/>
      </xdr:nvSpPr>
      <xdr:spPr>
        <a:xfrm>
          <a:off x="163576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14" name="フローチャート: 判断 513"/>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15" name="フローチャート: 判断 514"/>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6" name="フローチャート: 判断 515"/>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7" name="フローチャート: 判断 516"/>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518" name="フローチャート: 判断 517"/>
        <xdr:cNvSpPr/>
      </xdr:nvSpPr>
      <xdr:spPr>
        <a:xfrm>
          <a:off x="12763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65786</xdr:rowOff>
    </xdr:from>
    <xdr:to>
      <xdr:col>85</xdr:col>
      <xdr:colOff>177800</xdr:colOff>
      <xdr:row>61</xdr:row>
      <xdr:rowOff>167386</xdr:rowOff>
    </xdr:to>
    <xdr:sp macro="" textlink="">
      <xdr:nvSpPr>
        <xdr:cNvPr id="524" name="楕円 523"/>
        <xdr:cNvSpPr/>
      </xdr:nvSpPr>
      <xdr:spPr>
        <a:xfrm>
          <a:off x="16268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44213</xdr:rowOff>
    </xdr:from>
    <xdr:ext cx="405111" cy="259045"/>
    <xdr:sp macro="" textlink="">
      <xdr:nvSpPr>
        <xdr:cNvPr id="525" name="【学校施設】&#10;有形固定資産減価償却率該当値テキスト"/>
        <xdr:cNvSpPr txBox="1"/>
      </xdr:nvSpPr>
      <xdr:spPr>
        <a:xfrm>
          <a:off x="16357600"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111506</xdr:rowOff>
    </xdr:from>
    <xdr:to>
      <xdr:col>81</xdr:col>
      <xdr:colOff>101600</xdr:colOff>
      <xdr:row>62</xdr:row>
      <xdr:rowOff>41656</xdr:rowOff>
    </xdr:to>
    <xdr:sp macro="" textlink="">
      <xdr:nvSpPr>
        <xdr:cNvPr id="526" name="楕円 525"/>
        <xdr:cNvSpPr/>
      </xdr:nvSpPr>
      <xdr:spPr>
        <a:xfrm>
          <a:off x="15430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116586</xdr:rowOff>
    </xdr:from>
    <xdr:to>
      <xdr:col>85</xdr:col>
      <xdr:colOff>127000</xdr:colOff>
      <xdr:row>61</xdr:row>
      <xdr:rowOff>162306</xdr:rowOff>
    </xdr:to>
    <xdr:cxnSp macro="">
      <xdr:nvCxnSpPr>
        <xdr:cNvPr id="527" name="直線コネクタ 526"/>
        <xdr:cNvCxnSpPr/>
      </xdr:nvCxnSpPr>
      <xdr:spPr>
        <a:xfrm flipV="1">
          <a:off x="15481300" y="10575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148082</xdr:rowOff>
    </xdr:from>
    <xdr:to>
      <xdr:col>76</xdr:col>
      <xdr:colOff>165100</xdr:colOff>
      <xdr:row>62</xdr:row>
      <xdr:rowOff>78232</xdr:rowOff>
    </xdr:to>
    <xdr:sp macro="" textlink="">
      <xdr:nvSpPr>
        <xdr:cNvPr id="528" name="楕円 527"/>
        <xdr:cNvSpPr/>
      </xdr:nvSpPr>
      <xdr:spPr>
        <a:xfrm>
          <a:off x="14541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162306</xdr:rowOff>
    </xdr:from>
    <xdr:to>
      <xdr:col>81</xdr:col>
      <xdr:colOff>50800</xdr:colOff>
      <xdr:row>62</xdr:row>
      <xdr:rowOff>27432</xdr:rowOff>
    </xdr:to>
    <xdr:cxnSp macro="">
      <xdr:nvCxnSpPr>
        <xdr:cNvPr id="529" name="直線コネクタ 528"/>
        <xdr:cNvCxnSpPr/>
      </xdr:nvCxnSpPr>
      <xdr:spPr>
        <a:xfrm flipV="1">
          <a:off x="14592300" y="10620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65786</xdr:rowOff>
    </xdr:from>
    <xdr:to>
      <xdr:col>72</xdr:col>
      <xdr:colOff>38100</xdr:colOff>
      <xdr:row>61</xdr:row>
      <xdr:rowOff>167386</xdr:rowOff>
    </xdr:to>
    <xdr:sp macro="" textlink="">
      <xdr:nvSpPr>
        <xdr:cNvPr id="530" name="楕円 529"/>
        <xdr:cNvSpPr/>
      </xdr:nvSpPr>
      <xdr:spPr>
        <a:xfrm>
          <a:off x="1365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116586</xdr:rowOff>
    </xdr:from>
    <xdr:to>
      <xdr:col>76</xdr:col>
      <xdr:colOff>114300</xdr:colOff>
      <xdr:row>62</xdr:row>
      <xdr:rowOff>27432</xdr:rowOff>
    </xdr:to>
    <xdr:cxnSp macro="">
      <xdr:nvCxnSpPr>
        <xdr:cNvPr id="531" name="直線コネクタ 530"/>
        <xdr:cNvCxnSpPr/>
      </xdr:nvCxnSpPr>
      <xdr:spPr>
        <a:xfrm>
          <a:off x="13703300" y="10575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32" name="n_1ave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3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4"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535" name="n_4aveValue【学校施設】&#10;有形固定資産減価償却率"/>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32783</xdr:rowOff>
    </xdr:from>
    <xdr:ext cx="405111" cy="259045"/>
    <xdr:sp macro="" textlink="">
      <xdr:nvSpPr>
        <xdr:cNvPr id="536" name="n_1mainValue【学校施設】&#10;有形固定資産減価償却率"/>
        <xdr:cNvSpPr txBox="1"/>
      </xdr:nvSpPr>
      <xdr:spPr>
        <a:xfrm>
          <a:off x="152660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69359</xdr:rowOff>
    </xdr:from>
    <xdr:ext cx="405111" cy="259045"/>
    <xdr:sp macro="" textlink="">
      <xdr:nvSpPr>
        <xdr:cNvPr id="537" name="n_2mainValue【学校施設】&#10;有形固定資産減価償却率"/>
        <xdr:cNvSpPr txBox="1"/>
      </xdr:nvSpPr>
      <xdr:spPr>
        <a:xfrm>
          <a:off x="14389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158513</xdr:rowOff>
    </xdr:from>
    <xdr:ext cx="405111" cy="259045"/>
    <xdr:sp macro="" textlink="">
      <xdr:nvSpPr>
        <xdr:cNvPr id="538" name="n_3mainValue【学校施設】&#10;有形固定資産減価償却率"/>
        <xdr:cNvSpPr txBox="1"/>
      </xdr:nvSpPr>
      <xdr:spPr>
        <a:xfrm>
          <a:off x="13500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50" name="直線コネクタ 54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1" name="テキスト ボックス 55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2" name="直線コネクタ 55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3" name="テキスト ボックス 55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4" name="直線コネクタ 55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5" name="テキスト ボックス 55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8" name="直線コネクタ 55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9" name="テキスト ボックス 55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0" name="直線コネクタ 55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1" name="テキスト ボックス 56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2" name="直線コネクタ 56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3" name="テキスト ボックス 56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67" name="直線コネクタ 566"/>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68"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69" name="直線コネクタ 568"/>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70"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71" name="直線コネクタ 570"/>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130668</xdr:rowOff>
    </xdr:from>
    <xdr:ext cx="469744" cy="259045"/>
    <xdr:sp macro="" textlink="">
      <xdr:nvSpPr>
        <xdr:cNvPr id="572" name="【学校施設】&#10;一人当たり面積平均値テキスト"/>
        <xdr:cNvSpPr txBox="1"/>
      </xdr:nvSpPr>
      <xdr:spPr>
        <a:xfrm>
          <a:off x="22199600" y="1024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573" name="フローチャート: 判断 572"/>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574" name="フローチャート: 判断 573"/>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575" name="フローチャート: 判断 574"/>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576" name="フローチャート: 判断 575"/>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577" name="フローチャート: 判断 576"/>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159226</xdr:rowOff>
    </xdr:from>
    <xdr:to>
      <xdr:col>116</xdr:col>
      <xdr:colOff>114300</xdr:colOff>
      <xdr:row>61</xdr:row>
      <xdr:rowOff>89376</xdr:rowOff>
    </xdr:to>
    <xdr:sp macro="" textlink="">
      <xdr:nvSpPr>
        <xdr:cNvPr id="583" name="楕円 582"/>
        <xdr:cNvSpPr/>
      </xdr:nvSpPr>
      <xdr:spPr>
        <a:xfrm>
          <a:off x="22110700" y="1044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137653</xdr:rowOff>
    </xdr:from>
    <xdr:ext cx="469744" cy="259045"/>
    <xdr:sp macro="" textlink="">
      <xdr:nvSpPr>
        <xdr:cNvPr id="584" name="【学校施設】&#10;一人当たり面積該当値テキスト"/>
        <xdr:cNvSpPr txBox="1"/>
      </xdr:nvSpPr>
      <xdr:spPr>
        <a:xfrm>
          <a:off x="22199600" y="1042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50641</xdr:rowOff>
    </xdr:from>
    <xdr:to>
      <xdr:col>112</xdr:col>
      <xdr:colOff>38100</xdr:colOff>
      <xdr:row>61</xdr:row>
      <xdr:rowOff>152241</xdr:rowOff>
    </xdr:to>
    <xdr:sp macro="" textlink="">
      <xdr:nvSpPr>
        <xdr:cNvPr id="585" name="楕円 584"/>
        <xdr:cNvSpPr/>
      </xdr:nvSpPr>
      <xdr:spPr>
        <a:xfrm>
          <a:off x="21272500" y="105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38576</xdr:rowOff>
    </xdr:from>
    <xdr:to>
      <xdr:col>116</xdr:col>
      <xdr:colOff>63500</xdr:colOff>
      <xdr:row>61</xdr:row>
      <xdr:rowOff>101441</xdr:rowOff>
    </xdr:to>
    <xdr:cxnSp macro="">
      <xdr:nvCxnSpPr>
        <xdr:cNvPr id="586" name="直線コネクタ 585"/>
        <xdr:cNvCxnSpPr/>
      </xdr:nvCxnSpPr>
      <xdr:spPr>
        <a:xfrm flipV="1">
          <a:off x="21323300" y="10497026"/>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50641</xdr:rowOff>
    </xdr:from>
    <xdr:to>
      <xdr:col>107</xdr:col>
      <xdr:colOff>101600</xdr:colOff>
      <xdr:row>61</xdr:row>
      <xdr:rowOff>152241</xdr:rowOff>
    </xdr:to>
    <xdr:sp macro="" textlink="">
      <xdr:nvSpPr>
        <xdr:cNvPr id="587" name="楕円 586"/>
        <xdr:cNvSpPr/>
      </xdr:nvSpPr>
      <xdr:spPr>
        <a:xfrm>
          <a:off x="20383500" y="105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101441</xdr:rowOff>
    </xdr:from>
    <xdr:to>
      <xdr:col>111</xdr:col>
      <xdr:colOff>177800</xdr:colOff>
      <xdr:row>61</xdr:row>
      <xdr:rowOff>101441</xdr:rowOff>
    </xdr:to>
    <xdr:cxnSp macro="">
      <xdr:nvCxnSpPr>
        <xdr:cNvPr id="588" name="直線コネクタ 587"/>
        <xdr:cNvCxnSpPr/>
      </xdr:nvCxnSpPr>
      <xdr:spPr>
        <a:xfrm>
          <a:off x="20434300" y="10559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39212</xdr:rowOff>
    </xdr:from>
    <xdr:to>
      <xdr:col>102</xdr:col>
      <xdr:colOff>165100</xdr:colOff>
      <xdr:row>61</xdr:row>
      <xdr:rowOff>140812</xdr:rowOff>
    </xdr:to>
    <xdr:sp macro="" textlink="">
      <xdr:nvSpPr>
        <xdr:cNvPr id="589" name="楕円 588"/>
        <xdr:cNvSpPr/>
      </xdr:nvSpPr>
      <xdr:spPr>
        <a:xfrm>
          <a:off x="19494500" y="1049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90012</xdr:rowOff>
    </xdr:from>
    <xdr:to>
      <xdr:col>107</xdr:col>
      <xdr:colOff>50800</xdr:colOff>
      <xdr:row>61</xdr:row>
      <xdr:rowOff>101441</xdr:rowOff>
    </xdr:to>
    <xdr:cxnSp macro="">
      <xdr:nvCxnSpPr>
        <xdr:cNvPr id="590" name="直線コネクタ 589"/>
        <xdr:cNvCxnSpPr/>
      </xdr:nvCxnSpPr>
      <xdr:spPr>
        <a:xfrm>
          <a:off x="19545300" y="105484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18749</xdr:rowOff>
    </xdr:from>
    <xdr:ext cx="469744" cy="259045"/>
    <xdr:sp macro="" textlink="">
      <xdr:nvSpPr>
        <xdr:cNvPr id="591" name="n_1aveValue【学校施設】&#10;一人当たり面積"/>
        <xdr:cNvSpPr txBox="1"/>
      </xdr:nvSpPr>
      <xdr:spPr>
        <a:xfrm>
          <a:off x="210757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592" name="n_2aveValue【学校施設】&#10;一人当たり面積"/>
        <xdr:cNvSpPr txBox="1"/>
      </xdr:nvSpPr>
      <xdr:spPr>
        <a:xfrm>
          <a:off x="20199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111618</xdr:rowOff>
    </xdr:from>
    <xdr:ext cx="469744" cy="259045"/>
    <xdr:sp macro="" textlink="">
      <xdr:nvSpPr>
        <xdr:cNvPr id="593" name="n_3aveValue【学校施設】&#10;一人当たり面積"/>
        <xdr:cNvSpPr txBox="1"/>
      </xdr:nvSpPr>
      <xdr:spPr>
        <a:xfrm>
          <a:off x="19310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594" name="n_4aveValue【学校施設】&#10;一人当たり面積"/>
        <xdr:cNvSpPr txBox="1"/>
      </xdr:nvSpPr>
      <xdr:spPr>
        <a:xfrm>
          <a:off x="18421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143368</xdr:rowOff>
    </xdr:from>
    <xdr:ext cx="469744" cy="259045"/>
    <xdr:sp macro="" textlink="">
      <xdr:nvSpPr>
        <xdr:cNvPr id="595" name="n_1mainValue【学校施設】&#10;一人当たり面積"/>
        <xdr:cNvSpPr txBox="1"/>
      </xdr:nvSpPr>
      <xdr:spPr>
        <a:xfrm>
          <a:off x="21075727" y="106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143368</xdr:rowOff>
    </xdr:from>
    <xdr:ext cx="469744" cy="259045"/>
    <xdr:sp macro="" textlink="">
      <xdr:nvSpPr>
        <xdr:cNvPr id="596" name="n_2mainValue【学校施設】&#10;一人当たり面積"/>
        <xdr:cNvSpPr txBox="1"/>
      </xdr:nvSpPr>
      <xdr:spPr>
        <a:xfrm>
          <a:off x="20199427" y="106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131939</xdr:rowOff>
    </xdr:from>
    <xdr:ext cx="469744" cy="259045"/>
    <xdr:sp macro="" textlink="">
      <xdr:nvSpPr>
        <xdr:cNvPr id="597" name="n_3mainValue【学校施設】&#10;一人当たり面積"/>
        <xdr:cNvSpPr txBox="1"/>
      </xdr:nvSpPr>
      <xdr:spPr>
        <a:xfrm>
          <a:off x="19310427" y="1059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9" name="直線コネクタ 60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10" name="テキスト ボックス 60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1" name="直線コネクタ 61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2" name="テキスト ボックス 61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3" name="直線コネクタ 61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4" name="テキスト ボックス 61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5" name="直線コネクタ 61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6" name="テキスト ボックス 61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8" name="テキスト ボックス 6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620" name="直線コネクタ 619"/>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21"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2" name="直線コネクタ 621"/>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23"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24" name="直線コネクタ 623"/>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133621</xdr:rowOff>
    </xdr:from>
    <xdr:ext cx="405111" cy="259045"/>
    <xdr:sp macro="" textlink="">
      <xdr:nvSpPr>
        <xdr:cNvPr id="625" name="【児童館】&#10;有形固定資産減価償却率平均値テキスト"/>
        <xdr:cNvSpPr txBox="1"/>
      </xdr:nvSpPr>
      <xdr:spPr>
        <a:xfrm>
          <a:off x="16357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626" name="フローチャート: 判断 625"/>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627" name="フローチャート: 判断 626"/>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628" name="フローチャート: 判断 627"/>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629" name="フローチャート: 判断 628"/>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630" name="フローチャート: 判断 629"/>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142748</xdr:rowOff>
    </xdr:from>
    <xdr:to>
      <xdr:col>85</xdr:col>
      <xdr:colOff>177800</xdr:colOff>
      <xdr:row>86</xdr:row>
      <xdr:rowOff>72898</xdr:rowOff>
    </xdr:to>
    <xdr:sp macro="" textlink="">
      <xdr:nvSpPr>
        <xdr:cNvPr id="636" name="楕円 635"/>
        <xdr:cNvSpPr/>
      </xdr:nvSpPr>
      <xdr:spPr>
        <a:xfrm>
          <a:off x="162687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57675</xdr:rowOff>
    </xdr:from>
    <xdr:ext cx="405111" cy="259045"/>
    <xdr:sp macro="" textlink="">
      <xdr:nvSpPr>
        <xdr:cNvPr id="637" name="【児童館】&#10;有形固定資産減価償却率該当値テキスト"/>
        <xdr:cNvSpPr txBox="1"/>
      </xdr:nvSpPr>
      <xdr:spPr>
        <a:xfrm>
          <a:off x="16357600" y="1463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140463</xdr:rowOff>
    </xdr:from>
    <xdr:to>
      <xdr:col>81</xdr:col>
      <xdr:colOff>101600</xdr:colOff>
      <xdr:row>86</xdr:row>
      <xdr:rowOff>70613</xdr:rowOff>
    </xdr:to>
    <xdr:sp macro="" textlink="">
      <xdr:nvSpPr>
        <xdr:cNvPr id="638" name="楕円 637"/>
        <xdr:cNvSpPr/>
      </xdr:nvSpPr>
      <xdr:spPr>
        <a:xfrm>
          <a:off x="15430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19813</xdr:rowOff>
    </xdr:from>
    <xdr:to>
      <xdr:col>85</xdr:col>
      <xdr:colOff>127000</xdr:colOff>
      <xdr:row>86</xdr:row>
      <xdr:rowOff>22098</xdr:rowOff>
    </xdr:to>
    <xdr:cxnSp macro="">
      <xdr:nvCxnSpPr>
        <xdr:cNvPr id="639" name="直線コネクタ 638"/>
        <xdr:cNvCxnSpPr/>
      </xdr:nvCxnSpPr>
      <xdr:spPr>
        <a:xfrm>
          <a:off x="15481300" y="147645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138176</xdr:rowOff>
    </xdr:from>
    <xdr:to>
      <xdr:col>76</xdr:col>
      <xdr:colOff>165100</xdr:colOff>
      <xdr:row>86</xdr:row>
      <xdr:rowOff>68326</xdr:rowOff>
    </xdr:to>
    <xdr:sp macro="" textlink="">
      <xdr:nvSpPr>
        <xdr:cNvPr id="640" name="楕円 639"/>
        <xdr:cNvSpPr/>
      </xdr:nvSpPr>
      <xdr:spPr>
        <a:xfrm>
          <a:off x="14541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17526</xdr:rowOff>
    </xdr:from>
    <xdr:to>
      <xdr:col>81</xdr:col>
      <xdr:colOff>50800</xdr:colOff>
      <xdr:row>86</xdr:row>
      <xdr:rowOff>19813</xdr:rowOff>
    </xdr:to>
    <xdr:cxnSp macro="">
      <xdr:nvCxnSpPr>
        <xdr:cNvPr id="641" name="直線コネクタ 640"/>
        <xdr:cNvCxnSpPr/>
      </xdr:nvCxnSpPr>
      <xdr:spPr>
        <a:xfrm>
          <a:off x="14592300" y="147622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138176</xdr:rowOff>
    </xdr:from>
    <xdr:to>
      <xdr:col>72</xdr:col>
      <xdr:colOff>38100</xdr:colOff>
      <xdr:row>86</xdr:row>
      <xdr:rowOff>68326</xdr:rowOff>
    </xdr:to>
    <xdr:sp macro="" textlink="">
      <xdr:nvSpPr>
        <xdr:cNvPr id="642" name="楕円 641"/>
        <xdr:cNvSpPr/>
      </xdr:nvSpPr>
      <xdr:spPr>
        <a:xfrm>
          <a:off x="13652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17526</xdr:rowOff>
    </xdr:from>
    <xdr:to>
      <xdr:col>76</xdr:col>
      <xdr:colOff>114300</xdr:colOff>
      <xdr:row>86</xdr:row>
      <xdr:rowOff>17526</xdr:rowOff>
    </xdr:to>
    <xdr:cxnSp macro="">
      <xdr:nvCxnSpPr>
        <xdr:cNvPr id="643" name="直線コネクタ 642"/>
        <xdr:cNvCxnSpPr/>
      </xdr:nvCxnSpPr>
      <xdr:spPr>
        <a:xfrm>
          <a:off x="13703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34562</xdr:rowOff>
    </xdr:from>
    <xdr:ext cx="405111" cy="259045"/>
    <xdr:sp macro="" textlink="">
      <xdr:nvSpPr>
        <xdr:cNvPr id="644" name="n_1aveValue【児童館】&#10;有形固定資産減価償却率"/>
        <xdr:cNvSpPr txBox="1"/>
      </xdr:nvSpPr>
      <xdr:spPr>
        <a:xfrm>
          <a:off x="152660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4842</xdr:rowOff>
    </xdr:from>
    <xdr:ext cx="405111" cy="259045"/>
    <xdr:sp macro="" textlink="">
      <xdr:nvSpPr>
        <xdr:cNvPr id="645" name="n_2aveValue【児童館】&#10;有形固定資産減価償却率"/>
        <xdr:cNvSpPr txBox="1"/>
      </xdr:nvSpPr>
      <xdr:spPr>
        <a:xfrm>
          <a:off x="14389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646"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647" name="n_4aveValue【児童館】&#10;有形固定資産減価償却率"/>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61740</xdr:rowOff>
    </xdr:from>
    <xdr:ext cx="405111" cy="259045"/>
    <xdr:sp macro="" textlink="">
      <xdr:nvSpPr>
        <xdr:cNvPr id="648" name="n_1mainValue【児童館】&#10;有形固定資産減価償却率"/>
        <xdr:cNvSpPr txBox="1"/>
      </xdr:nvSpPr>
      <xdr:spPr>
        <a:xfrm>
          <a:off x="152660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59453</xdr:rowOff>
    </xdr:from>
    <xdr:ext cx="405111" cy="259045"/>
    <xdr:sp macro="" textlink="">
      <xdr:nvSpPr>
        <xdr:cNvPr id="649" name="n_2mainValue【児童館】&#10;有形固定資産減価償却率"/>
        <xdr:cNvSpPr txBox="1"/>
      </xdr:nvSpPr>
      <xdr:spPr>
        <a:xfrm>
          <a:off x="14389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59453</xdr:rowOff>
    </xdr:from>
    <xdr:ext cx="405111" cy="259045"/>
    <xdr:sp macro="" textlink="">
      <xdr:nvSpPr>
        <xdr:cNvPr id="650" name="n_3mainValue【児童館】&#10;有形固定資産減価償却率"/>
        <xdr:cNvSpPr txBox="1"/>
      </xdr:nvSpPr>
      <xdr:spPr>
        <a:xfrm>
          <a:off x="13500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674" name="直線コネクタ 673"/>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6" name="直線コネクタ 67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77"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8" name="直線コネクタ 677"/>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79"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80" name="フローチャート: 判断 679"/>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1" name="フローチャート: 判断 68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2" name="フローチャート: 判断 68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3" name="フローチャート: 判断 682"/>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84" name="フローチャート: 判断 683"/>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90" name="楕円 689"/>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91"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92" name="楕円 691"/>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93" name="直線コネクタ 692"/>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94" name="楕円 693"/>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95" name="直線コネクタ 694"/>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96" name="楕円 695"/>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97" name="直線コネクタ 696"/>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9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00"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01"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02"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03"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04"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7" name="テキスト ボックス 71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7" name="テキスト ボックス 72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9" name="テキスト ボックス 7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31" name="直線コネクタ 730"/>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32"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33" name="直線コネクタ 732"/>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34"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35" name="直線コネクタ 734"/>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736" name="【公民館】&#10;有形固定資産減価償却率平均値テキスト"/>
        <xdr:cNvSpPr txBox="1"/>
      </xdr:nvSpPr>
      <xdr:spPr>
        <a:xfrm>
          <a:off x="16357600" y="1751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37" name="フローチャート: 判断 736"/>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38" name="フローチャート: 判断 737"/>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39" name="フローチャート: 判断 73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40" name="フローチャート: 判断 739"/>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741" name="フローチャート: 判断 740"/>
        <xdr:cNvSpPr/>
      </xdr:nvSpPr>
      <xdr:spPr>
        <a:xfrm>
          <a:off x="127635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74386</xdr:rowOff>
    </xdr:from>
    <xdr:to>
      <xdr:col>85</xdr:col>
      <xdr:colOff>177800</xdr:colOff>
      <xdr:row>109</xdr:row>
      <xdr:rowOff>4536</xdr:rowOff>
    </xdr:to>
    <xdr:sp macro="" textlink="">
      <xdr:nvSpPr>
        <xdr:cNvPr id="747" name="楕円 746"/>
        <xdr:cNvSpPr/>
      </xdr:nvSpPr>
      <xdr:spPr>
        <a:xfrm>
          <a:off x="16268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160763</xdr:rowOff>
    </xdr:from>
    <xdr:ext cx="405111" cy="259045"/>
    <xdr:sp macro="" textlink="">
      <xdr:nvSpPr>
        <xdr:cNvPr id="748" name="【公民館】&#10;有形固定資産減価償却率該当値テキスト"/>
        <xdr:cNvSpPr txBox="1"/>
      </xdr:nvSpPr>
      <xdr:spPr>
        <a:xfrm>
          <a:off x="16357600" y="185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141332</xdr:rowOff>
    </xdr:from>
    <xdr:to>
      <xdr:col>81</xdr:col>
      <xdr:colOff>101600</xdr:colOff>
      <xdr:row>108</xdr:row>
      <xdr:rowOff>71482</xdr:rowOff>
    </xdr:to>
    <xdr:sp macro="" textlink="">
      <xdr:nvSpPr>
        <xdr:cNvPr id="749" name="楕円 748"/>
        <xdr:cNvSpPr/>
      </xdr:nvSpPr>
      <xdr:spPr>
        <a:xfrm>
          <a:off x="15430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20682</xdr:rowOff>
    </xdr:from>
    <xdr:to>
      <xdr:col>85</xdr:col>
      <xdr:colOff>127000</xdr:colOff>
      <xdr:row>108</xdr:row>
      <xdr:rowOff>125186</xdr:rowOff>
    </xdr:to>
    <xdr:cxnSp macro="">
      <xdr:nvCxnSpPr>
        <xdr:cNvPr id="750" name="直線コネクタ 749"/>
        <xdr:cNvCxnSpPr/>
      </xdr:nvCxnSpPr>
      <xdr:spPr>
        <a:xfrm>
          <a:off x="15481300" y="18537282"/>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76019</xdr:rowOff>
    </xdr:from>
    <xdr:to>
      <xdr:col>76</xdr:col>
      <xdr:colOff>165100</xdr:colOff>
      <xdr:row>108</xdr:row>
      <xdr:rowOff>6169</xdr:rowOff>
    </xdr:to>
    <xdr:sp macro="" textlink="">
      <xdr:nvSpPr>
        <xdr:cNvPr id="751" name="楕円 750"/>
        <xdr:cNvSpPr/>
      </xdr:nvSpPr>
      <xdr:spPr>
        <a:xfrm>
          <a:off x="14541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126819</xdr:rowOff>
    </xdr:from>
    <xdr:to>
      <xdr:col>81</xdr:col>
      <xdr:colOff>50800</xdr:colOff>
      <xdr:row>108</xdr:row>
      <xdr:rowOff>20682</xdr:rowOff>
    </xdr:to>
    <xdr:cxnSp macro="">
      <xdr:nvCxnSpPr>
        <xdr:cNvPr id="752" name="直線コネクタ 751"/>
        <xdr:cNvCxnSpPr/>
      </xdr:nvCxnSpPr>
      <xdr:spPr>
        <a:xfrm>
          <a:off x="14592300" y="184719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xdr:rowOff>
    </xdr:from>
    <xdr:to>
      <xdr:col>72</xdr:col>
      <xdr:colOff>38100</xdr:colOff>
      <xdr:row>100</xdr:row>
      <xdr:rowOff>113937</xdr:rowOff>
    </xdr:to>
    <xdr:sp macro="" textlink="">
      <xdr:nvSpPr>
        <xdr:cNvPr id="753" name="楕円 752"/>
        <xdr:cNvSpPr/>
      </xdr:nvSpPr>
      <xdr:spPr>
        <a:xfrm>
          <a:off x="13652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63137</xdr:rowOff>
    </xdr:from>
    <xdr:to>
      <xdr:col>76</xdr:col>
      <xdr:colOff>114300</xdr:colOff>
      <xdr:row>107</xdr:row>
      <xdr:rowOff>126819</xdr:rowOff>
    </xdr:to>
    <xdr:cxnSp macro="">
      <xdr:nvCxnSpPr>
        <xdr:cNvPr id="754" name="直線コネクタ 753"/>
        <xdr:cNvCxnSpPr/>
      </xdr:nvCxnSpPr>
      <xdr:spPr>
        <a:xfrm>
          <a:off x="13703300" y="17208137"/>
          <a:ext cx="889000" cy="126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141895</xdr:rowOff>
    </xdr:from>
    <xdr:ext cx="405111" cy="259045"/>
    <xdr:sp macro="" textlink="">
      <xdr:nvSpPr>
        <xdr:cNvPr id="755" name="n_1aveValue【公民館】&#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56" name="n_2aveValue【公民館】&#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145885</xdr:rowOff>
    </xdr:from>
    <xdr:ext cx="405111" cy="259045"/>
    <xdr:sp macro="" textlink="">
      <xdr:nvSpPr>
        <xdr:cNvPr id="757" name="n_3aveValue【公民館】&#10;有形固定資産減価償却率"/>
        <xdr:cNvSpPr txBox="1"/>
      </xdr:nvSpPr>
      <xdr:spPr>
        <a:xfrm>
          <a:off x="13500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58" name="n_4ave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62609</xdr:rowOff>
    </xdr:from>
    <xdr:ext cx="405111" cy="259045"/>
    <xdr:sp macro="" textlink="">
      <xdr:nvSpPr>
        <xdr:cNvPr id="759" name="n_1mainValue【公民館】&#10;有形固定資産減価償却率"/>
        <xdr:cNvSpPr txBox="1"/>
      </xdr:nvSpPr>
      <xdr:spPr>
        <a:xfrm>
          <a:off x="152660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168746</xdr:rowOff>
    </xdr:from>
    <xdr:ext cx="405111" cy="259045"/>
    <xdr:sp macro="" textlink="">
      <xdr:nvSpPr>
        <xdr:cNvPr id="760" name="n_2mainValue【公民館】&#10;有形固定資産減価償却率"/>
        <xdr:cNvSpPr txBox="1"/>
      </xdr:nvSpPr>
      <xdr:spPr>
        <a:xfrm>
          <a:off x="14389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130464</xdr:rowOff>
    </xdr:from>
    <xdr:ext cx="405111" cy="259045"/>
    <xdr:sp macro="" textlink="">
      <xdr:nvSpPr>
        <xdr:cNvPr id="761" name="n_3mainValue【公民館】&#10;有形固定資産減価償却率"/>
        <xdr:cNvSpPr txBox="1"/>
      </xdr:nvSpPr>
      <xdr:spPr>
        <a:xfrm>
          <a:off x="13500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2" name="直線コネクタ 7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3" name="テキスト ボックス 7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4" name="直線コネクタ 7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5" name="テキスト ボックス 7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6" name="直線コネクタ 7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7" name="テキスト ボックス 7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8" name="直線コネクタ 7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9" name="テキスト ボックス 7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783" name="直線コネクタ 782"/>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84"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85" name="直線コネクタ 78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786"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787" name="直線コネクタ 786"/>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788"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89" name="フローチャート: 判断 788"/>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90" name="フローチャート: 判断 78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1" name="フローチャート: 判断 790"/>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92" name="フローチャート: 判断 791"/>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93" name="フローチャート: 判断 792"/>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799" name="楕円 798"/>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800" name="【公民館】&#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801" name="楕円 800"/>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105918</xdr:rowOff>
    </xdr:to>
    <xdr:cxnSp macro="">
      <xdr:nvCxnSpPr>
        <xdr:cNvPr id="802" name="直線コネクタ 801"/>
        <xdr:cNvCxnSpPr/>
      </xdr:nvCxnSpPr>
      <xdr:spPr>
        <a:xfrm>
          <a:off x="21323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803" name="楕円 802"/>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105918</xdr:rowOff>
    </xdr:to>
    <xdr:cxnSp macro="">
      <xdr:nvCxnSpPr>
        <xdr:cNvPr id="804" name="直線コネクタ 803"/>
        <xdr:cNvCxnSpPr/>
      </xdr:nvCxnSpPr>
      <xdr:spPr>
        <a:xfrm>
          <a:off x="20434300" y="1844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89408</xdr:rowOff>
    </xdr:from>
    <xdr:to>
      <xdr:col>102</xdr:col>
      <xdr:colOff>165100</xdr:colOff>
      <xdr:row>107</xdr:row>
      <xdr:rowOff>19558</xdr:rowOff>
    </xdr:to>
    <xdr:sp macro="" textlink="">
      <xdr:nvSpPr>
        <xdr:cNvPr id="805" name="楕円 804"/>
        <xdr:cNvSpPr/>
      </xdr:nvSpPr>
      <xdr:spPr>
        <a:xfrm>
          <a:off x="19494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140208</xdr:rowOff>
    </xdr:from>
    <xdr:to>
      <xdr:col>107</xdr:col>
      <xdr:colOff>50800</xdr:colOff>
      <xdr:row>107</xdr:row>
      <xdr:rowOff>101346</xdr:rowOff>
    </xdr:to>
    <xdr:cxnSp macro="">
      <xdr:nvCxnSpPr>
        <xdr:cNvPr id="806" name="直線コネクタ 805"/>
        <xdr:cNvCxnSpPr/>
      </xdr:nvCxnSpPr>
      <xdr:spPr>
        <a:xfrm>
          <a:off x="19545300" y="18313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07"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808" name="n_2aveValue【公民館】&#10;一人当たり面積"/>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09" name="n_3aveValue【公民館】&#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10"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811"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812" name="n_2mainValue【公民館】&#10;一人当たり面積"/>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10685</xdr:rowOff>
    </xdr:from>
    <xdr:ext cx="469744" cy="259045"/>
    <xdr:sp macro="" textlink="">
      <xdr:nvSpPr>
        <xdr:cNvPr id="813" name="n_3mainValue【公民館】&#10;一人当たり面積"/>
        <xdr:cNvSpPr txBox="1"/>
      </xdr:nvSpPr>
      <xdr:spPr>
        <a:xfrm>
          <a:off x="19310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本表中で類似する地方公共団体との有形固定資産の減価償却率の比較において、全ての施設で減価償却が進んでいる。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特に、「学校施設」「公営住宅」「児童館」「公民館」の減価償却率は高い数値を示している。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このうち、「学校施設」については、人口増加地域の小学校新設、人口減少地域の小中学校統廃合により数値の改善を進めていく。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「公営住宅」「児童館」については、必要な改築を行いつつ、統廃合を進めていく。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「公民館」については、新設する地域複合施設に公民館機能を移転することで、数値の改善を進めていく。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前々年度からの急激な数値の上昇は、平成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年度から一部の公民館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比較的減価償却が進んでいない施設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を市民交流センターに種別変更し、報告の対象外としたため。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その他の施設等についても、公共施設総合管理計画を始めとした計画に基づき、施設の更新、統廃合、長寿命化等を進めていく。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167,505
160,421
171.75
59,504,015
58,051,823
803,755
32,297,473
49,403,520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69232</xdr:rowOff>
    </xdr:from>
    <xdr:ext cx="405111" cy="259045"/>
    <xdr:sp macro="" textlink="">
      <xdr:nvSpPr>
        <xdr:cNvPr id="61" name="【図書館】&#10;有形固定資産減価償却率平均値テキスト"/>
        <xdr:cNvSpPr txBox="1"/>
      </xdr:nvSpPr>
      <xdr:spPr>
        <a:xfrm>
          <a:off x="467360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xdr:rowOff>
    </xdr:from>
    <xdr:to>
      <xdr:col>24</xdr:col>
      <xdr:colOff>114300</xdr:colOff>
      <xdr:row>39</xdr:row>
      <xdr:rowOff>102235</xdr:rowOff>
    </xdr:to>
    <xdr:sp macro="" textlink="">
      <xdr:nvSpPr>
        <xdr:cNvPr id="72" name="楕円 71"/>
        <xdr:cNvSpPr/>
      </xdr:nvSpPr>
      <xdr:spPr>
        <a:xfrm>
          <a:off x="4584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150512</xdr:rowOff>
    </xdr:from>
    <xdr:ext cx="405111" cy="259045"/>
    <xdr:sp macro="" textlink="">
      <xdr:nvSpPr>
        <xdr:cNvPr id="73" name="【図書館】&#10;有形固定資産減価償却率該当値テキスト"/>
        <xdr:cNvSpPr txBox="1"/>
      </xdr:nvSpPr>
      <xdr:spPr>
        <a:xfrm>
          <a:off x="4673600"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4" name="楕円 73"/>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xdr:rowOff>
    </xdr:from>
    <xdr:to>
      <xdr:col>24</xdr:col>
      <xdr:colOff>63500</xdr:colOff>
      <xdr:row>39</xdr:row>
      <xdr:rowOff>51435</xdr:rowOff>
    </xdr:to>
    <xdr:cxnSp macro="">
      <xdr:nvCxnSpPr>
        <xdr:cNvPr id="75" name="直線コネクタ 74"/>
        <xdr:cNvCxnSpPr/>
      </xdr:nvCxnSpPr>
      <xdr:spPr>
        <a:xfrm>
          <a:off x="3797300" y="66998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95885</xdr:rowOff>
    </xdr:from>
    <xdr:to>
      <xdr:col>15</xdr:col>
      <xdr:colOff>101600</xdr:colOff>
      <xdr:row>39</xdr:row>
      <xdr:rowOff>26035</xdr:rowOff>
    </xdr:to>
    <xdr:sp macro="" textlink="">
      <xdr:nvSpPr>
        <xdr:cNvPr id="76" name="楕円 75"/>
        <xdr:cNvSpPr/>
      </xdr:nvSpPr>
      <xdr:spPr>
        <a:xfrm>
          <a:off x="2857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146685</xdr:rowOff>
    </xdr:from>
    <xdr:to>
      <xdr:col>19</xdr:col>
      <xdr:colOff>177800</xdr:colOff>
      <xdr:row>39</xdr:row>
      <xdr:rowOff>13335</xdr:rowOff>
    </xdr:to>
    <xdr:cxnSp macro="">
      <xdr:nvCxnSpPr>
        <xdr:cNvPr id="77" name="直線コネクタ 76"/>
        <xdr:cNvCxnSpPr/>
      </xdr:nvCxnSpPr>
      <xdr:spPr>
        <a:xfrm>
          <a:off x="2908300" y="6661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57785</xdr:rowOff>
    </xdr:from>
    <xdr:to>
      <xdr:col>10</xdr:col>
      <xdr:colOff>165100</xdr:colOff>
      <xdr:row>38</xdr:row>
      <xdr:rowOff>159385</xdr:rowOff>
    </xdr:to>
    <xdr:sp macro="" textlink="">
      <xdr:nvSpPr>
        <xdr:cNvPr id="78" name="楕円 77"/>
        <xdr:cNvSpPr/>
      </xdr:nvSpPr>
      <xdr:spPr>
        <a:xfrm>
          <a:off x="1968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108585</xdr:rowOff>
    </xdr:from>
    <xdr:to>
      <xdr:col>15</xdr:col>
      <xdr:colOff>50800</xdr:colOff>
      <xdr:row>38</xdr:row>
      <xdr:rowOff>146685</xdr:rowOff>
    </xdr:to>
    <xdr:cxnSp macro="">
      <xdr:nvCxnSpPr>
        <xdr:cNvPr id="79" name="直線コネクタ 78"/>
        <xdr:cNvCxnSpPr/>
      </xdr:nvCxnSpPr>
      <xdr:spPr>
        <a:xfrm>
          <a:off x="2019300" y="6623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0" name="n_1aveValue【図書館】&#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1" name="n_2ave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2"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3" name="n_4aveValue【図書館】&#10;有形固定資産減価償却率"/>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84" name="n_1mainValue【図書館】&#10;有形固定資産減価償却率"/>
        <xdr:cNvSpPr txBox="1"/>
      </xdr:nvSpPr>
      <xdr:spPr>
        <a:xfrm>
          <a:off x="3582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17162</xdr:rowOff>
    </xdr:from>
    <xdr:ext cx="405111" cy="259045"/>
    <xdr:sp macro="" textlink="">
      <xdr:nvSpPr>
        <xdr:cNvPr id="85" name="n_2mainValue【図書館】&#10;有形固定資産減価償却率"/>
        <xdr:cNvSpPr txBox="1"/>
      </xdr:nvSpPr>
      <xdr:spPr>
        <a:xfrm>
          <a:off x="2705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150512</xdr:rowOff>
    </xdr:from>
    <xdr:ext cx="405111" cy="259045"/>
    <xdr:sp macro="" textlink="">
      <xdr:nvSpPr>
        <xdr:cNvPr id="86" name="n_3mainValue【図書館】&#10;有形固定資産減価償却率"/>
        <xdr:cNvSpPr txBox="1"/>
      </xdr:nvSpPr>
      <xdr:spPr>
        <a:xfrm>
          <a:off x="1816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13987</xdr:rowOff>
    </xdr:from>
    <xdr:ext cx="469744" cy="259045"/>
    <xdr:sp macro="" textlink="">
      <xdr:nvSpPr>
        <xdr:cNvPr id="113" name="【図書館】&#10;一人当たり面積平均値テキスト"/>
        <xdr:cNvSpPr txBox="1"/>
      </xdr:nvSpPr>
      <xdr:spPr>
        <a:xfrm>
          <a:off x="10515600" y="618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18" name="フローチャート: 判断 117"/>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4" name="楕円 123"/>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163847</xdr:rowOff>
    </xdr:from>
    <xdr:ext cx="469744" cy="259045"/>
    <xdr:sp macro="" textlink="">
      <xdr:nvSpPr>
        <xdr:cNvPr id="125" name="【図書館】&#10;一人当たり面積該当値テキスト"/>
        <xdr:cNvSpPr txBox="1"/>
      </xdr:nvSpPr>
      <xdr:spPr>
        <a:xfrm>
          <a:off x="10515600"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26" name="楕円 125"/>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27" name="直線コネクタ 126"/>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8" name="楕円 127"/>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29" name="直線コネクタ 128"/>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0" name="楕円 129"/>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1" name="直線コネクタ 130"/>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3" name="n_2ave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4" name="n_3ave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35" name="n_4aveValue【図書館】&#10;一人当たり面積"/>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106697</xdr:rowOff>
    </xdr:from>
    <xdr:ext cx="469744" cy="259045"/>
    <xdr:sp macro="" textlink="">
      <xdr:nvSpPr>
        <xdr:cNvPr id="136" name="n_1mainValue【図書館】&#10;一人当たり面積"/>
        <xdr:cNvSpPr txBox="1"/>
      </xdr:nvSpPr>
      <xdr:spPr>
        <a:xfrm>
          <a:off x="9391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106697</xdr:rowOff>
    </xdr:from>
    <xdr:ext cx="469744" cy="259045"/>
    <xdr:sp macro="" textlink="">
      <xdr:nvSpPr>
        <xdr:cNvPr id="137" name="n_2mainValue【図書館】&#10;一人当たり面積"/>
        <xdr:cNvSpPr txBox="1"/>
      </xdr:nvSpPr>
      <xdr:spPr>
        <a:xfrm>
          <a:off x="8515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106697</xdr:rowOff>
    </xdr:from>
    <xdr:ext cx="469744" cy="259045"/>
    <xdr:sp macro="" textlink="">
      <xdr:nvSpPr>
        <xdr:cNvPr id="138" name="n_3mainValue【図書館】&#10;一人当たり面積"/>
        <xdr:cNvSpPr txBox="1"/>
      </xdr:nvSpPr>
      <xdr:spPr>
        <a:xfrm>
          <a:off x="7626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3" name="フローチャート: 判断 172"/>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79" name="楕円 17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0"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1" name="楕円 180"/>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2" name="直線コネクタ 181"/>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3" name="楕円 182"/>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4" name="直線コネクタ 183"/>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85" name="楕円 184"/>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86" name="直線コネクタ 185"/>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7"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9" name="n_3ave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90" name="n_4ave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1"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2"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93"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157243</xdr:rowOff>
    </xdr:from>
    <xdr:ext cx="469744" cy="259045"/>
    <xdr:sp macro="" textlink="">
      <xdr:nvSpPr>
        <xdr:cNvPr id="220" name="【体育館・プール】&#10;一人当たり面積平均値テキスト"/>
        <xdr:cNvSpPr txBox="1"/>
      </xdr:nvSpPr>
      <xdr:spPr>
        <a:xfrm>
          <a:off x="10515600" y="101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25" name="フローチャート: 判断 224"/>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88646</xdr:rowOff>
    </xdr:from>
    <xdr:to>
      <xdr:col>55</xdr:col>
      <xdr:colOff>50800</xdr:colOff>
      <xdr:row>64</xdr:row>
      <xdr:rowOff>18796</xdr:rowOff>
    </xdr:to>
    <xdr:sp macro="" textlink="">
      <xdr:nvSpPr>
        <xdr:cNvPr id="231" name="楕円 230"/>
        <xdr:cNvSpPr/>
      </xdr:nvSpPr>
      <xdr:spPr>
        <a:xfrm>
          <a:off x="10426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3573</xdr:rowOff>
    </xdr:from>
    <xdr:ext cx="469744" cy="259045"/>
    <xdr:sp macro="" textlink="">
      <xdr:nvSpPr>
        <xdr:cNvPr id="232" name="【体育館・プール】&#10;一人当たり面積該当値テキスト"/>
        <xdr:cNvSpPr txBox="1"/>
      </xdr:nvSpPr>
      <xdr:spPr>
        <a:xfrm>
          <a:off x="10515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88646</xdr:rowOff>
    </xdr:from>
    <xdr:to>
      <xdr:col>50</xdr:col>
      <xdr:colOff>165100</xdr:colOff>
      <xdr:row>64</xdr:row>
      <xdr:rowOff>18796</xdr:rowOff>
    </xdr:to>
    <xdr:sp macro="" textlink="">
      <xdr:nvSpPr>
        <xdr:cNvPr id="233" name="楕円 232"/>
        <xdr:cNvSpPr/>
      </xdr:nvSpPr>
      <xdr:spPr>
        <a:xfrm>
          <a:off x="9588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139446</xdr:rowOff>
    </xdr:from>
    <xdr:to>
      <xdr:col>55</xdr:col>
      <xdr:colOff>0</xdr:colOff>
      <xdr:row>63</xdr:row>
      <xdr:rowOff>139446</xdr:rowOff>
    </xdr:to>
    <xdr:cxnSp macro="">
      <xdr:nvCxnSpPr>
        <xdr:cNvPr id="234" name="直線コネクタ 233"/>
        <xdr:cNvCxnSpPr/>
      </xdr:nvCxnSpPr>
      <xdr:spPr>
        <a:xfrm>
          <a:off x="9639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88646</xdr:rowOff>
    </xdr:from>
    <xdr:to>
      <xdr:col>46</xdr:col>
      <xdr:colOff>38100</xdr:colOff>
      <xdr:row>64</xdr:row>
      <xdr:rowOff>18796</xdr:rowOff>
    </xdr:to>
    <xdr:sp macro="" textlink="">
      <xdr:nvSpPr>
        <xdr:cNvPr id="235" name="楕円 234"/>
        <xdr:cNvSpPr/>
      </xdr:nvSpPr>
      <xdr:spPr>
        <a:xfrm>
          <a:off x="8699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139446</xdr:rowOff>
    </xdr:from>
    <xdr:to>
      <xdr:col>50</xdr:col>
      <xdr:colOff>114300</xdr:colOff>
      <xdr:row>63</xdr:row>
      <xdr:rowOff>139446</xdr:rowOff>
    </xdr:to>
    <xdr:cxnSp macro="">
      <xdr:nvCxnSpPr>
        <xdr:cNvPr id="236" name="直線コネクタ 235"/>
        <xdr:cNvCxnSpPr/>
      </xdr:nvCxnSpPr>
      <xdr:spPr>
        <a:xfrm>
          <a:off x="8750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88646</xdr:rowOff>
    </xdr:from>
    <xdr:to>
      <xdr:col>41</xdr:col>
      <xdr:colOff>101600</xdr:colOff>
      <xdr:row>64</xdr:row>
      <xdr:rowOff>18796</xdr:rowOff>
    </xdr:to>
    <xdr:sp macro="" textlink="">
      <xdr:nvSpPr>
        <xdr:cNvPr id="237" name="楕円 236"/>
        <xdr:cNvSpPr/>
      </xdr:nvSpPr>
      <xdr:spPr>
        <a:xfrm>
          <a:off x="781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139446</xdr:rowOff>
    </xdr:from>
    <xdr:to>
      <xdr:col>45</xdr:col>
      <xdr:colOff>177800</xdr:colOff>
      <xdr:row>63</xdr:row>
      <xdr:rowOff>139446</xdr:rowOff>
    </xdr:to>
    <xdr:cxnSp macro="">
      <xdr:nvCxnSpPr>
        <xdr:cNvPr id="238" name="直線コネクタ 237"/>
        <xdr:cNvCxnSpPr/>
      </xdr:nvCxnSpPr>
      <xdr:spPr>
        <a:xfrm>
          <a:off x="7861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49039</xdr:rowOff>
    </xdr:from>
    <xdr:ext cx="469744" cy="259045"/>
    <xdr:sp macro="" textlink="">
      <xdr:nvSpPr>
        <xdr:cNvPr id="239" name="n_1aveValue【体育館・プール】&#10;一人当たり面積"/>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4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41" name="n_3aveValue【体育館・プール】&#10;一人当たり面積"/>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42" name="n_4ave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9923</xdr:rowOff>
    </xdr:from>
    <xdr:ext cx="469744" cy="259045"/>
    <xdr:sp macro="" textlink="">
      <xdr:nvSpPr>
        <xdr:cNvPr id="243" name="n_1mainValue【体育館・プール】&#10;一人当たり面積"/>
        <xdr:cNvSpPr txBox="1"/>
      </xdr:nvSpPr>
      <xdr:spPr>
        <a:xfrm>
          <a:off x="9391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9923</xdr:rowOff>
    </xdr:from>
    <xdr:ext cx="469744" cy="259045"/>
    <xdr:sp macro="" textlink="">
      <xdr:nvSpPr>
        <xdr:cNvPr id="244" name="n_2mainValue【体育館・プール】&#10;一人当たり面積"/>
        <xdr:cNvSpPr txBox="1"/>
      </xdr:nvSpPr>
      <xdr:spPr>
        <a:xfrm>
          <a:off x="8515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9923</xdr:rowOff>
    </xdr:from>
    <xdr:ext cx="469744" cy="259045"/>
    <xdr:sp macro="" textlink="">
      <xdr:nvSpPr>
        <xdr:cNvPr id="245" name="n_3mainValue【体育館・プール】&#10;一人当たり面積"/>
        <xdr:cNvSpPr txBox="1"/>
      </xdr:nvSpPr>
      <xdr:spPr>
        <a:xfrm>
          <a:off x="7626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2" name="テキスト ボックス 2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3" name="直線コネクタ 2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4" name="テキスト ボックス 2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5" name="直線コネクタ 2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6" name="テキスト ボックス 2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7" name="直線コネクタ 2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8" name="テキスト ボックス 2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9" name="直線コネクタ 2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0" name="テキスト ボックス 2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1" name="直線コネクタ 2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2" name="テキスト ボックス 2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3" name="直線コネクタ 2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4" name="テキスト ボックス 2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287" name="直線コネクタ 286"/>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288"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89" name="直線コネクタ 288"/>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290"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291" name="直線コネクタ 290"/>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292"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293" name="フローチャート: 判断 292"/>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294" name="フローチャート: 判断 293"/>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295" name="フローチャート: 判断 294"/>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296" name="フローチャート: 判断 295"/>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297" name="フローチャート: 判断 296"/>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167458</xdr:rowOff>
    </xdr:from>
    <xdr:to>
      <xdr:col>24</xdr:col>
      <xdr:colOff>114300</xdr:colOff>
      <xdr:row>108</xdr:row>
      <xdr:rowOff>97608</xdr:rowOff>
    </xdr:to>
    <xdr:sp macro="" textlink="">
      <xdr:nvSpPr>
        <xdr:cNvPr id="303" name="楕円 302"/>
        <xdr:cNvSpPr/>
      </xdr:nvSpPr>
      <xdr:spPr>
        <a:xfrm>
          <a:off x="4584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145885</xdr:rowOff>
    </xdr:from>
    <xdr:ext cx="405111" cy="259045"/>
    <xdr:sp macro="" textlink="">
      <xdr:nvSpPr>
        <xdr:cNvPr id="304" name="【市民会館】&#10;有形固定資産減価償却率該当値テキスト"/>
        <xdr:cNvSpPr txBox="1"/>
      </xdr:nvSpPr>
      <xdr:spPr>
        <a:xfrm>
          <a:off x="4673600"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131536</xdr:rowOff>
    </xdr:from>
    <xdr:to>
      <xdr:col>20</xdr:col>
      <xdr:colOff>38100</xdr:colOff>
      <xdr:row>108</xdr:row>
      <xdr:rowOff>61686</xdr:rowOff>
    </xdr:to>
    <xdr:sp macro="" textlink="">
      <xdr:nvSpPr>
        <xdr:cNvPr id="305" name="楕円 304"/>
        <xdr:cNvSpPr/>
      </xdr:nvSpPr>
      <xdr:spPr>
        <a:xfrm>
          <a:off x="3746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10886</xdr:rowOff>
    </xdr:from>
    <xdr:to>
      <xdr:col>24</xdr:col>
      <xdr:colOff>63500</xdr:colOff>
      <xdr:row>108</xdr:row>
      <xdr:rowOff>46808</xdr:rowOff>
    </xdr:to>
    <xdr:cxnSp macro="">
      <xdr:nvCxnSpPr>
        <xdr:cNvPr id="306" name="直線コネクタ 305"/>
        <xdr:cNvCxnSpPr/>
      </xdr:nvCxnSpPr>
      <xdr:spPr>
        <a:xfrm>
          <a:off x="3797300" y="1852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95613</xdr:rowOff>
    </xdr:from>
    <xdr:to>
      <xdr:col>15</xdr:col>
      <xdr:colOff>101600</xdr:colOff>
      <xdr:row>108</xdr:row>
      <xdr:rowOff>25763</xdr:rowOff>
    </xdr:to>
    <xdr:sp macro="" textlink="">
      <xdr:nvSpPr>
        <xdr:cNvPr id="307" name="楕円 306"/>
        <xdr:cNvSpPr/>
      </xdr:nvSpPr>
      <xdr:spPr>
        <a:xfrm>
          <a:off x="2857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146413</xdr:rowOff>
    </xdr:from>
    <xdr:to>
      <xdr:col>19</xdr:col>
      <xdr:colOff>177800</xdr:colOff>
      <xdr:row>108</xdr:row>
      <xdr:rowOff>10886</xdr:rowOff>
    </xdr:to>
    <xdr:cxnSp macro="">
      <xdr:nvCxnSpPr>
        <xdr:cNvPr id="308" name="直線コネクタ 307"/>
        <xdr:cNvCxnSpPr/>
      </xdr:nvCxnSpPr>
      <xdr:spPr>
        <a:xfrm>
          <a:off x="2908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59689</xdr:rowOff>
    </xdr:from>
    <xdr:to>
      <xdr:col>10</xdr:col>
      <xdr:colOff>165100</xdr:colOff>
      <xdr:row>107</xdr:row>
      <xdr:rowOff>161289</xdr:rowOff>
    </xdr:to>
    <xdr:sp macro="" textlink="">
      <xdr:nvSpPr>
        <xdr:cNvPr id="309" name="楕円 308"/>
        <xdr:cNvSpPr/>
      </xdr:nvSpPr>
      <xdr:spPr>
        <a:xfrm>
          <a:off x="196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110489</xdr:rowOff>
    </xdr:from>
    <xdr:to>
      <xdr:col>15</xdr:col>
      <xdr:colOff>50800</xdr:colOff>
      <xdr:row>107</xdr:row>
      <xdr:rowOff>146413</xdr:rowOff>
    </xdr:to>
    <xdr:cxnSp macro="">
      <xdr:nvCxnSpPr>
        <xdr:cNvPr id="310" name="直線コネクタ 309"/>
        <xdr:cNvCxnSpPr/>
      </xdr:nvCxnSpPr>
      <xdr:spPr>
        <a:xfrm>
          <a:off x="2019300" y="1845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311"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12"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13"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314" name="n_4aveValue【市民会館】&#10;有形固定資産減価償却率"/>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52813</xdr:rowOff>
    </xdr:from>
    <xdr:ext cx="405111" cy="259045"/>
    <xdr:sp macro="" textlink="">
      <xdr:nvSpPr>
        <xdr:cNvPr id="315" name="n_1mainValue【市民会館】&#10;有形固定資産減価償却率"/>
        <xdr:cNvSpPr txBox="1"/>
      </xdr:nvSpPr>
      <xdr:spPr>
        <a:xfrm>
          <a:off x="3582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16890</xdr:rowOff>
    </xdr:from>
    <xdr:ext cx="405111" cy="259045"/>
    <xdr:sp macro="" textlink="">
      <xdr:nvSpPr>
        <xdr:cNvPr id="316" name="n_2mainValue【市民会館】&#10;有形固定資産減価償却率"/>
        <xdr:cNvSpPr txBox="1"/>
      </xdr:nvSpPr>
      <xdr:spPr>
        <a:xfrm>
          <a:off x="2705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152416</xdr:rowOff>
    </xdr:from>
    <xdr:ext cx="405111" cy="259045"/>
    <xdr:sp macro="" textlink="">
      <xdr:nvSpPr>
        <xdr:cNvPr id="317" name="n_3mainValue【市民会館】&#10;有形固定資産減価償却率"/>
        <xdr:cNvSpPr txBox="1"/>
      </xdr:nvSpPr>
      <xdr:spPr>
        <a:xfrm>
          <a:off x="1816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341" name="直線コネクタ 340"/>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342"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343" name="直線コネクタ 342"/>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44"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45" name="直線コネクタ 344"/>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46"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47" name="フローチャート: 判断 346"/>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48" name="フローチャート: 判断 34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49" name="フローチャート: 判断 34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350" name="フローチャート: 判断 349"/>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351" name="フローチャート: 判断 350"/>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124461</xdr:rowOff>
    </xdr:from>
    <xdr:to>
      <xdr:col>55</xdr:col>
      <xdr:colOff>50800</xdr:colOff>
      <xdr:row>107</xdr:row>
      <xdr:rowOff>54611</xdr:rowOff>
    </xdr:to>
    <xdr:sp macro="" textlink="">
      <xdr:nvSpPr>
        <xdr:cNvPr id="357" name="楕円 356"/>
        <xdr:cNvSpPr/>
      </xdr:nvSpPr>
      <xdr:spPr>
        <a:xfrm>
          <a:off x="10426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39388</xdr:rowOff>
    </xdr:from>
    <xdr:ext cx="469744" cy="259045"/>
    <xdr:sp macro="" textlink="">
      <xdr:nvSpPr>
        <xdr:cNvPr id="358" name="【市民会館】&#10;一人当たり面積該当値テキスト"/>
        <xdr:cNvSpPr txBox="1"/>
      </xdr:nvSpPr>
      <xdr:spPr>
        <a:xfrm>
          <a:off x="10515600" y="1821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359" name="楕円 358"/>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3811</xdr:rowOff>
    </xdr:from>
    <xdr:to>
      <xdr:col>55</xdr:col>
      <xdr:colOff>0</xdr:colOff>
      <xdr:row>107</xdr:row>
      <xdr:rowOff>3811</xdr:rowOff>
    </xdr:to>
    <xdr:cxnSp macro="">
      <xdr:nvCxnSpPr>
        <xdr:cNvPr id="360" name="直線コネクタ 359"/>
        <xdr:cNvCxnSpPr/>
      </xdr:nvCxnSpPr>
      <xdr:spPr>
        <a:xfrm>
          <a:off x="9639300" y="1834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124461</xdr:rowOff>
    </xdr:from>
    <xdr:to>
      <xdr:col>46</xdr:col>
      <xdr:colOff>38100</xdr:colOff>
      <xdr:row>107</xdr:row>
      <xdr:rowOff>54611</xdr:rowOff>
    </xdr:to>
    <xdr:sp macro="" textlink="">
      <xdr:nvSpPr>
        <xdr:cNvPr id="361" name="楕円 360"/>
        <xdr:cNvSpPr/>
      </xdr:nvSpPr>
      <xdr:spPr>
        <a:xfrm>
          <a:off x="8699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3811</xdr:rowOff>
    </xdr:from>
    <xdr:to>
      <xdr:col>50</xdr:col>
      <xdr:colOff>114300</xdr:colOff>
      <xdr:row>107</xdr:row>
      <xdr:rowOff>3811</xdr:rowOff>
    </xdr:to>
    <xdr:cxnSp macro="">
      <xdr:nvCxnSpPr>
        <xdr:cNvPr id="362" name="直線コネクタ 361"/>
        <xdr:cNvCxnSpPr/>
      </xdr:nvCxnSpPr>
      <xdr:spPr>
        <a:xfrm>
          <a:off x="8750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363" name="楕円 362"/>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107</xdr:row>
      <xdr:rowOff>3811</xdr:rowOff>
    </xdr:to>
    <xdr:cxnSp macro="">
      <xdr:nvCxnSpPr>
        <xdr:cNvPr id="364" name="直線コネクタ 363"/>
        <xdr:cNvCxnSpPr/>
      </xdr:nvCxnSpPr>
      <xdr:spPr>
        <a:xfrm>
          <a:off x="7861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65"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66"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367"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368" name="n_4aveValue【市民会館】&#10;一人当たり面積"/>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45738</xdr:rowOff>
    </xdr:from>
    <xdr:ext cx="469744" cy="259045"/>
    <xdr:sp macro="" textlink="">
      <xdr:nvSpPr>
        <xdr:cNvPr id="369"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45738</xdr:rowOff>
    </xdr:from>
    <xdr:ext cx="469744" cy="259045"/>
    <xdr:sp macro="" textlink="">
      <xdr:nvSpPr>
        <xdr:cNvPr id="370" name="n_2mainValue【市民会館】&#10;一人当たり面積"/>
        <xdr:cNvSpPr txBox="1"/>
      </xdr:nvSpPr>
      <xdr:spPr>
        <a:xfrm>
          <a:off x="8515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371"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84" name="テキスト ボックス 38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394" name="直線コネクタ 393"/>
        <xdr:cNvCxnSpPr/>
      </xdr:nvCxnSpPr>
      <xdr:spPr>
        <a:xfrm flipV="1">
          <a:off x="16318864" y="5706618"/>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395" name="【一般廃棄物処理施設】&#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396" name="直線コネクタ 395"/>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397" name="【一般廃棄物処理施設】&#10;有形固定資産減価償却率最大値テキスト"/>
        <xdr:cNvSpPr txBox="1"/>
      </xdr:nvSpPr>
      <xdr:spPr>
        <a:xfrm>
          <a:off x="16357600" y="548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398" name="直線コネクタ 397"/>
        <xdr:cNvCxnSpPr/>
      </xdr:nvCxnSpPr>
      <xdr:spPr>
        <a:xfrm>
          <a:off x="16230600" y="57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99839</xdr:rowOff>
    </xdr:from>
    <xdr:ext cx="405111" cy="259045"/>
    <xdr:sp macro="" textlink="">
      <xdr:nvSpPr>
        <xdr:cNvPr id="399" name="【一般廃棄物処理施設】&#10;有形固定資産減価償却率平均値テキスト"/>
        <xdr:cNvSpPr txBox="1"/>
      </xdr:nvSpPr>
      <xdr:spPr>
        <a:xfrm>
          <a:off x="16357600" y="6100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400" name="フローチャート: 判断 399"/>
        <xdr:cNvSpPr/>
      </xdr:nvSpPr>
      <xdr:spPr>
        <a:xfrm>
          <a:off x="162687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401" name="フローチャート: 判断 400"/>
        <xdr:cNvSpPr/>
      </xdr:nvSpPr>
      <xdr:spPr>
        <a:xfrm>
          <a:off x="154305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402" name="フローチャート: 判断 401"/>
        <xdr:cNvSpPr/>
      </xdr:nvSpPr>
      <xdr:spPr>
        <a:xfrm>
          <a:off x="14541500" y="603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403" name="フローチャート: 判断 402"/>
        <xdr:cNvSpPr/>
      </xdr:nvSpPr>
      <xdr:spPr>
        <a:xfrm>
          <a:off x="13652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77978</xdr:rowOff>
    </xdr:from>
    <xdr:to>
      <xdr:col>67</xdr:col>
      <xdr:colOff>101600</xdr:colOff>
      <xdr:row>36</xdr:row>
      <xdr:rowOff>8128</xdr:rowOff>
    </xdr:to>
    <xdr:sp macro="" textlink="">
      <xdr:nvSpPr>
        <xdr:cNvPr id="404" name="フローチャート: 判断 403"/>
        <xdr:cNvSpPr/>
      </xdr:nvSpPr>
      <xdr:spPr>
        <a:xfrm>
          <a:off x="12763500" y="60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75692</xdr:rowOff>
    </xdr:from>
    <xdr:to>
      <xdr:col>85</xdr:col>
      <xdr:colOff>177800</xdr:colOff>
      <xdr:row>36</xdr:row>
      <xdr:rowOff>5842</xdr:rowOff>
    </xdr:to>
    <xdr:sp macro="" textlink="">
      <xdr:nvSpPr>
        <xdr:cNvPr id="410" name="楕円 409"/>
        <xdr:cNvSpPr/>
      </xdr:nvSpPr>
      <xdr:spPr>
        <a:xfrm>
          <a:off x="162687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98569</xdr:rowOff>
    </xdr:from>
    <xdr:ext cx="405111" cy="259045"/>
    <xdr:sp macro="" textlink="">
      <xdr:nvSpPr>
        <xdr:cNvPr id="411" name="【一般廃棄物処理施設】&#10;有形固定資産減価償却率該当値テキスト"/>
        <xdr:cNvSpPr txBox="1"/>
      </xdr:nvSpPr>
      <xdr:spPr>
        <a:xfrm>
          <a:off x="16357600" y="592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xdr:rowOff>
    </xdr:from>
    <xdr:to>
      <xdr:col>81</xdr:col>
      <xdr:colOff>101600</xdr:colOff>
      <xdr:row>35</xdr:row>
      <xdr:rowOff>117856</xdr:rowOff>
    </xdr:to>
    <xdr:sp macro="" textlink="">
      <xdr:nvSpPr>
        <xdr:cNvPr id="412" name="楕円 411"/>
        <xdr:cNvSpPr/>
      </xdr:nvSpPr>
      <xdr:spPr>
        <a:xfrm>
          <a:off x="15430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67056</xdr:rowOff>
    </xdr:from>
    <xdr:to>
      <xdr:col>85</xdr:col>
      <xdr:colOff>127000</xdr:colOff>
      <xdr:row>35</xdr:row>
      <xdr:rowOff>126492</xdr:rowOff>
    </xdr:to>
    <xdr:cxnSp macro="">
      <xdr:nvCxnSpPr>
        <xdr:cNvPr id="413" name="直線コネクタ 412"/>
        <xdr:cNvCxnSpPr/>
      </xdr:nvCxnSpPr>
      <xdr:spPr>
        <a:xfrm>
          <a:off x="15481300" y="606780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14" name="楕円 413"/>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67056</xdr:rowOff>
    </xdr:from>
    <xdr:to>
      <xdr:col>81</xdr:col>
      <xdr:colOff>50800</xdr:colOff>
      <xdr:row>36</xdr:row>
      <xdr:rowOff>64770</xdr:rowOff>
    </xdr:to>
    <xdr:cxnSp macro="">
      <xdr:nvCxnSpPr>
        <xdr:cNvPr id="415" name="直線コネクタ 414"/>
        <xdr:cNvCxnSpPr/>
      </xdr:nvCxnSpPr>
      <xdr:spPr>
        <a:xfrm flipV="1">
          <a:off x="14592300" y="606780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127271</xdr:rowOff>
    </xdr:from>
    <xdr:ext cx="405111" cy="259045"/>
    <xdr:sp macro="" textlink="">
      <xdr:nvSpPr>
        <xdr:cNvPr id="416" name="n_1aveValue【一般廃棄物処理施設】&#10;有形固定資産減価償却率"/>
        <xdr:cNvSpPr txBox="1"/>
      </xdr:nvSpPr>
      <xdr:spPr>
        <a:xfrm>
          <a:off x="15266044" y="612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148099</xdr:rowOff>
    </xdr:from>
    <xdr:ext cx="405111" cy="259045"/>
    <xdr:sp macro="" textlink="">
      <xdr:nvSpPr>
        <xdr:cNvPr id="417" name="n_2aveValue【一般廃棄物処理施設】&#10;有形固定資産減価償却率"/>
        <xdr:cNvSpPr txBox="1"/>
      </xdr:nvSpPr>
      <xdr:spPr>
        <a:xfrm>
          <a:off x="14389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125239</xdr:rowOff>
    </xdr:from>
    <xdr:ext cx="405111" cy="259045"/>
    <xdr:sp macro="" textlink="">
      <xdr:nvSpPr>
        <xdr:cNvPr id="418" name="n_3aveValue【一般廃棄物処理施設】&#10;有形固定資産減価償却率"/>
        <xdr:cNvSpPr txBox="1"/>
      </xdr:nvSpPr>
      <xdr:spPr>
        <a:xfrm>
          <a:off x="13500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24655</xdr:rowOff>
    </xdr:from>
    <xdr:ext cx="405111" cy="259045"/>
    <xdr:sp macro="" textlink="">
      <xdr:nvSpPr>
        <xdr:cNvPr id="419" name="n_4aveValue【一般廃棄物処理施設】&#10;有形固定資産減価償却率"/>
        <xdr:cNvSpPr txBox="1"/>
      </xdr:nvSpPr>
      <xdr:spPr>
        <a:xfrm>
          <a:off x="126117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134383</xdr:rowOff>
    </xdr:from>
    <xdr:ext cx="405111" cy="259045"/>
    <xdr:sp macro="" textlink="">
      <xdr:nvSpPr>
        <xdr:cNvPr id="420" name="n_1mainValue【一般廃棄物処理施設】&#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421" name="n_2mainValue【一般廃棄物処理施設】&#10;有形固定資産減価償却率"/>
        <xdr:cNvSpPr txBox="1"/>
      </xdr:nvSpPr>
      <xdr:spPr>
        <a:xfrm>
          <a:off x="14389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2" name="直線コネクタ 4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3" name="テキスト ボックス 4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4" name="直線コネクタ 4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5" name="テキスト ボックス 4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6" name="直線コネクタ 4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37" name="テキスト ボックス 43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8" name="直線コネクタ 4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39" name="テキスト ボックス 43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0" name="直線コネクタ 4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1" name="テキスト ボックス 4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445" name="直線コネクタ 444"/>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446"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447" name="直線コネクタ 446"/>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448"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449" name="直線コネクタ 448"/>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92498</xdr:rowOff>
    </xdr:from>
    <xdr:ext cx="534377" cy="259045"/>
    <xdr:sp macro="" textlink="">
      <xdr:nvSpPr>
        <xdr:cNvPr id="450" name="【一般廃棄物処理施設】&#10;一人当たり有形固定資産（償却資産）額平均値テキスト"/>
        <xdr:cNvSpPr txBox="1"/>
      </xdr:nvSpPr>
      <xdr:spPr>
        <a:xfrm>
          <a:off x="22199600" y="626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451" name="フローチャート: 判断 450"/>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452" name="フローチャート: 判断 451"/>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453" name="フローチャート: 判断 452"/>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454" name="フローチャート: 判断 453"/>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455" name="フローチャート: 判断 454"/>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69012</xdr:rowOff>
    </xdr:from>
    <xdr:to>
      <xdr:col>116</xdr:col>
      <xdr:colOff>114300</xdr:colOff>
      <xdr:row>33</xdr:row>
      <xdr:rowOff>170612</xdr:rowOff>
    </xdr:to>
    <xdr:sp macro="" textlink="">
      <xdr:nvSpPr>
        <xdr:cNvPr id="461" name="楕円 460"/>
        <xdr:cNvSpPr/>
      </xdr:nvSpPr>
      <xdr:spPr>
        <a:xfrm>
          <a:off x="22110700" y="57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91889</xdr:rowOff>
    </xdr:from>
    <xdr:ext cx="599010" cy="259045"/>
    <xdr:sp macro="" textlink="">
      <xdr:nvSpPr>
        <xdr:cNvPr id="462" name="【一般廃棄物処理施設】&#10;一人当たり有形固定資産（償却資産）額該当値テキスト"/>
        <xdr:cNvSpPr txBox="1"/>
      </xdr:nvSpPr>
      <xdr:spPr>
        <a:xfrm>
          <a:off x="22199600" y="557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126962</xdr:rowOff>
    </xdr:from>
    <xdr:to>
      <xdr:col>112</xdr:col>
      <xdr:colOff>38100</xdr:colOff>
      <xdr:row>33</xdr:row>
      <xdr:rowOff>57112</xdr:rowOff>
    </xdr:to>
    <xdr:sp macro="" textlink="">
      <xdr:nvSpPr>
        <xdr:cNvPr id="463" name="楕円 462"/>
        <xdr:cNvSpPr/>
      </xdr:nvSpPr>
      <xdr:spPr>
        <a:xfrm>
          <a:off x="21272500" y="56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6312</xdr:rowOff>
    </xdr:from>
    <xdr:to>
      <xdr:col>116</xdr:col>
      <xdr:colOff>63500</xdr:colOff>
      <xdr:row>33</xdr:row>
      <xdr:rowOff>119812</xdr:rowOff>
    </xdr:to>
    <xdr:cxnSp macro="">
      <xdr:nvCxnSpPr>
        <xdr:cNvPr id="464" name="直線コネクタ 463"/>
        <xdr:cNvCxnSpPr/>
      </xdr:nvCxnSpPr>
      <xdr:spPr>
        <a:xfrm>
          <a:off x="21323300" y="5664162"/>
          <a:ext cx="8382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44983</xdr:rowOff>
    </xdr:from>
    <xdr:to>
      <xdr:col>107</xdr:col>
      <xdr:colOff>101600</xdr:colOff>
      <xdr:row>35</xdr:row>
      <xdr:rowOff>146583</xdr:rowOff>
    </xdr:to>
    <xdr:sp macro="" textlink="">
      <xdr:nvSpPr>
        <xdr:cNvPr id="465" name="楕円 464"/>
        <xdr:cNvSpPr/>
      </xdr:nvSpPr>
      <xdr:spPr>
        <a:xfrm>
          <a:off x="20383500" y="60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6312</xdr:rowOff>
    </xdr:from>
    <xdr:to>
      <xdr:col>111</xdr:col>
      <xdr:colOff>177800</xdr:colOff>
      <xdr:row>35</xdr:row>
      <xdr:rowOff>95783</xdr:rowOff>
    </xdr:to>
    <xdr:cxnSp macro="">
      <xdr:nvCxnSpPr>
        <xdr:cNvPr id="466" name="直線コネクタ 465"/>
        <xdr:cNvCxnSpPr/>
      </xdr:nvCxnSpPr>
      <xdr:spPr>
        <a:xfrm flipV="1">
          <a:off x="20434300" y="5664162"/>
          <a:ext cx="889000" cy="43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157230</xdr:rowOff>
    </xdr:from>
    <xdr:ext cx="534377" cy="259045"/>
    <xdr:sp macro="" textlink="">
      <xdr:nvSpPr>
        <xdr:cNvPr id="467" name="n_1aveValue【一般廃棄物処理施設】&#10;一人当たり有形固定資産（償却資産）額"/>
        <xdr:cNvSpPr txBox="1"/>
      </xdr:nvSpPr>
      <xdr:spPr>
        <a:xfrm>
          <a:off x="21043411" y="63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20756</xdr:rowOff>
    </xdr:from>
    <xdr:ext cx="534377" cy="259045"/>
    <xdr:sp macro="" textlink="">
      <xdr:nvSpPr>
        <xdr:cNvPr id="468" name="n_2aveValue【一般廃棄物処理施設】&#10;一人当たり有形固定資産（償却資産）額"/>
        <xdr:cNvSpPr txBox="1"/>
      </xdr:nvSpPr>
      <xdr:spPr>
        <a:xfrm>
          <a:off x="201671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81818</xdr:rowOff>
    </xdr:from>
    <xdr:ext cx="534377" cy="259045"/>
    <xdr:sp macro="" textlink="">
      <xdr:nvSpPr>
        <xdr:cNvPr id="469" name="n_3aveValue【一般廃棄物処理施設】&#10;一人当たり有形固定資産（償却資産）額"/>
        <xdr:cNvSpPr txBox="1"/>
      </xdr:nvSpPr>
      <xdr:spPr>
        <a:xfrm>
          <a:off x="19278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161828</xdr:rowOff>
    </xdr:from>
    <xdr:ext cx="534377" cy="259045"/>
    <xdr:sp macro="" textlink="">
      <xdr:nvSpPr>
        <xdr:cNvPr id="470" name="n_4aveValue【一般廃棄物処理施設】&#10;一人当たり有形固定資産（償却資産）額"/>
        <xdr:cNvSpPr txBox="1"/>
      </xdr:nvSpPr>
      <xdr:spPr>
        <a:xfrm>
          <a:off x="18389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73639</xdr:rowOff>
    </xdr:from>
    <xdr:ext cx="599010" cy="259045"/>
    <xdr:sp macro="" textlink="">
      <xdr:nvSpPr>
        <xdr:cNvPr id="471" name="n_1mainValue【一般廃棄物処理施設】&#10;一人当たり有形固定資産（償却資産）額"/>
        <xdr:cNvSpPr txBox="1"/>
      </xdr:nvSpPr>
      <xdr:spPr>
        <a:xfrm>
          <a:off x="21011095" y="538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163110</xdr:rowOff>
    </xdr:from>
    <xdr:ext cx="534377" cy="259045"/>
    <xdr:sp macro="" textlink="">
      <xdr:nvSpPr>
        <xdr:cNvPr id="472" name="n_2mainValue【一般廃棄物処理施設】&#10;一人当たり有形固定資産（償却資産）額"/>
        <xdr:cNvSpPr txBox="1"/>
      </xdr:nvSpPr>
      <xdr:spPr>
        <a:xfrm>
          <a:off x="20167111" y="58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5" name="テキスト ボックス 48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3" name="テキスト ボックス 49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5" name="テキスト ボックス 49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497" name="直線コネクタ 496"/>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98"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99" name="直線コネクタ 498"/>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00"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01" name="直線コネクタ 500"/>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15892</xdr:rowOff>
    </xdr:from>
    <xdr:ext cx="405111" cy="259045"/>
    <xdr:sp macro="" textlink="">
      <xdr:nvSpPr>
        <xdr:cNvPr id="502" name="【保健センター・保健所】&#10;有形固定資産減価償却率平均値テキスト"/>
        <xdr:cNvSpPr txBox="1"/>
      </xdr:nvSpPr>
      <xdr:spPr>
        <a:xfrm>
          <a:off x="16357600" y="978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503" name="フローチャート: 判断 502"/>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504" name="フローチャート: 判断 503"/>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505" name="フローチャート: 判断 504"/>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06" name="フローチャート: 判断 505"/>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507" name="フローチャート: 判断 506"/>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93980</xdr:rowOff>
    </xdr:from>
    <xdr:to>
      <xdr:col>85</xdr:col>
      <xdr:colOff>177800</xdr:colOff>
      <xdr:row>64</xdr:row>
      <xdr:rowOff>24130</xdr:rowOff>
    </xdr:to>
    <xdr:sp macro="" textlink="">
      <xdr:nvSpPr>
        <xdr:cNvPr id="513" name="楕円 512"/>
        <xdr:cNvSpPr/>
      </xdr:nvSpPr>
      <xdr:spPr>
        <a:xfrm>
          <a:off x="16268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8907</xdr:rowOff>
    </xdr:from>
    <xdr:ext cx="405111" cy="259045"/>
    <xdr:sp macro="" textlink="">
      <xdr:nvSpPr>
        <xdr:cNvPr id="514" name="【保健センター・保健所】&#10;有形固定資産減価償却率該当値テキスト"/>
        <xdr:cNvSpPr txBox="1"/>
      </xdr:nvSpPr>
      <xdr:spPr>
        <a:xfrm>
          <a:off x="16357600" y="1081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93980</xdr:rowOff>
    </xdr:from>
    <xdr:to>
      <xdr:col>81</xdr:col>
      <xdr:colOff>101600</xdr:colOff>
      <xdr:row>64</xdr:row>
      <xdr:rowOff>24130</xdr:rowOff>
    </xdr:to>
    <xdr:sp macro="" textlink="">
      <xdr:nvSpPr>
        <xdr:cNvPr id="515" name="楕円 514"/>
        <xdr:cNvSpPr/>
      </xdr:nvSpPr>
      <xdr:spPr>
        <a:xfrm>
          <a:off x="15430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144780</xdr:rowOff>
    </xdr:from>
    <xdr:to>
      <xdr:col>85</xdr:col>
      <xdr:colOff>127000</xdr:colOff>
      <xdr:row>63</xdr:row>
      <xdr:rowOff>144780</xdr:rowOff>
    </xdr:to>
    <xdr:cxnSp macro="">
      <xdr:nvCxnSpPr>
        <xdr:cNvPr id="516" name="直線コネクタ 515"/>
        <xdr:cNvCxnSpPr/>
      </xdr:nvCxnSpPr>
      <xdr:spPr>
        <a:xfrm>
          <a:off x="15481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517" name="楕円 516"/>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63</xdr:row>
      <xdr:rowOff>144780</xdr:rowOff>
    </xdr:to>
    <xdr:cxnSp macro="">
      <xdr:nvCxnSpPr>
        <xdr:cNvPr id="518" name="直線コネクタ 517"/>
        <xdr:cNvCxnSpPr/>
      </xdr:nvCxnSpPr>
      <xdr:spPr>
        <a:xfrm>
          <a:off x="14592300" y="10475595"/>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19" name="楕円 518"/>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17145</xdr:rowOff>
    </xdr:to>
    <xdr:cxnSp macro="">
      <xdr:nvCxnSpPr>
        <xdr:cNvPr id="520" name="直線コネクタ 519"/>
        <xdr:cNvCxnSpPr/>
      </xdr:nvCxnSpPr>
      <xdr:spPr>
        <a:xfrm>
          <a:off x="13703300" y="1043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139717</xdr:rowOff>
    </xdr:from>
    <xdr:ext cx="405111" cy="259045"/>
    <xdr:sp macro="" textlink="">
      <xdr:nvSpPr>
        <xdr:cNvPr id="521" name="n_1aveValue【保健センター・保健所】&#10;有形固定資産減価償却率"/>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522" name="n_2aveValue【保健センター・保健所】&#10;有形固定資産減価償却率"/>
        <xdr:cNvSpPr txBox="1"/>
      </xdr:nvSpPr>
      <xdr:spPr>
        <a:xfrm>
          <a:off x="14389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23" name="n_3ave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524" name="n_4aveValue【保健センター・保健所】&#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15257</xdr:rowOff>
    </xdr:from>
    <xdr:ext cx="405111" cy="259045"/>
    <xdr:sp macro="" textlink="">
      <xdr:nvSpPr>
        <xdr:cNvPr id="525" name="n_1mainValue【保健センター・保健所】&#10;有形固定資産減価償却率"/>
        <xdr:cNvSpPr txBox="1"/>
      </xdr:nvSpPr>
      <xdr:spPr>
        <a:xfrm>
          <a:off x="152660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59072</xdr:rowOff>
    </xdr:from>
    <xdr:ext cx="405111" cy="259045"/>
    <xdr:sp macro="" textlink="">
      <xdr:nvSpPr>
        <xdr:cNvPr id="526" name="n_2mainValue【保健センター・保健所】&#10;有形固定資産減価償却率"/>
        <xdr:cNvSpPr txBox="1"/>
      </xdr:nvSpPr>
      <xdr:spPr>
        <a:xfrm>
          <a:off x="14389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27" name="n_3mainValue【保健センター・保健所】&#10;有形固定資産減価償却率"/>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553" name="直線コネクタ 552"/>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5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55" name="直線コネクタ 55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556"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557" name="直線コネクタ 556"/>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558"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559" name="フローチャート: 判断 55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560" name="フローチャート: 判断 559"/>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561" name="フローチャート: 判断 56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562" name="フローチャート: 判断 561"/>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563" name="フローチャート: 判断 562"/>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33565</xdr:rowOff>
    </xdr:from>
    <xdr:to>
      <xdr:col>116</xdr:col>
      <xdr:colOff>114300</xdr:colOff>
      <xdr:row>63</xdr:row>
      <xdr:rowOff>135165</xdr:rowOff>
    </xdr:to>
    <xdr:sp macro="" textlink="">
      <xdr:nvSpPr>
        <xdr:cNvPr id="569" name="楕円 568"/>
        <xdr:cNvSpPr/>
      </xdr:nvSpPr>
      <xdr:spPr>
        <a:xfrm>
          <a:off x="221107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11992</xdr:rowOff>
    </xdr:from>
    <xdr:ext cx="469744" cy="259045"/>
    <xdr:sp macro="" textlink="">
      <xdr:nvSpPr>
        <xdr:cNvPr id="570" name="【保健センター・保健所】&#10;一人当たり面積該当値テキスト"/>
        <xdr:cNvSpPr txBox="1"/>
      </xdr:nvSpPr>
      <xdr:spPr>
        <a:xfrm>
          <a:off x="22199600" y="108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33565</xdr:rowOff>
    </xdr:from>
    <xdr:to>
      <xdr:col>112</xdr:col>
      <xdr:colOff>38100</xdr:colOff>
      <xdr:row>63</xdr:row>
      <xdr:rowOff>135165</xdr:rowOff>
    </xdr:to>
    <xdr:sp macro="" textlink="">
      <xdr:nvSpPr>
        <xdr:cNvPr id="571" name="楕円 570"/>
        <xdr:cNvSpPr/>
      </xdr:nvSpPr>
      <xdr:spPr>
        <a:xfrm>
          <a:off x="21272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84365</xdr:rowOff>
    </xdr:from>
    <xdr:to>
      <xdr:col>116</xdr:col>
      <xdr:colOff>63500</xdr:colOff>
      <xdr:row>63</xdr:row>
      <xdr:rowOff>84365</xdr:rowOff>
    </xdr:to>
    <xdr:cxnSp macro="">
      <xdr:nvCxnSpPr>
        <xdr:cNvPr id="572" name="直線コネクタ 571"/>
        <xdr:cNvCxnSpPr/>
      </xdr:nvCxnSpPr>
      <xdr:spPr>
        <a:xfrm>
          <a:off x="21323300" y="10885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33565</xdr:rowOff>
    </xdr:from>
    <xdr:to>
      <xdr:col>107</xdr:col>
      <xdr:colOff>101600</xdr:colOff>
      <xdr:row>63</xdr:row>
      <xdr:rowOff>135165</xdr:rowOff>
    </xdr:to>
    <xdr:sp macro="" textlink="">
      <xdr:nvSpPr>
        <xdr:cNvPr id="573" name="楕円 572"/>
        <xdr:cNvSpPr/>
      </xdr:nvSpPr>
      <xdr:spPr>
        <a:xfrm>
          <a:off x="20383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84365</xdr:rowOff>
    </xdr:from>
    <xdr:to>
      <xdr:col>111</xdr:col>
      <xdr:colOff>177800</xdr:colOff>
      <xdr:row>63</xdr:row>
      <xdr:rowOff>84365</xdr:rowOff>
    </xdr:to>
    <xdr:cxnSp macro="">
      <xdr:nvCxnSpPr>
        <xdr:cNvPr id="574" name="直線コネクタ 573"/>
        <xdr:cNvCxnSpPr/>
      </xdr:nvCxnSpPr>
      <xdr:spPr>
        <a:xfrm>
          <a:off x="20434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33565</xdr:rowOff>
    </xdr:from>
    <xdr:to>
      <xdr:col>102</xdr:col>
      <xdr:colOff>165100</xdr:colOff>
      <xdr:row>63</xdr:row>
      <xdr:rowOff>135165</xdr:rowOff>
    </xdr:to>
    <xdr:sp macro="" textlink="">
      <xdr:nvSpPr>
        <xdr:cNvPr id="575" name="楕円 574"/>
        <xdr:cNvSpPr/>
      </xdr:nvSpPr>
      <xdr:spPr>
        <a:xfrm>
          <a:off x="19494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84365</xdr:rowOff>
    </xdr:from>
    <xdr:to>
      <xdr:col>107</xdr:col>
      <xdr:colOff>50800</xdr:colOff>
      <xdr:row>63</xdr:row>
      <xdr:rowOff>84365</xdr:rowOff>
    </xdr:to>
    <xdr:cxnSp macro="">
      <xdr:nvCxnSpPr>
        <xdr:cNvPr id="576" name="直線コネクタ 575"/>
        <xdr:cNvCxnSpPr/>
      </xdr:nvCxnSpPr>
      <xdr:spPr>
        <a:xfrm>
          <a:off x="19545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75492</xdr:rowOff>
    </xdr:from>
    <xdr:ext cx="469744" cy="259045"/>
    <xdr:sp macro="" textlink="">
      <xdr:nvSpPr>
        <xdr:cNvPr id="577" name="n_1aveValue【保健センター・保健所】&#10;一人当たり面積"/>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578"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579" name="n_3aveValue【保健センター・保健所】&#10;一人当たり面積"/>
        <xdr:cNvSpPr txBox="1"/>
      </xdr:nvSpPr>
      <xdr:spPr>
        <a:xfrm>
          <a:off x="19310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580" name="n_4aveValue【保健センター・保健所】&#10;一人当たり面積"/>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126292</xdr:rowOff>
    </xdr:from>
    <xdr:ext cx="469744" cy="259045"/>
    <xdr:sp macro="" textlink="">
      <xdr:nvSpPr>
        <xdr:cNvPr id="581" name="n_1mainValue【保健センター・保健所】&#10;一人当たり面積"/>
        <xdr:cNvSpPr txBox="1"/>
      </xdr:nvSpPr>
      <xdr:spPr>
        <a:xfrm>
          <a:off x="210757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126292</xdr:rowOff>
    </xdr:from>
    <xdr:ext cx="469744" cy="259045"/>
    <xdr:sp macro="" textlink="">
      <xdr:nvSpPr>
        <xdr:cNvPr id="582" name="n_2mainValue【保健センター・保健所】&#10;一人当たり面積"/>
        <xdr:cNvSpPr txBox="1"/>
      </xdr:nvSpPr>
      <xdr:spPr>
        <a:xfrm>
          <a:off x="20199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126292</xdr:rowOff>
    </xdr:from>
    <xdr:ext cx="469744" cy="259045"/>
    <xdr:sp macro="" textlink="">
      <xdr:nvSpPr>
        <xdr:cNvPr id="583" name="n_3mainValue【保健センター・保健所】&#10;一人当たり面積"/>
        <xdr:cNvSpPr txBox="1"/>
      </xdr:nvSpPr>
      <xdr:spPr>
        <a:xfrm>
          <a:off x="19310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5" name="直線コネクタ 5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6" name="テキスト ボックス 59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7" name="直線コネクタ 5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8" name="テキスト ボックス 5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9" name="直線コネクタ 5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0" name="テキスト ボックス 5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1" name="直線コネクタ 6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2" name="テキスト ボックス 6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3" name="直線コネクタ 6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4" name="テキスト ボックス 6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6" name="テキスト ボックス 6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608" name="直線コネクタ 607"/>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09"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10" name="直線コネクタ 609"/>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611"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612" name="直線コネクタ 611"/>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613"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614" name="フローチャート: 判断 613"/>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15" name="フローチャート: 判断 614"/>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616" name="フローチャート: 判断 615"/>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17" name="フローチャート: 判断 616"/>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618" name="フローチャート: 判断 617"/>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24" name="楕円 623"/>
        <xdr:cNvSpPr/>
      </xdr:nvSpPr>
      <xdr:spPr>
        <a:xfrm>
          <a:off x="16268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17797</xdr:rowOff>
    </xdr:from>
    <xdr:ext cx="405111" cy="259045"/>
    <xdr:sp macro="" textlink="">
      <xdr:nvSpPr>
        <xdr:cNvPr id="625" name="【消防施設】&#10;有形固定資産減価償却率該当値テキスト"/>
        <xdr:cNvSpPr txBox="1"/>
      </xdr:nvSpPr>
      <xdr:spPr>
        <a:xfrm>
          <a:off x="16357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626" name="楕円 625"/>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81</xdr:row>
      <xdr:rowOff>45720</xdr:rowOff>
    </xdr:to>
    <xdr:cxnSp macro="">
      <xdr:nvCxnSpPr>
        <xdr:cNvPr id="627" name="直線コネクタ 626"/>
        <xdr:cNvCxnSpPr/>
      </xdr:nvCxnSpPr>
      <xdr:spPr>
        <a:xfrm>
          <a:off x="15481300" y="138722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628" name="楕円 627"/>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156211</xdr:rowOff>
    </xdr:to>
    <xdr:cxnSp macro="">
      <xdr:nvCxnSpPr>
        <xdr:cNvPr id="629" name="直線コネクタ 628"/>
        <xdr:cNvCxnSpPr/>
      </xdr:nvCxnSpPr>
      <xdr:spPr>
        <a:xfrm>
          <a:off x="14592300" y="138131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160655</xdr:rowOff>
    </xdr:from>
    <xdr:to>
      <xdr:col>72</xdr:col>
      <xdr:colOff>38100</xdr:colOff>
      <xdr:row>80</xdr:row>
      <xdr:rowOff>90805</xdr:rowOff>
    </xdr:to>
    <xdr:sp macro="" textlink="">
      <xdr:nvSpPr>
        <xdr:cNvPr id="630" name="楕円 629"/>
        <xdr:cNvSpPr/>
      </xdr:nvSpPr>
      <xdr:spPr>
        <a:xfrm>
          <a:off x="13652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40005</xdr:rowOff>
    </xdr:from>
    <xdr:to>
      <xdr:col>76</xdr:col>
      <xdr:colOff>114300</xdr:colOff>
      <xdr:row>80</xdr:row>
      <xdr:rowOff>97155</xdr:rowOff>
    </xdr:to>
    <xdr:cxnSp macro="">
      <xdr:nvCxnSpPr>
        <xdr:cNvPr id="631" name="直線コネクタ 630"/>
        <xdr:cNvCxnSpPr/>
      </xdr:nvCxnSpPr>
      <xdr:spPr>
        <a:xfrm>
          <a:off x="13703300" y="13756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32" name="n_1aveValue【消防施設】&#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633" name="n_2aveValue【消防施設】&#10;有形固定資産減価償却率"/>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34"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635" name="n_4aveValue【消防施設】&#10;有形固定資産減価償却率"/>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636" name="n_1mainValue【消防施設】&#10;有形固定資産減価償却率"/>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637" name="n_2mainValue【消防施設】&#10;有形固定資産減価償却率"/>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107332</xdr:rowOff>
    </xdr:from>
    <xdr:ext cx="405111" cy="259045"/>
    <xdr:sp macro="" textlink="">
      <xdr:nvSpPr>
        <xdr:cNvPr id="638" name="n_3mainValue【消防施設】&#10;有形固定資産減価償却率"/>
        <xdr:cNvSpPr txBox="1"/>
      </xdr:nvSpPr>
      <xdr:spPr>
        <a:xfrm>
          <a:off x="13500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9" name="直線コネクタ 6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0" name="テキスト ボックス 6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1" name="直線コネクタ 6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2" name="テキスト ボックス 6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3" name="直線コネクタ 6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4" name="テキスト ボックス 6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5" name="直線コネクタ 6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6" name="テキスト ボックス 6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660" name="直線コネクタ 659"/>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661"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662" name="直線コネクタ 661"/>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663"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664" name="直線コネクタ 663"/>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65"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66" name="フローチャート: 判断 665"/>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667" name="フローチャート: 判断 666"/>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668" name="フローチャート: 判断 667"/>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669" name="フローチャート: 判断 668"/>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670" name="フローチャート: 判断 669"/>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76" name="楕円 675"/>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123969</xdr:rowOff>
    </xdr:from>
    <xdr:ext cx="469744" cy="259045"/>
    <xdr:sp macro="" textlink="">
      <xdr:nvSpPr>
        <xdr:cNvPr id="677" name="【消防施設】&#10;一人当たり面積該当値テキスト"/>
        <xdr:cNvSpPr txBox="1"/>
      </xdr:nvSpPr>
      <xdr:spPr>
        <a:xfrm>
          <a:off x="22199600" y="143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78" name="楕円 677"/>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106680</xdr:rowOff>
    </xdr:to>
    <xdr:cxnSp macro="">
      <xdr:nvCxnSpPr>
        <xdr:cNvPr id="679" name="直線コネクタ 678"/>
        <xdr:cNvCxnSpPr/>
      </xdr:nvCxnSpPr>
      <xdr:spPr>
        <a:xfrm flipV="1">
          <a:off x="21323300" y="14490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80" name="楕円 679"/>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81" name="直線コネクタ 680"/>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682" name="楕円 681"/>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106680</xdr:rowOff>
    </xdr:to>
    <xdr:cxnSp macro="">
      <xdr:nvCxnSpPr>
        <xdr:cNvPr id="683" name="直線コネクタ 682"/>
        <xdr:cNvCxnSpPr/>
      </xdr:nvCxnSpPr>
      <xdr:spPr>
        <a:xfrm>
          <a:off x="19545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684" name="n_1ave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685" name="n_2ave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686" name="n_3aveValue【消防施設】&#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687"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88"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89"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690"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2" name="直線コネクタ 7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3" name="テキスト ボックス 7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4" name="直線コネクタ 7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5" name="テキスト ボックス 7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6" name="直線コネクタ 7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7" name="テキスト ボックス 7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8" name="直線コネクタ 7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9" name="テキスト ボックス 7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0" name="直線コネクタ 7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1" name="テキスト ボックス 7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2" name="直線コネクタ 7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3" name="テキスト ボックス 7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716" name="直線コネクタ 715"/>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717"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718" name="直線コネクタ 717"/>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1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0" name="直線コネクタ 71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721"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22" name="フローチャート: 判断 721"/>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723" name="フローチャート: 判断 722"/>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724" name="フローチャート: 判断 723"/>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25" name="フローチャート: 判断 72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726" name="フローチャート: 判断 725"/>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18869</xdr:rowOff>
    </xdr:from>
    <xdr:to>
      <xdr:col>85</xdr:col>
      <xdr:colOff>177800</xdr:colOff>
      <xdr:row>108</xdr:row>
      <xdr:rowOff>120469</xdr:rowOff>
    </xdr:to>
    <xdr:sp macro="" textlink="">
      <xdr:nvSpPr>
        <xdr:cNvPr id="732" name="楕円 731"/>
        <xdr:cNvSpPr/>
      </xdr:nvSpPr>
      <xdr:spPr>
        <a:xfrm>
          <a:off x="16268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105246</xdr:rowOff>
    </xdr:from>
    <xdr:ext cx="405111" cy="259045"/>
    <xdr:sp macro="" textlink="">
      <xdr:nvSpPr>
        <xdr:cNvPr id="733" name="【庁舎】&#10;有形固定資産減価償却率該当値テキスト"/>
        <xdr:cNvSpPr txBox="1"/>
      </xdr:nvSpPr>
      <xdr:spPr>
        <a:xfrm>
          <a:off x="16357600" y="1845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734" name="楕円 733"/>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69669</xdr:rowOff>
    </xdr:to>
    <xdr:cxnSp macro="">
      <xdr:nvCxnSpPr>
        <xdr:cNvPr id="735" name="直線コネクタ 734"/>
        <xdr:cNvCxnSpPr/>
      </xdr:nvCxnSpPr>
      <xdr:spPr>
        <a:xfrm>
          <a:off x="15481300" y="185797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169092</xdr:rowOff>
    </xdr:from>
    <xdr:to>
      <xdr:col>76</xdr:col>
      <xdr:colOff>165100</xdr:colOff>
      <xdr:row>108</xdr:row>
      <xdr:rowOff>99242</xdr:rowOff>
    </xdr:to>
    <xdr:sp macro="" textlink="">
      <xdr:nvSpPr>
        <xdr:cNvPr id="736" name="楕円 735"/>
        <xdr:cNvSpPr/>
      </xdr:nvSpPr>
      <xdr:spPr>
        <a:xfrm>
          <a:off x="14541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63137</xdr:rowOff>
    </xdr:to>
    <xdr:cxnSp macro="">
      <xdr:nvCxnSpPr>
        <xdr:cNvPr id="737" name="直線コネクタ 736"/>
        <xdr:cNvCxnSpPr/>
      </xdr:nvCxnSpPr>
      <xdr:spPr>
        <a:xfrm>
          <a:off x="14592300" y="185650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167458</xdr:rowOff>
    </xdr:from>
    <xdr:to>
      <xdr:col>72</xdr:col>
      <xdr:colOff>38100</xdr:colOff>
      <xdr:row>106</xdr:row>
      <xdr:rowOff>97608</xdr:rowOff>
    </xdr:to>
    <xdr:sp macro="" textlink="">
      <xdr:nvSpPr>
        <xdr:cNvPr id="738" name="楕円 737"/>
        <xdr:cNvSpPr/>
      </xdr:nvSpPr>
      <xdr:spPr>
        <a:xfrm>
          <a:off x="1365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108</xdr:row>
      <xdr:rowOff>48442</xdr:rowOff>
    </xdr:to>
    <xdr:cxnSp macro="">
      <xdr:nvCxnSpPr>
        <xdr:cNvPr id="739" name="直線コネクタ 738"/>
        <xdr:cNvCxnSpPr/>
      </xdr:nvCxnSpPr>
      <xdr:spPr>
        <a:xfrm>
          <a:off x="13703300" y="18220508"/>
          <a:ext cx="889000" cy="3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148426</xdr:rowOff>
    </xdr:from>
    <xdr:ext cx="405111" cy="259045"/>
    <xdr:sp macro="" textlink="">
      <xdr:nvSpPr>
        <xdr:cNvPr id="740" name="n_1aveValue【庁舎】&#10;有形固定資産減価償却率"/>
        <xdr:cNvSpPr txBox="1"/>
      </xdr:nvSpPr>
      <xdr:spPr>
        <a:xfrm>
          <a:off x="15266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741" name="n_2aveValue【庁舎】&#10;有形固定資産減価償却率"/>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42" name="n_3aveValue【庁舎】&#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743" name="n_4aveValue【庁舎】&#10;有形固定資産減価償却率"/>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744" name="n_1mainValue【庁舎】&#10;有形固定資産減価償却率"/>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90369</xdr:rowOff>
    </xdr:from>
    <xdr:ext cx="405111" cy="259045"/>
    <xdr:sp macro="" textlink="">
      <xdr:nvSpPr>
        <xdr:cNvPr id="745" name="n_2mainValue【庁舎】&#10;有形固定資産減価償却率"/>
        <xdr:cNvSpPr txBox="1"/>
      </xdr:nvSpPr>
      <xdr:spPr>
        <a:xfrm>
          <a:off x="14389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88735</xdr:rowOff>
    </xdr:from>
    <xdr:ext cx="405111" cy="259045"/>
    <xdr:sp macro="" textlink="">
      <xdr:nvSpPr>
        <xdr:cNvPr id="746" name="n_3mainValue【庁舎】&#10;有形固定資産減価償却率"/>
        <xdr:cNvSpPr txBox="1"/>
      </xdr:nvSpPr>
      <xdr:spPr>
        <a:xfrm>
          <a:off x="13500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7" name="直線コネクタ 7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8" name="テキスト ボックス 7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9" name="直線コネクタ 7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0" name="テキスト ボックス 7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1" name="直線コネクタ 7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2" name="テキスト ボックス 7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3" name="直線コネクタ 7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4" name="テキスト ボックス 7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5" name="直線コネクタ 7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6" name="テキスト ボックス 7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770" name="直線コネクタ 769"/>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771"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772" name="直線コネクタ 771"/>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773"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774" name="直線コネクタ 773"/>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775" name="【庁舎】&#10;一人当たり面積平均値テキスト"/>
        <xdr:cNvSpPr txBox="1"/>
      </xdr:nvSpPr>
      <xdr:spPr>
        <a:xfrm>
          <a:off x="221996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776" name="フローチャート: 判断 775"/>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777" name="フローチャート: 判断 776"/>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78" name="フローチャート: 判断 777"/>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779" name="フローチャート: 判断 778"/>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780" name="フローチャート: 判断 779"/>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40639</xdr:rowOff>
    </xdr:from>
    <xdr:to>
      <xdr:col>116</xdr:col>
      <xdr:colOff>114300</xdr:colOff>
      <xdr:row>107</xdr:row>
      <xdr:rowOff>142239</xdr:rowOff>
    </xdr:to>
    <xdr:sp macro="" textlink="">
      <xdr:nvSpPr>
        <xdr:cNvPr id="786" name="楕円 785"/>
        <xdr:cNvSpPr/>
      </xdr:nvSpPr>
      <xdr:spPr>
        <a:xfrm>
          <a:off x="22110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127016</xdr:rowOff>
    </xdr:from>
    <xdr:ext cx="469744" cy="259045"/>
    <xdr:sp macro="" textlink="">
      <xdr:nvSpPr>
        <xdr:cNvPr id="787" name="【庁舎】&#10;一人当たり面積該当値テキスト"/>
        <xdr:cNvSpPr txBox="1"/>
      </xdr:nvSpPr>
      <xdr:spPr>
        <a:xfrm>
          <a:off x="22199600" y="183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40639</xdr:rowOff>
    </xdr:from>
    <xdr:to>
      <xdr:col>112</xdr:col>
      <xdr:colOff>38100</xdr:colOff>
      <xdr:row>107</xdr:row>
      <xdr:rowOff>142239</xdr:rowOff>
    </xdr:to>
    <xdr:sp macro="" textlink="">
      <xdr:nvSpPr>
        <xdr:cNvPr id="788" name="楕円 787"/>
        <xdr:cNvSpPr/>
      </xdr:nvSpPr>
      <xdr:spPr>
        <a:xfrm>
          <a:off x="2127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91439</xdr:rowOff>
    </xdr:from>
    <xdr:to>
      <xdr:col>116</xdr:col>
      <xdr:colOff>63500</xdr:colOff>
      <xdr:row>107</xdr:row>
      <xdr:rowOff>91439</xdr:rowOff>
    </xdr:to>
    <xdr:cxnSp macro="">
      <xdr:nvCxnSpPr>
        <xdr:cNvPr id="789" name="直線コネクタ 788"/>
        <xdr:cNvCxnSpPr/>
      </xdr:nvCxnSpPr>
      <xdr:spPr>
        <a:xfrm>
          <a:off x="21323300" y="18436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40639</xdr:rowOff>
    </xdr:from>
    <xdr:to>
      <xdr:col>107</xdr:col>
      <xdr:colOff>101600</xdr:colOff>
      <xdr:row>107</xdr:row>
      <xdr:rowOff>142239</xdr:rowOff>
    </xdr:to>
    <xdr:sp macro="" textlink="">
      <xdr:nvSpPr>
        <xdr:cNvPr id="790" name="楕円 789"/>
        <xdr:cNvSpPr/>
      </xdr:nvSpPr>
      <xdr:spPr>
        <a:xfrm>
          <a:off x="20383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91439</xdr:rowOff>
    </xdr:from>
    <xdr:to>
      <xdr:col>111</xdr:col>
      <xdr:colOff>177800</xdr:colOff>
      <xdr:row>107</xdr:row>
      <xdr:rowOff>91439</xdr:rowOff>
    </xdr:to>
    <xdr:cxnSp macro="">
      <xdr:nvCxnSpPr>
        <xdr:cNvPr id="791" name="直線コネクタ 790"/>
        <xdr:cNvCxnSpPr/>
      </xdr:nvCxnSpPr>
      <xdr:spPr>
        <a:xfrm>
          <a:off x="20434300" y="1843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792" name="楕円 791"/>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91439</xdr:rowOff>
    </xdr:to>
    <xdr:cxnSp macro="">
      <xdr:nvCxnSpPr>
        <xdr:cNvPr id="793" name="直線コネクタ 792"/>
        <xdr:cNvCxnSpPr/>
      </xdr:nvCxnSpPr>
      <xdr:spPr>
        <a:xfrm>
          <a:off x="19545300" y="18398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794" name="n_1ave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95" name="n_2ave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796" name="n_3aveValue【庁舎】&#10;一人当たり面積"/>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797" name="n_4aveValue【庁舎】&#10;一人当たり面積"/>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133366</xdr:rowOff>
    </xdr:from>
    <xdr:ext cx="469744" cy="259045"/>
    <xdr:sp macro="" textlink="">
      <xdr:nvSpPr>
        <xdr:cNvPr id="798" name="n_1mainValue【庁舎】&#10;一人当たり面積"/>
        <xdr:cNvSpPr txBox="1"/>
      </xdr:nvSpPr>
      <xdr:spPr>
        <a:xfrm>
          <a:off x="210757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133366</xdr:rowOff>
    </xdr:from>
    <xdr:ext cx="469744" cy="259045"/>
    <xdr:sp macro="" textlink="">
      <xdr:nvSpPr>
        <xdr:cNvPr id="799" name="n_2mainValue【庁舎】&#10;一人当たり面積"/>
        <xdr:cNvSpPr txBox="1"/>
      </xdr:nvSpPr>
      <xdr:spPr>
        <a:xfrm>
          <a:off x="20199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800" name="n_3mainValue【庁舎】&#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本表中で類似する地方公共団体との有形固定資産の減価償却率の比較において、すべての施設で減価償却が進んでいる。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特に、「体育館・プール」「保健センター・保健所」「市民会館」「庁舎」の減価償却率は高い数値を示している。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このうち、「庁舎」については、令和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年度に新庁舎に移転したため、数値の改善が見込める。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一方で、「保健センター・保健所」「市民会館」については、公共施設総合管理計画を始めとした計画に基づき、施設の更新、統廃合、長寿命化等を進めていく。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167,505
160,421
171.75
59,504,015
58,051,823
803,755
32,297,473
49,403,520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年度において、企業業績の上向きにより法人市民税が増収となったこと、また景気の緩やかな回復により個人市民税が増収になったことが主な要因となり、基準財政収入額が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財政力指数は前年度と同様の</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であり、県内及び類似団体内でも上位に位置している。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今後も景気の不透明さはあるものの、自主財源の確保を推進し、財政基盤の強化に努める。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1" name="直線コネクタ 70"/>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6350</xdr:rowOff>
    </xdr:to>
    <xdr:cxnSp macro="">
      <xdr:nvCxnSpPr>
        <xdr:cNvPr id="74" name="直線コネクタ 73"/>
        <xdr:cNvCxnSpPr/>
      </xdr:nvCxnSpPr>
      <xdr:spPr>
        <a:xfrm flipV="1">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7" name="直線コネクタ 76"/>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40822</xdr:rowOff>
    </xdr:to>
    <xdr:cxnSp macro="">
      <xdr:nvCxnSpPr>
        <xdr:cNvPr id="80" name="直線コネクタ 79"/>
        <xdr:cNvCxnSpPr/>
      </xdr:nvCxnSpPr>
      <xdr:spPr>
        <a:xfrm flipV="1">
          <a:off x="1447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歳入の経常一般財源については、景気の緩やかな回復により個人市民税が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億円の増収、また新築家屋の増により固定資産税が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億円の増収により市税全体として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億円の増収となったものの、経常的経費である扶助費（認定こども園施設型給付事業等）及び、補助費等（小山広域保健衛生組合負担金等）の増加となったことから比率は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県内及び類似団体との比較では上位に位置しているが、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経常経費のうち大きな割合を占める扶助費は、将来的には増加も見込まれることから、引き続き経常経費の縮減に努め、弾力性のある財政構造の維持に努める。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60537</xdr:rowOff>
    </xdr:to>
    <xdr:cxnSp macro="">
      <xdr:nvCxnSpPr>
        <xdr:cNvPr id="134" name="直線コネクタ 133"/>
        <xdr:cNvCxnSpPr/>
      </xdr:nvCxnSpPr>
      <xdr:spPr>
        <a:xfrm>
          <a:off x="4114800" y="1048131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22031</xdr:rowOff>
    </xdr:from>
    <xdr:ext cx="762000" cy="259045"/>
    <xdr:sp macro="" textlink="">
      <xdr:nvSpPr>
        <xdr:cNvPr id="135" name="財政構造の弾力性平均値テキスト"/>
        <xdr:cNvSpPr txBox="1"/>
      </xdr:nvSpPr>
      <xdr:spPr>
        <a:xfrm>
          <a:off x="5041900" y="1065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167640</xdr:rowOff>
    </xdr:to>
    <xdr:cxnSp macro="">
      <xdr:nvCxnSpPr>
        <xdr:cNvPr id="137" name="直線コネクタ 136"/>
        <xdr:cNvCxnSpPr/>
      </xdr:nvCxnSpPr>
      <xdr:spPr>
        <a:xfrm flipV="1">
          <a:off x="32258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44450</xdr:rowOff>
    </xdr:to>
    <xdr:cxnSp macro="">
      <xdr:nvCxnSpPr>
        <xdr:cNvPr id="140" name="直線コネクタ 139"/>
        <xdr:cNvCxnSpPr/>
      </xdr:nvCxnSpPr>
      <xdr:spPr>
        <a:xfrm flipV="1">
          <a:off x="2336800" y="1062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42" name="テキスト ボックス 141"/>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62</xdr:row>
      <xdr:rowOff>44450</xdr:rowOff>
    </xdr:to>
    <xdr:cxnSp macro="">
      <xdr:nvCxnSpPr>
        <xdr:cNvPr id="143" name="直線コネクタ 142"/>
        <xdr:cNvCxnSpPr/>
      </xdr:nvCxnSpPr>
      <xdr:spPr>
        <a:xfrm>
          <a:off x="1447800" y="10223923"/>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45" name="テキスト ボックス 144"/>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7" name="テキスト ボックス 146"/>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4"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6" name="テキスト ボックス 155"/>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7" name="楕円 156"/>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8" name="テキスト ボックス 157"/>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9" name="楕円 158"/>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60" name="テキスト ボックス 159"/>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61" name="楕円 160"/>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62" name="テキスト ボックス 161"/>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人件費は、職員の定年退職者の急減により新陳代謝が低下したが、給与総額は前年度とほぼ同様であった。物件費は、ごみ収集運搬業務委託料、有料体育施設管理事業費などの増により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億円の増となったことから、人口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類似団体との比較では上位に位置しているものの、決算額が漸増傾向にあることから、引き続き行財政改革を推進し、歳出縮減に努める。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60604</xdr:rowOff>
    </xdr:from>
    <xdr:to>
      <xdr:col>23</xdr:col>
      <xdr:colOff>133350</xdr:colOff>
      <xdr:row>82</xdr:row>
      <xdr:rowOff>102450</xdr:rowOff>
    </xdr:to>
    <xdr:cxnSp macro="">
      <xdr:nvCxnSpPr>
        <xdr:cNvPr id="197" name="直線コネクタ 196"/>
        <xdr:cNvCxnSpPr/>
      </xdr:nvCxnSpPr>
      <xdr:spPr>
        <a:xfrm>
          <a:off x="4114800" y="14119504"/>
          <a:ext cx="838200" cy="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58924</xdr:rowOff>
    </xdr:from>
    <xdr:ext cx="762000" cy="259045"/>
    <xdr:sp macro="" textlink="">
      <xdr:nvSpPr>
        <xdr:cNvPr id="198" name="人件費・物件費等の状況平均値テキスト"/>
        <xdr:cNvSpPr txBox="1"/>
      </xdr:nvSpPr>
      <xdr:spPr>
        <a:xfrm>
          <a:off x="5041900" y="1446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15461</xdr:rowOff>
    </xdr:from>
    <xdr:to>
      <xdr:col>19</xdr:col>
      <xdr:colOff>133350</xdr:colOff>
      <xdr:row>82</xdr:row>
      <xdr:rowOff>60604</xdr:rowOff>
    </xdr:to>
    <xdr:cxnSp macro="">
      <xdr:nvCxnSpPr>
        <xdr:cNvPr id="200" name="直線コネクタ 199"/>
        <xdr:cNvCxnSpPr/>
      </xdr:nvCxnSpPr>
      <xdr:spPr>
        <a:xfrm>
          <a:off x="3225800" y="14074361"/>
          <a:ext cx="8890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76161</xdr:rowOff>
    </xdr:from>
    <xdr:ext cx="736600" cy="259045"/>
    <xdr:sp macro="" textlink="">
      <xdr:nvSpPr>
        <xdr:cNvPr id="202" name="テキスト ボックス 201"/>
        <xdr:cNvSpPr txBox="1"/>
      </xdr:nvSpPr>
      <xdr:spPr>
        <a:xfrm>
          <a:off x="3733800" y="1447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15461</xdr:rowOff>
    </xdr:from>
    <xdr:to>
      <xdr:col>15</xdr:col>
      <xdr:colOff>82550</xdr:colOff>
      <xdr:row>82</xdr:row>
      <xdr:rowOff>24228</xdr:rowOff>
    </xdr:to>
    <xdr:cxnSp macro="">
      <xdr:nvCxnSpPr>
        <xdr:cNvPr id="203" name="直線コネクタ 202"/>
        <xdr:cNvCxnSpPr/>
      </xdr:nvCxnSpPr>
      <xdr:spPr>
        <a:xfrm flipV="1">
          <a:off x="2336800" y="14074361"/>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24228</xdr:rowOff>
    </xdr:from>
    <xdr:to>
      <xdr:col>11</xdr:col>
      <xdr:colOff>31750</xdr:colOff>
      <xdr:row>82</xdr:row>
      <xdr:rowOff>39732</xdr:rowOff>
    </xdr:to>
    <xdr:cxnSp macro="">
      <xdr:nvCxnSpPr>
        <xdr:cNvPr id="206" name="直線コネクタ 205"/>
        <xdr:cNvCxnSpPr/>
      </xdr:nvCxnSpPr>
      <xdr:spPr>
        <a:xfrm flipV="1">
          <a:off x="1447800" y="14083128"/>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11834</xdr:rowOff>
    </xdr:from>
    <xdr:ext cx="762000" cy="259045"/>
    <xdr:sp macro="" textlink="">
      <xdr:nvSpPr>
        <xdr:cNvPr id="210" name="テキスト ボックス 209"/>
        <xdr:cNvSpPr txBox="1"/>
      </xdr:nvSpPr>
      <xdr:spPr>
        <a:xfrm>
          <a:off x="1066800" y="1441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51650</xdr:rowOff>
    </xdr:from>
    <xdr:to>
      <xdr:col>23</xdr:col>
      <xdr:colOff>184150</xdr:colOff>
      <xdr:row>82</xdr:row>
      <xdr:rowOff>153250</xdr:rowOff>
    </xdr:to>
    <xdr:sp macro="" textlink="">
      <xdr:nvSpPr>
        <xdr:cNvPr id="216" name="楕円 215"/>
        <xdr:cNvSpPr/>
      </xdr:nvSpPr>
      <xdr:spPr>
        <a:xfrm>
          <a:off x="4902200" y="141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68177</xdr:rowOff>
    </xdr:from>
    <xdr:ext cx="762000" cy="259045"/>
    <xdr:sp macro="" textlink="">
      <xdr:nvSpPr>
        <xdr:cNvPr id="217" name="人件費・物件費等の状況該当値テキスト"/>
        <xdr:cNvSpPr txBox="1"/>
      </xdr:nvSpPr>
      <xdr:spPr>
        <a:xfrm>
          <a:off x="5041900" y="1395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9804</xdr:rowOff>
    </xdr:from>
    <xdr:to>
      <xdr:col>19</xdr:col>
      <xdr:colOff>184150</xdr:colOff>
      <xdr:row>82</xdr:row>
      <xdr:rowOff>111404</xdr:rowOff>
    </xdr:to>
    <xdr:sp macro="" textlink="">
      <xdr:nvSpPr>
        <xdr:cNvPr id="218" name="楕円 217"/>
        <xdr:cNvSpPr/>
      </xdr:nvSpPr>
      <xdr:spPr>
        <a:xfrm>
          <a:off x="4064000" y="140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121581</xdr:rowOff>
    </xdr:from>
    <xdr:ext cx="736600" cy="259045"/>
    <xdr:sp macro="" textlink="">
      <xdr:nvSpPr>
        <xdr:cNvPr id="219" name="テキスト ボックス 218"/>
        <xdr:cNvSpPr txBox="1"/>
      </xdr:nvSpPr>
      <xdr:spPr>
        <a:xfrm>
          <a:off x="3733800" y="1383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136111</xdr:rowOff>
    </xdr:from>
    <xdr:to>
      <xdr:col>15</xdr:col>
      <xdr:colOff>133350</xdr:colOff>
      <xdr:row>82</xdr:row>
      <xdr:rowOff>66261</xdr:rowOff>
    </xdr:to>
    <xdr:sp macro="" textlink="">
      <xdr:nvSpPr>
        <xdr:cNvPr id="220" name="楕円 219"/>
        <xdr:cNvSpPr/>
      </xdr:nvSpPr>
      <xdr:spPr>
        <a:xfrm>
          <a:off x="3175000" y="140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76438</xdr:rowOff>
    </xdr:from>
    <xdr:ext cx="762000" cy="259045"/>
    <xdr:sp macro="" textlink="">
      <xdr:nvSpPr>
        <xdr:cNvPr id="221" name="テキスト ボックス 220"/>
        <xdr:cNvSpPr txBox="1"/>
      </xdr:nvSpPr>
      <xdr:spPr>
        <a:xfrm>
          <a:off x="2844800" y="1379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144878</xdr:rowOff>
    </xdr:from>
    <xdr:to>
      <xdr:col>11</xdr:col>
      <xdr:colOff>82550</xdr:colOff>
      <xdr:row>82</xdr:row>
      <xdr:rowOff>75028</xdr:rowOff>
    </xdr:to>
    <xdr:sp macro="" textlink="">
      <xdr:nvSpPr>
        <xdr:cNvPr id="222" name="楕円 221"/>
        <xdr:cNvSpPr/>
      </xdr:nvSpPr>
      <xdr:spPr>
        <a:xfrm>
          <a:off x="2286000" y="140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85205</xdr:rowOff>
    </xdr:from>
    <xdr:ext cx="762000" cy="259045"/>
    <xdr:sp macro="" textlink="">
      <xdr:nvSpPr>
        <xdr:cNvPr id="223" name="テキスト ボックス 222"/>
        <xdr:cNvSpPr txBox="1"/>
      </xdr:nvSpPr>
      <xdr:spPr>
        <a:xfrm>
          <a:off x="1955800" y="138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160382</xdr:rowOff>
    </xdr:from>
    <xdr:to>
      <xdr:col>7</xdr:col>
      <xdr:colOff>31750</xdr:colOff>
      <xdr:row>82</xdr:row>
      <xdr:rowOff>90532</xdr:rowOff>
    </xdr:to>
    <xdr:sp macro="" textlink="">
      <xdr:nvSpPr>
        <xdr:cNvPr id="224" name="楕円 223"/>
        <xdr:cNvSpPr/>
      </xdr:nvSpPr>
      <xdr:spPr>
        <a:xfrm>
          <a:off x="13970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100709</xdr:rowOff>
    </xdr:from>
    <xdr:ext cx="762000" cy="259045"/>
    <xdr:sp macro="" textlink="">
      <xdr:nvSpPr>
        <xdr:cNvPr id="225" name="テキスト ボックス 224"/>
        <xdr:cNvSpPr txBox="1"/>
      </xdr:nvSpPr>
      <xdr:spPr>
        <a:xfrm>
          <a:off x="1066800" y="1381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ラスパイレス指数は、国の水準を下回っており、今後も引き続き国や類似団体等の状況を注視し、給与の適正な管理に努める。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82550</xdr:rowOff>
    </xdr:to>
    <xdr:cxnSp macro="">
      <xdr:nvCxnSpPr>
        <xdr:cNvPr id="259" name="直線コネクタ 258"/>
        <xdr:cNvCxnSpPr/>
      </xdr:nvCxnSpPr>
      <xdr:spPr>
        <a:xfrm flipV="1">
          <a:off x="16179800" y="144039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60" name="給与水準   （国との比較）平均値テキスト"/>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162984</xdr:rowOff>
    </xdr:to>
    <xdr:cxnSp macro="">
      <xdr:nvCxnSpPr>
        <xdr:cNvPr id="262" name="直線コネクタ 261"/>
        <xdr:cNvCxnSpPr/>
      </xdr:nvCxnSpPr>
      <xdr:spPr>
        <a:xfrm flipV="1">
          <a:off x="15290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64" name="テキスト ボックス 263"/>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5" name="直線コネクタ 264"/>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7" name="テキスト ボックス 266"/>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71966</xdr:rowOff>
    </xdr:to>
    <xdr:cxnSp macro="">
      <xdr:nvCxnSpPr>
        <xdr:cNvPr id="268" name="直線コネクタ 267"/>
        <xdr:cNvCxnSpPr/>
      </xdr:nvCxnSpPr>
      <xdr:spPr>
        <a:xfrm flipV="1">
          <a:off x="13512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72" name="テキスト ボックス 271"/>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8" name="楕円 277"/>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9"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1" name="テキスト ボックス 280"/>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2" name="楕円 281"/>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83" name="テキスト ボックス 282"/>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4" name="楕円 283"/>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85" name="テキスト ボックス 284"/>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6" name="楕円 285"/>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7" name="テキスト ボックス 286"/>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各区分とも平均を下回っているが、これまでの定員削減により人材の不足と組織力の低下が懸念されることから、引き続き業務領域を精査しながら民間への業務委託や指定管理者制度の導入を推進し、そこで捻出された人的資源を市の重点的に取り組むべき事業に集中させるなど効果的かつ適正な職員数の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54102</xdr:rowOff>
    </xdr:to>
    <xdr:cxnSp macro="">
      <xdr:nvCxnSpPr>
        <xdr:cNvPr id="320" name="直線コネクタ 319"/>
        <xdr:cNvCxnSpPr/>
      </xdr:nvCxnSpPr>
      <xdr:spPr>
        <a:xfrm>
          <a:off x="16179800" y="106743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21099</xdr:rowOff>
    </xdr:from>
    <xdr:ext cx="762000" cy="259045"/>
    <xdr:sp macro="" textlink="">
      <xdr:nvSpPr>
        <xdr:cNvPr id="321" name="定員管理の状況平均値テキスト"/>
        <xdr:cNvSpPr txBox="1"/>
      </xdr:nvSpPr>
      <xdr:spPr>
        <a:xfrm>
          <a:off x="17106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44450</xdr:rowOff>
    </xdr:to>
    <xdr:cxnSp macro="">
      <xdr:nvCxnSpPr>
        <xdr:cNvPr id="323" name="直線コネクタ 322"/>
        <xdr:cNvCxnSpPr/>
      </xdr:nvCxnSpPr>
      <xdr:spPr>
        <a:xfrm>
          <a:off x="15290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87139</xdr:rowOff>
    </xdr:from>
    <xdr:ext cx="736600" cy="259045"/>
    <xdr:sp macro="" textlink="">
      <xdr:nvSpPr>
        <xdr:cNvPr id="325" name="テキスト ボックス 324"/>
        <xdr:cNvSpPr txBox="1"/>
      </xdr:nvSpPr>
      <xdr:spPr>
        <a:xfrm>
          <a:off x="15798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58928</xdr:rowOff>
    </xdr:to>
    <xdr:cxnSp macro="">
      <xdr:nvCxnSpPr>
        <xdr:cNvPr id="326" name="直線コネクタ 325"/>
        <xdr:cNvCxnSpPr/>
      </xdr:nvCxnSpPr>
      <xdr:spPr>
        <a:xfrm flipV="1">
          <a:off x="14401800" y="106743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72661</xdr:rowOff>
    </xdr:from>
    <xdr:ext cx="762000" cy="259045"/>
    <xdr:sp macro="" textlink="">
      <xdr:nvSpPr>
        <xdr:cNvPr id="328" name="テキスト ボックス 327"/>
        <xdr:cNvSpPr txBox="1"/>
      </xdr:nvSpPr>
      <xdr:spPr>
        <a:xfrm>
          <a:off x="14909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58928</xdr:rowOff>
    </xdr:to>
    <xdr:cxnSp macro="">
      <xdr:nvCxnSpPr>
        <xdr:cNvPr id="329" name="直線コネクタ 328"/>
        <xdr:cNvCxnSpPr/>
      </xdr:nvCxnSpPr>
      <xdr:spPr>
        <a:xfrm>
          <a:off x="13512800" y="106743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67835</xdr:rowOff>
    </xdr:from>
    <xdr:ext cx="762000" cy="259045"/>
    <xdr:sp macro="" textlink="">
      <xdr:nvSpPr>
        <xdr:cNvPr id="331" name="テキスト ボックス 330"/>
        <xdr:cNvSpPr txBox="1"/>
      </xdr:nvSpPr>
      <xdr:spPr>
        <a:xfrm>
          <a:off x="14020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19575</xdr:rowOff>
    </xdr:from>
    <xdr:ext cx="762000" cy="259045"/>
    <xdr:sp macro="" textlink="">
      <xdr:nvSpPr>
        <xdr:cNvPr id="333" name="テキスト ボックス 332"/>
        <xdr:cNvSpPr txBox="1"/>
      </xdr:nvSpPr>
      <xdr:spPr>
        <a:xfrm>
          <a:off x="13131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3302</xdr:rowOff>
    </xdr:from>
    <xdr:to>
      <xdr:col>81</xdr:col>
      <xdr:colOff>95250</xdr:colOff>
      <xdr:row>62</xdr:row>
      <xdr:rowOff>104902</xdr:rowOff>
    </xdr:to>
    <xdr:sp macro="" textlink="">
      <xdr:nvSpPr>
        <xdr:cNvPr id="339" name="楕円 338"/>
        <xdr:cNvSpPr/>
      </xdr:nvSpPr>
      <xdr:spPr>
        <a:xfrm>
          <a:off x="16967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19829</xdr:rowOff>
    </xdr:from>
    <xdr:ext cx="762000" cy="259045"/>
    <xdr:sp macro="" textlink="">
      <xdr:nvSpPr>
        <xdr:cNvPr id="340" name="定員管理の状況該当値テキスト"/>
        <xdr:cNvSpPr txBox="1"/>
      </xdr:nvSpPr>
      <xdr:spPr>
        <a:xfrm>
          <a:off x="17106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1" name="楕円 340"/>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42" name="テキスト ボックス 341"/>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3" name="楕円 342"/>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44" name="テキスト ボックス 34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8128</xdr:rowOff>
    </xdr:from>
    <xdr:to>
      <xdr:col>68</xdr:col>
      <xdr:colOff>203200</xdr:colOff>
      <xdr:row>62</xdr:row>
      <xdr:rowOff>109728</xdr:rowOff>
    </xdr:to>
    <xdr:sp macro="" textlink="">
      <xdr:nvSpPr>
        <xdr:cNvPr id="345" name="楕円 344"/>
        <xdr:cNvSpPr/>
      </xdr:nvSpPr>
      <xdr:spPr>
        <a:xfrm>
          <a:off x="14351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119905</xdr:rowOff>
    </xdr:from>
    <xdr:ext cx="762000" cy="259045"/>
    <xdr:sp macro="" textlink="">
      <xdr:nvSpPr>
        <xdr:cNvPr id="346" name="テキスト ボックス 345"/>
        <xdr:cNvSpPr txBox="1"/>
      </xdr:nvSpPr>
      <xdr:spPr>
        <a:xfrm>
          <a:off x="14020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47" name="楕円 346"/>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105427</xdr:rowOff>
    </xdr:from>
    <xdr:ext cx="762000" cy="259045"/>
    <xdr:sp macro="" textlink="">
      <xdr:nvSpPr>
        <xdr:cNvPr id="348" name="テキスト ボックス 347"/>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％となり、全国平均、栃木県平均と同程度の数値となっているが、市役所新庁舎建設に伴う起債の償還が令和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開始されることなどから、今後、比率が急激に上昇することがないよう、引き続き、市債管理計画に基づく地方債の発行の抑制、銀行等引受債（縁故債）借換時の金利入札による利子負担軽減や、交付税措置率の高い地方債の利用等による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19896</xdr:rowOff>
    </xdr:to>
    <xdr:cxnSp macro="">
      <xdr:nvCxnSpPr>
        <xdr:cNvPr id="381" name="直線コネクタ 380"/>
        <xdr:cNvCxnSpPr/>
      </xdr:nvCxnSpPr>
      <xdr:spPr>
        <a:xfrm flipV="1">
          <a:off x="16179800" y="70413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19896</xdr:rowOff>
    </xdr:to>
    <xdr:cxnSp macro="">
      <xdr:nvCxnSpPr>
        <xdr:cNvPr id="384" name="直線コネクタ 383"/>
        <xdr:cNvCxnSpPr/>
      </xdr:nvCxnSpPr>
      <xdr:spPr>
        <a:xfrm>
          <a:off x="15290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167217</xdr:rowOff>
    </xdr:to>
    <xdr:cxnSp macro="">
      <xdr:nvCxnSpPr>
        <xdr:cNvPr id="387" name="直線コネクタ 386"/>
        <xdr:cNvCxnSpPr/>
      </xdr:nvCxnSpPr>
      <xdr:spPr>
        <a:xfrm>
          <a:off x="14401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102870</xdr:rowOff>
    </xdr:to>
    <xdr:cxnSp macro="">
      <xdr:nvCxnSpPr>
        <xdr:cNvPr id="390" name="直線コネクタ 389"/>
        <xdr:cNvCxnSpPr/>
      </xdr:nvCxnSpPr>
      <xdr:spPr>
        <a:xfrm>
          <a:off x="13512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394" name="テキスト ボックス 393"/>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401"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2" name="楕円 40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3" name="テキスト ボックス 402"/>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5" name="テキスト ボックス 404"/>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すると、地方債現在高や公営企業の地方債残高中繰入見込額が減少したことにより将来負担額が減少したことから、数値は改善したが、依然として全国平均、栃木県平均と比較すると高い数値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市役所新庁舎等の大型建設事業完了に伴う起債や、各種建設基金の取崩しを予定していることから、将来負担比率が上昇することが見込まれるため、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111675</xdr:rowOff>
    </xdr:from>
    <xdr:to>
      <xdr:col>81</xdr:col>
      <xdr:colOff>44450</xdr:colOff>
      <xdr:row>17</xdr:row>
      <xdr:rowOff>3768</xdr:rowOff>
    </xdr:to>
    <xdr:cxnSp macro="">
      <xdr:nvCxnSpPr>
        <xdr:cNvPr id="443" name="直線コネクタ 442"/>
        <xdr:cNvCxnSpPr/>
      </xdr:nvCxnSpPr>
      <xdr:spPr>
        <a:xfrm flipV="1">
          <a:off x="16179800" y="2854875"/>
          <a:ext cx="8382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84091</xdr:rowOff>
    </xdr:from>
    <xdr:ext cx="762000" cy="259045"/>
    <xdr:sp macro="" textlink="">
      <xdr:nvSpPr>
        <xdr:cNvPr id="444" name="将来負担の状況平均値テキスト"/>
        <xdr:cNvSpPr txBox="1"/>
      </xdr:nvSpPr>
      <xdr:spPr>
        <a:xfrm>
          <a:off x="17106900" y="2312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5" name="フローチャート: 判断 444"/>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167174</xdr:rowOff>
    </xdr:from>
    <xdr:to>
      <xdr:col>77</xdr:col>
      <xdr:colOff>44450</xdr:colOff>
      <xdr:row>17</xdr:row>
      <xdr:rowOff>3768</xdr:rowOff>
    </xdr:to>
    <xdr:cxnSp macro="">
      <xdr:nvCxnSpPr>
        <xdr:cNvPr id="446" name="直線コネクタ 445"/>
        <xdr:cNvCxnSpPr/>
      </xdr:nvCxnSpPr>
      <xdr:spPr>
        <a:xfrm>
          <a:off x="15290800" y="29103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7" name="フローチャート: 判断 446"/>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8" name="テキスト ボックス 447"/>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167174</xdr:rowOff>
    </xdr:from>
    <xdr:to>
      <xdr:col>72</xdr:col>
      <xdr:colOff>203200</xdr:colOff>
      <xdr:row>17</xdr:row>
      <xdr:rowOff>7789</xdr:rowOff>
    </xdr:to>
    <xdr:cxnSp macro="">
      <xdr:nvCxnSpPr>
        <xdr:cNvPr id="449" name="直線コネクタ 448"/>
        <xdr:cNvCxnSpPr/>
      </xdr:nvCxnSpPr>
      <xdr:spPr>
        <a:xfrm flipV="1">
          <a:off x="14401800" y="29103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0" name="フローチャート: 判断 449"/>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51" name="テキスト ボックス 450"/>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95589</xdr:rowOff>
    </xdr:from>
    <xdr:to>
      <xdr:col>68</xdr:col>
      <xdr:colOff>152400</xdr:colOff>
      <xdr:row>17</xdr:row>
      <xdr:rowOff>7789</xdr:rowOff>
    </xdr:to>
    <xdr:cxnSp macro="">
      <xdr:nvCxnSpPr>
        <xdr:cNvPr id="452" name="直線コネクタ 451"/>
        <xdr:cNvCxnSpPr/>
      </xdr:nvCxnSpPr>
      <xdr:spPr>
        <a:xfrm>
          <a:off x="13512800" y="2838789"/>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113411</xdr:rowOff>
    </xdr:from>
    <xdr:to>
      <xdr:col>68</xdr:col>
      <xdr:colOff>203200</xdr:colOff>
      <xdr:row>15</xdr:row>
      <xdr:rowOff>43561</xdr:rowOff>
    </xdr:to>
    <xdr:sp macro="" textlink="">
      <xdr:nvSpPr>
        <xdr:cNvPr id="453" name="フローチャート: 判断 452"/>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4" name="テキスト ボックス 453"/>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5" name="フローチャート: 判断 454"/>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6" name="テキスト ボックス 455"/>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60875</xdr:rowOff>
    </xdr:from>
    <xdr:to>
      <xdr:col>81</xdr:col>
      <xdr:colOff>95250</xdr:colOff>
      <xdr:row>16</xdr:row>
      <xdr:rowOff>162475</xdr:rowOff>
    </xdr:to>
    <xdr:sp macro="" textlink="">
      <xdr:nvSpPr>
        <xdr:cNvPr id="462" name="楕円 461"/>
        <xdr:cNvSpPr/>
      </xdr:nvSpPr>
      <xdr:spPr>
        <a:xfrm>
          <a:off x="169672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32952</xdr:rowOff>
    </xdr:from>
    <xdr:ext cx="762000" cy="259045"/>
    <xdr:sp macro="" textlink="">
      <xdr:nvSpPr>
        <xdr:cNvPr id="463" name="将来負担の状況該当値テキスト"/>
        <xdr:cNvSpPr txBox="1"/>
      </xdr:nvSpPr>
      <xdr:spPr>
        <a:xfrm>
          <a:off x="17106900" y="27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124418</xdr:rowOff>
    </xdr:from>
    <xdr:to>
      <xdr:col>77</xdr:col>
      <xdr:colOff>95250</xdr:colOff>
      <xdr:row>17</xdr:row>
      <xdr:rowOff>54568</xdr:rowOff>
    </xdr:to>
    <xdr:sp macro="" textlink="">
      <xdr:nvSpPr>
        <xdr:cNvPr id="464" name="楕円 463"/>
        <xdr:cNvSpPr/>
      </xdr:nvSpPr>
      <xdr:spPr>
        <a:xfrm>
          <a:off x="161290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39345</xdr:rowOff>
    </xdr:from>
    <xdr:ext cx="736600" cy="259045"/>
    <xdr:sp macro="" textlink="">
      <xdr:nvSpPr>
        <xdr:cNvPr id="465" name="テキスト ボックス 464"/>
        <xdr:cNvSpPr txBox="1"/>
      </xdr:nvSpPr>
      <xdr:spPr>
        <a:xfrm>
          <a:off x="15798800" y="295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116374</xdr:rowOff>
    </xdr:from>
    <xdr:to>
      <xdr:col>73</xdr:col>
      <xdr:colOff>44450</xdr:colOff>
      <xdr:row>17</xdr:row>
      <xdr:rowOff>46524</xdr:rowOff>
    </xdr:to>
    <xdr:sp macro="" textlink="">
      <xdr:nvSpPr>
        <xdr:cNvPr id="466" name="楕円 465"/>
        <xdr:cNvSpPr/>
      </xdr:nvSpPr>
      <xdr:spPr>
        <a:xfrm>
          <a:off x="15240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31301</xdr:rowOff>
    </xdr:from>
    <xdr:ext cx="762000" cy="259045"/>
    <xdr:sp macro="" textlink="">
      <xdr:nvSpPr>
        <xdr:cNvPr id="467" name="テキスト ボックス 466"/>
        <xdr:cNvSpPr txBox="1"/>
      </xdr:nvSpPr>
      <xdr:spPr>
        <a:xfrm>
          <a:off x="14909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128439</xdr:rowOff>
    </xdr:from>
    <xdr:to>
      <xdr:col>68</xdr:col>
      <xdr:colOff>203200</xdr:colOff>
      <xdr:row>17</xdr:row>
      <xdr:rowOff>58589</xdr:rowOff>
    </xdr:to>
    <xdr:sp macro="" textlink="">
      <xdr:nvSpPr>
        <xdr:cNvPr id="468" name="楕円 467"/>
        <xdr:cNvSpPr/>
      </xdr:nvSpPr>
      <xdr:spPr>
        <a:xfrm>
          <a:off x="14351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43366</xdr:rowOff>
    </xdr:from>
    <xdr:ext cx="762000" cy="259045"/>
    <xdr:sp macro="" textlink="">
      <xdr:nvSpPr>
        <xdr:cNvPr id="469" name="テキスト ボックス 468"/>
        <xdr:cNvSpPr txBox="1"/>
      </xdr:nvSpPr>
      <xdr:spPr>
        <a:xfrm>
          <a:off x="14020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44789</xdr:rowOff>
    </xdr:from>
    <xdr:to>
      <xdr:col>64</xdr:col>
      <xdr:colOff>152400</xdr:colOff>
      <xdr:row>16</xdr:row>
      <xdr:rowOff>146389</xdr:rowOff>
    </xdr:to>
    <xdr:sp macro="" textlink="">
      <xdr:nvSpPr>
        <xdr:cNvPr id="470" name="楕円 469"/>
        <xdr:cNvSpPr/>
      </xdr:nvSpPr>
      <xdr:spPr>
        <a:xfrm>
          <a:off x="13462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131166</xdr:rowOff>
    </xdr:from>
    <xdr:ext cx="762000" cy="259045"/>
    <xdr:sp macro="" textlink="">
      <xdr:nvSpPr>
        <xdr:cNvPr id="471" name="テキスト ボックス 470"/>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167,505
160,421
171.75
59,504,015
58,051,823
803,755
32,297,473
49,403,520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職員の定年退職者が急減したことによる新陳代謝の低下や、人事院勧告による給料・勤勉手当の引き上げがあったものの、常勤職員数の減などにより、総額は前年同様であった。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今後も民間委託等とのバランスをとりながら適正な定員管理に努める。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57150</xdr:rowOff>
    </xdr:to>
    <xdr:cxnSp macro="">
      <xdr:nvCxnSpPr>
        <xdr:cNvPr id="66" name="直線コネクタ 65"/>
        <xdr:cNvCxnSpPr/>
      </xdr:nvCxnSpPr>
      <xdr:spPr>
        <a:xfrm>
          <a:off x="39878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57150</xdr:rowOff>
    </xdr:from>
    <xdr:to>
      <xdr:col>19</xdr:col>
      <xdr:colOff>187325</xdr:colOff>
      <xdr:row>37</xdr:row>
      <xdr:rowOff>95250</xdr:rowOff>
    </xdr:to>
    <xdr:cxnSp macro="">
      <xdr:nvCxnSpPr>
        <xdr:cNvPr id="69" name="直線コネクタ 68"/>
        <xdr:cNvCxnSpPr/>
      </xdr:nvCxnSpPr>
      <xdr:spPr>
        <a:xfrm flipV="1">
          <a:off x="30988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95250</xdr:rowOff>
    </xdr:from>
    <xdr:to>
      <xdr:col>15</xdr:col>
      <xdr:colOff>98425</xdr:colOff>
      <xdr:row>38</xdr:row>
      <xdr:rowOff>63500</xdr:rowOff>
    </xdr:to>
    <xdr:cxnSp macro="">
      <xdr:nvCxnSpPr>
        <xdr:cNvPr id="72" name="直線コネクタ 71"/>
        <xdr:cNvCxnSpPr/>
      </xdr:nvCxnSpPr>
      <xdr:spPr>
        <a:xfrm flipV="1">
          <a:off x="2209800" y="6438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95250</xdr:rowOff>
    </xdr:from>
    <xdr:to>
      <xdr:col>11</xdr:col>
      <xdr:colOff>9525</xdr:colOff>
      <xdr:row>38</xdr:row>
      <xdr:rowOff>63500</xdr:rowOff>
    </xdr:to>
    <xdr:cxnSp macro="">
      <xdr:nvCxnSpPr>
        <xdr:cNvPr id="75" name="直線コネクタ 74"/>
        <xdr:cNvCxnSpPr/>
      </xdr:nvCxnSpPr>
      <xdr:spPr>
        <a:xfrm>
          <a:off x="1320800" y="6438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6"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6350</xdr:rowOff>
    </xdr:from>
    <xdr:to>
      <xdr:col>20</xdr:col>
      <xdr:colOff>38100</xdr:colOff>
      <xdr:row>37</xdr:row>
      <xdr:rowOff>107950</xdr:rowOff>
    </xdr:to>
    <xdr:sp macro="" textlink="">
      <xdr:nvSpPr>
        <xdr:cNvPr id="87" name="楕円 86"/>
        <xdr:cNvSpPr/>
      </xdr:nvSpPr>
      <xdr:spPr>
        <a:xfrm>
          <a:off x="3937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88" name="テキスト ボックス 87"/>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44450</xdr:rowOff>
    </xdr:from>
    <xdr:to>
      <xdr:col>15</xdr:col>
      <xdr:colOff>149225</xdr:colOff>
      <xdr:row>37</xdr:row>
      <xdr:rowOff>146050</xdr:rowOff>
    </xdr:to>
    <xdr:sp macro="" textlink="">
      <xdr:nvSpPr>
        <xdr:cNvPr id="89" name="楕円 88"/>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90" name="テキスト ボックス 89"/>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12700</xdr:rowOff>
    </xdr:from>
    <xdr:to>
      <xdr:col>11</xdr:col>
      <xdr:colOff>60325</xdr:colOff>
      <xdr:row>38</xdr:row>
      <xdr:rowOff>114300</xdr:rowOff>
    </xdr:to>
    <xdr:sp macro="" textlink="">
      <xdr:nvSpPr>
        <xdr:cNvPr id="91" name="楕円 90"/>
        <xdr:cNvSpPr/>
      </xdr:nvSpPr>
      <xdr:spPr>
        <a:xfrm>
          <a:off x="2159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99077</xdr:rowOff>
    </xdr:from>
    <xdr:ext cx="762000" cy="259045"/>
    <xdr:sp macro="" textlink="">
      <xdr:nvSpPr>
        <xdr:cNvPr id="92" name="テキスト ボックス 91"/>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4" name="テキスト ボックス 93"/>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ごみ収集運搬業務委託料や有料体育施設管理事業費等の増により、前年度と比較して比率が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類似団体との比較では比較的上位であるものの、近年上昇傾向が続いているため、引き続き全庁的に物件費に係る経常経費の削減に取り組む。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31750</xdr:rowOff>
    </xdr:to>
    <xdr:cxnSp macro="">
      <xdr:nvCxnSpPr>
        <xdr:cNvPr id="127" name="直線コネクタ 126"/>
        <xdr:cNvCxnSpPr/>
      </xdr:nvCxnSpPr>
      <xdr:spPr>
        <a:xfrm>
          <a:off x="15671800" y="2679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107950</xdr:rowOff>
    </xdr:to>
    <xdr:cxnSp macro="">
      <xdr:nvCxnSpPr>
        <xdr:cNvPr id="130" name="直線コネクタ 129"/>
        <xdr:cNvCxnSpPr/>
      </xdr:nvCxnSpPr>
      <xdr:spPr>
        <a:xfrm>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50800</xdr:rowOff>
    </xdr:from>
    <xdr:to>
      <xdr:col>73</xdr:col>
      <xdr:colOff>180975</xdr:colOff>
      <xdr:row>15</xdr:row>
      <xdr:rowOff>69850</xdr:rowOff>
    </xdr:to>
    <xdr:cxnSp macro="">
      <xdr:nvCxnSpPr>
        <xdr:cNvPr id="133" name="直線コネクタ 132"/>
        <xdr:cNvCxnSpPr/>
      </xdr:nvCxnSpPr>
      <xdr:spPr>
        <a:xfrm>
          <a:off x="13893800" y="262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35" name="テキスト ボックス 134"/>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15</xdr:row>
      <xdr:rowOff>50800</xdr:rowOff>
    </xdr:to>
    <xdr:cxnSp macro="">
      <xdr:nvCxnSpPr>
        <xdr:cNvPr id="136" name="直線コネクタ 135"/>
        <xdr:cNvCxnSpPr/>
      </xdr:nvCxnSpPr>
      <xdr:spPr>
        <a:xfrm>
          <a:off x="13004800" y="2355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0" name="テキスト ボックス 139"/>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6" name="楕円 145"/>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168927</xdr:rowOff>
    </xdr:from>
    <xdr:ext cx="762000" cy="259045"/>
    <xdr:sp macro="" textlink="">
      <xdr:nvSpPr>
        <xdr:cNvPr id="147" name="物件費該当値テキスト"/>
        <xdr:cNvSpPr txBox="1"/>
      </xdr:nvSpPr>
      <xdr:spPr>
        <a:xfrm>
          <a:off x="16598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0</xdr:rowOff>
    </xdr:from>
    <xdr:to>
      <xdr:col>69</xdr:col>
      <xdr:colOff>142875</xdr:colOff>
      <xdr:row>15</xdr:row>
      <xdr:rowOff>101600</xdr:rowOff>
    </xdr:to>
    <xdr:sp macro="" textlink="">
      <xdr:nvSpPr>
        <xdr:cNvPr id="152" name="楕円 151"/>
        <xdr:cNvSpPr/>
      </xdr:nvSpPr>
      <xdr:spPr>
        <a:xfrm>
          <a:off x="13843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111777</xdr:rowOff>
    </xdr:from>
    <xdr:ext cx="762000" cy="259045"/>
    <xdr:sp macro="" textlink="">
      <xdr:nvSpPr>
        <xdr:cNvPr id="153" name="テキスト ボックス 152"/>
        <xdr:cNvSpPr txBox="1"/>
      </xdr:nvSpPr>
      <xdr:spPr>
        <a:xfrm>
          <a:off x="13512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76200</xdr:rowOff>
    </xdr:from>
    <xdr:to>
      <xdr:col>65</xdr:col>
      <xdr:colOff>53975</xdr:colOff>
      <xdr:row>14</xdr:row>
      <xdr:rowOff>6350</xdr:rowOff>
    </xdr:to>
    <xdr:sp macro="" textlink="">
      <xdr:nvSpPr>
        <xdr:cNvPr id="154" name="楕円 153"/>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16527</xdr:rowOff>
    </xdr:from>
    <xdr:ext cx="762000" cy="259045"/>
    <xdr:sp macro="" textlink="">
      <xdr:nvSpPr>
        <xdr:cNvPr id="155" name="テキスト ボックス 154"/>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認定こども園等施設型給付事業費や障がい者介護給付費などの大幅な増により、扶助費・比率ともに増加した。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引き続き子育て支援や障がい者支援に注力する必要があり、今後も扶助費の増加が見込まれるが、市単独事業の見直しを進め比率改善と歳出抑制に努める。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59</xdr:row>
      <xdr:rowOff>151493</xdr:rowOff>
    </xdr:to>
    <xdr:cxnSp macro="">
      <xdr:nvCxnSpPr>
        <xdr:cNvPr id="190" name="直線コネクタ 189"/>
        <xdr:cNvCxnSpPr/>
      </xdr:nvCxnSpPr>
      <xdr:spPr>
        <a:xfrm>
          <a:off x="3987800" y="9744528"/>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102507</xdr:rowOff>
    </xdr:to>
    <xdr:cxnSp macro="">
      <xdr:nvCxnSpPr>
        <xdr:cNvPr id="193" name="直線コネクタ 192"/>
        <xdr:cNvCxnSpPr/>
      </xdr:nvCxnSpPr>
      <xdr:spPr>
        <a:xfrm flipV="1">
          <a:off x="3098800" y="9744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102507</xdr:rowOff>
    </xdr:to>
    <xdr:cxnSp macro="">
      <xdr:nvCxnSpPr>
        <xdr:cNvPr id="196" name="直線コネクタ 195"/>
        <xdr:cNvCxnSpPr/>
      </xdr:nvCxnSpPr>
      <xdr:spPr>
        <a:xfrm>
          <a:off x="2209800" y="9744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8" name="テキスト ボックス 197"/>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56</xdr:row>
      <xdr:rowOff>143328</xdr:rowOff>
    </xdr:to>
    <xdr:cxnSp macro="">
      <xdr:nvCxnSpPr>
        <xdr:cNvPr id="199" name="直線コネクタ 198"/>
        <xdr:cNvCxnSpPr/>
      </xdr:nvCxnSpPr>
      <xdr:spPr>
        <a:xfrm>
          <a:off x="1320800" y="9319985"/>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3" name="テキスト ボックス 202"/>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9" name="楕円 208"/>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0"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2" name="テキスト ボックス 211"/>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5" name="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7" name="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その他に係る経常収支比率は、主に国民健康保険特別会計、介護保険特別会計、後期高齢者医療特別会計への繰出金となっている。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令和元年度は、下水道事業会計への繰出金が、負担金（補助費等）へ変更となったことから、前年度と比較して比率が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今後も、国から示されている繰出基準に基づいた適正な繰出金額とするとともに、各事業における保険料、使用料等の適正化により、繰出金の抑制を図る。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58</xdr:row>
      <xdr:rowOff>66040</xdr:rowOff>
    </xdr:to>
    <xdr:cxnSp macro="">
      <xdr:nvCxnSpPr>
        <xdr:cNvPr id="249" name="直線コネクタ 248"/>
        <xdr:cNvCxnSpPr/>
      </xdr:nvCxnSpPr>
      <xdr:spPr>
        <a:xfrm flipV="1">
          <a:off x="15671800" y="940054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50"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127000</xdr:rowOff>
    </xdr:to>
    <xdr:cxnSp macro="">
      <xdr:nvCxnSpPr>
        <xdr:cNvPr id="252" name="直線コネクタ 251"/>
        <xdr:cNvCxnSpPr/>
      </xdr:nvCxnSpPr>
      <xdr:spPr>
        <a:xfrm flipV="1">
          <a:off x="14782800" y="1001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4" name="テキスト ボックス 253"/>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77470</xdr:rowOff>
    </xdr:to>
    <xdr:cxnSp macro="">
      <xdr:nvCxnSpPr>
        <xdr:cNvPr id="255" name="直線コネクタ 254"/>
        <xdr:cNvCxnSpPr/>
      </xdr:nvCxnSpPr>
      <xdr:spPr>
        <a:xfrm flipV="1">
          <a:off x="13893800" y="1007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7" name="テキスト ボックス 256"/>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59</xdr:row>
      <xdr:rowOff>77470</xdr:rowOff>
    </xdr:to>
    <xdr:cxnSp macro="">
      <xdr:nvCxnSpPr>
        <xdr:cNvPr id="258" name="直線コネクタ 257"/>
        <xdr:cNvCxnSpPr/>
      </xdr:nvCxnSpPr>
      <xdr:spPr>
        <a:xfrm>
          <a:off x="13004800" y="1005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60" name="テキスト ボックス 259"/>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2" name="テキスト ボックス 261"/>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68" name="楕円 267"/>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69"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0" name="楕円 269"/>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1" name="テキスト ボックス 270"/>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4" name="楕円 273"/>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5" name="テキスト ボックス 274"/>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6" name="楕円 275"/>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7" name="テキスト ボックス 276"/>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広域保健衛生組合への負担金増、及び下水道事業会計の法適化に伴い支出科目を繰出金から負担金に変更したこと等により、比率が増加した。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栃木県平均値及び類似団体平均値を上回っており、今後の予算編成時においても、各種補助金の事業内容、補助対象団体の決算状況等を精査し、必要性の低い補助金の見直し及び廃止を行う等、適正な補助とな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1814</xdr:rowOff>
    </xdr:from>
    <xdr:to>
      <xdr:col>82</xdr:col>
      <xdr:colOff>107950</xdr:colOff>
      <xdr:row>38</xdr:row>
      <xdr:rowOff>137885</xdr:rowOff>
    </xdr:to>
    <xdr:cxnSp macro="">
      <xdr:nvCxnSpPr>
        <xdr:cNvPr id="312" name="直線コネクタ 311"/>
        <xdr:cNvCxnSpPr/>
      </xdr:nvCxnSpPr>
      <xdr:spPr>
        <a:xfrm>
          <a:off x="15671800" y="6174014"/>
          <a:ext cx="8382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3"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1814</xdr:rowOff>
    </xdr:from>
    <xdr:to>
      <xdr:col>78</xdr:col>
      <xdr:colOff>69850</xdr:colOff>
      <xdr:row>36</xdr:row>
      <xdr:rowOff>45357</xdr:rowOff>
    </xdr:to>
    <xdr:cxnSp macro="">
      <xdr:nvCxnSpPr>
        <xdr:cNvPr id="315" name="直線コネクタ 314"/>
        <xdr:cNvCxnSpPr/>
      </xdr:nvCxnSpPr>
      <xdr:spPr>
        <a:xfrm flipV="1">
          <a:off x="14782800" y="617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7" name="テキスト ボックス 316"/>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36</xdr:row>
      <xdr:rowOff>45357</xdr:rowOff>
    </xdr:to>
    <xdr:cxnSp macro="">
      <xdr:nvCxnSpPr>
        <xdr:cNvPr id="318" name="直線コネクタ 317"/>
        <xdr:cNvCxnSpPr/>
      </xdr:nvCxnSpPr>
      <xdr:spPr>
        <a:xfrm>
          <a:off x="13893800" y="611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0" name="テキスト ボックス 319"/>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35</xdr:row>
      <xdr:rowOff>151493</xdr:rowOff>
    </xdr:to>
    <xdr:cxnSp macro="">
      <xdr:nvCxnSpPr>
        <xdr:cNvPr id="321" name="直線コネクタ 320"/>
        <xdr:cNvCxnSpPr/>
      </xdr:nvCxnSpPr>
      <xdr:spPr>
        <a:xfrm flipV="1">
          <a:off x="13004800" y="611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23" name="テキスト ボックス 322"/>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5" name="テキスト ボックス 324"/>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87085</xdr:rowOff>
    </xdr:from>
    <xdr:to>
      <xdr:col>82</xdr:col>
      <xdr:colOff>158750</xdr:colOff>
      <xdr:row>39</xdr:row>
      <xdr:rowOff>17235</xdr:rowOff>
    </xdr:to>
    <xdr:sp macro="" textlink="">
      <xdr:nvSpPr>
        <xdr:cNvPr id="331" name="楕円 330"/>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59162</xdr:rowOff>
    </xdr:from>
    <xdr:ext cx="762000" cy="259045"/>
    <xdr:sp macro="" textlink="">
      <xdr:nvSpPr>
        <xdr:cNvPr id="332" name="補助費等該当値テキスト"/>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122464</xdr:rowOff>
    </xdr:from>
    <xdr:to>
      <xdr:col>78</xdr:col>
      <xdr:colOff>120650</xdr:colOff>
      <xdr:row>36</xdr:row>
      <xdr:rowOff>52614</xdr:rowOff>
    </xdr:to>
    <xdr:sp macro="" textlink="">
      <xdr:nvSpPr>
        <xdr:cNvPr id="333" name="楕円 332"/>
        <xdr:cNvSpPr/>
      </xdr:nvSpPr>
      <xdr:spPr>
        <a:xfrm>
          <a:off x="15621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62791</xdr:rowOff>
    </xdr:from>
    <xdr:ext cx="736600" cy="259045"/>
    <xdr:sp macro="" textlink="">
      <xdr:nvSpPr>
        <xdr:cNvPr id="334" name="テキスト ボックス 333"/>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166007</xdr:rowOff>
    </xdr:from>
    <xdr:to>
      <xdr:col>74</xdr:col>
      <xdr:colOff>31750</xdr:colOff>
      <xdr:row>36</xdr:row>
      <xdr:rowOff>96157</xdr:rowOff>
    </xdr:to>
    <xdr:sp macro="" textlink="">
      <xdr:nvSpPr>
        <xdr:cNvPr id="335" name="楕円 334"/>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80934</xdr:rowOff>
    </xdr:from>
    <xdr:ext cx="762000" cy="259045"/>
    <xdr:sp macro="" textlink="">
      <xdr:nvSpPr>
        <xdr:cNvPr id="336" name="テキスト ボックス 335"/>
        <xdr:cNvSpPr txBox="1"/>
      </xdr:nvSpPr>
      <xdr:spPr>
        <a:xfrm>
          <a:off x="14401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37" name="楕円 336"/>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8363</xdr:rowOff>
    </xdr:from>
    <xdr:ext cx="762000" cy="259045"/>
    <xdr:sp macro="" textlink="">
      <xdr:nvSpPr>
        <xdr:cNvPr id="338" name="テキスト ボックス 337"/>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39" name="楕円 338"/>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40" name="テキスト ボックス 339"/>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借入時利息の金利入札方式による利子負担軽減の取組等により、償還利子は減少傾向にあるが、平成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年借入分の元金償還開始により、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今後も、新庁舎整備事業等大型建設事業による公債費の増が見込まれることから、市債管理計画に基づき市債残高の抑制に努め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149861</xdr:rowOff>
    </xdr:to>
    <xdr:cxnSp macro="">
      <xdr:nvCxnSpPr>
        <xdr:cNvPr id="373" name="直線コネクタ 372"/>
        <xdr:cNvCxnSpPr/>
      </xdr:nvCxnSpPr>
      <xdr:spPr>
        <a:xfrm>
          <a:off x="3987800" y="13172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8889</xdr:rowOff>
    </xdr:to>
    <xdr:cxnSp macro="">
      <xdr:nvCxnSpPr>
        <xdr:cNvPr id="376" name="直線コネクタ 375"/>
        <xdr:cNvCxnSpPr/>
      </xdr:nvCxnSpPr>
      <xdr:spPr>
        <a:xfrm flipV="1">
          <a:off x="3098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8" name="テキスト ボックス 377"/>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16511</xdr:rowOff>
    </xdr:to>
    <xdr:cxnSp macro="">
      <xdr:nvCxnSpPr>
        <xdr:cNvPr id="379" name="直線コネクタ 378"/>
        <xdr:cNvCxnSpPr/>
      </xdr:nvCxnSpPr>
      <xdr:spPr>
        <a:xfrm flipV="1">
          <a:off x="2209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1" name="テキスト ボックス 380"/>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77</xdr:row>
      <xdr:rowOff>16511</xdr:rowOff>
    </xdr:to>
    <xdr:cxnSp macro="">
      <xdr:nvCxnSpPr>
        <xdr:cNvPr id="382" name="直線コネクタ 381"/>
        <xdr:cNvCxnSpPr/>
      </xdr:nvCxnSpPr>
      <xdr:spPr>
        <a:xfrm>
          <a:off x="1320800" y="13126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4" name="テキスト ボックス 383"/>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フローチャート: 判断 38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6" name="テキスト ボックス 38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2" name="楕円 391"/>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3"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4" name="楕円 393"/>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5" name="テキスト ボックス 39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6" name="楕円 395"/>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7" name="テキスト ボックス 39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8" name="楕円 397"/>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9" name="テキスト ボックス 398"/>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公債費以外に係る経常収支比率は、前年度と比較して、扶助費、物件費の増加により、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特に扶助費については、今後も増加が見込まれることから、事業内容の見直しや事業の統廃合等を進め、比率の改善を図っていく。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7" name="直線コネクタ 426"/>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8"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9" name="直線コネクタ 428"/>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1" name="直線コネクタ 43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117856</xdr:rowOff>
    </xdr:to>
    <xdr:cxnSp macro="">
      <xdr:nvCxnSpPr>
        <xdr:cNvPr id="432" name="直線コネクタ 431"/>
        <xdr:cNvCxnSpPr/>
      </xdr:nvCxnSpPr>
      <xdr:spPr>
        <a:xfrm>
          <a:off x="15671800" y="1326235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33" name="公債費以外平均値テキスト"/>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4" name="フローチャート: 判断 433"/>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78</xdr:row>
      <xdr:rowOff>8128</xdr:rowOff>
    </xdr:to>
    <xdr:cxnSp macro="">
      <xdr:nvCxnSpPr>
        <xdr:cNvPr id="435" name="直線コネクタ 434"/>
        <xdr:cNvCxnSpPr/>
      </xdr:nvCxnSpPr>
      <xdr:spPr>
        <a:xfrm flipV="1">
          <a:off x="14782800" y="13262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6" name="フローチャート: 判断 435"/>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7" name="テキスト ボックス 436"/>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53848</xdr:rowOff>
    </xdr:to>
    <xdr:cxnSp macro="">
      <xdr:nvCxnSpPr>
        <xdr:cNvPr id="438" name="直線コネクタ 437"/>
        <xdr:cNvCxnSpPr/>
      </xdr:nvCxnSpPr>
      <xdr:spPr>
        <a:xfrm flipV="1">
          <a:off x="13893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0" name="テキスト ボックス 439"/>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78</xdr:row>
      <xdr:rowOff>53848</xdr:rowOff>
    </xdr:to>
    <xdr:cxnSp macro="">
      <xdr:nvCxnSpPr>
        <xdr:cNvPr id="441" name="直線コネクタ 440"/>
        <xdr:cNvCxnSpPr/>
      </xdr:nvCxnSpPr>
      <xdr:spPr>
        <a:xfrm>
          <a:off x="13004800" y="13024613"/>
          <a:ext cx="889000" cy="40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3" name="テキスト ボックス 442"/>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フローチャート: 判断 443"/>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5" name="テキスト ボックス 444"/>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1" name="楕円 450"/>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2"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3" name="楕円 45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4" name="テキスト ボックス 453"/>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5" name="楕円 454"/>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6" name="テキスト ボックス 455"/>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7" name="楕円 456"/>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8" name="テキスト ボックス 457"/>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9" name="楕円 458"/>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60" name="テキスト ボックス 459"/>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103119</xdr:rowOff>
    </xdr:from>
    <xdr:to>
      <xdr:col>29</xdr:col>
      <xdr:colOff>127000</xdr:colOff>
      <xdr:row>17</xdr:row>
      <xdr:rowOff>154645</xdr:rowOff>
    </xdr:to>
    <xdr:cxnSp macro="">
      <xdr:nvCxnSpPr>
        <xdr:cNvPr id="48" name="直線コネクタ 47"/>
        <xdr:cNvCxnSpPr/>
      </xdr:nvCxnSpPr>
      <xdr:spPr bwMode="auto">
        <a:xfrm flipV="1">
          <a:off x="5003800" y="3065394"/>
          <a:ext cx="647700" cy="5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105010</xdr:rowOff>
    </xdr:from>
    <xdr:ext cx="762000" cy="259045"/>
    <xdr:sp macro="" textlink="">
      <xdr:nvSpPr>
        <xdr:cNvPr id="49" name="人口1人当たり決算額の推移平均値テキスト130"/>
        <xdr:cNvSpPr txBox="1"/>
      </xdr:nvSpPr>
      <xdr:spPr>
        <a:xfrm>
          <a:off x="5740400" y="255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153228</xdr:rowOff>
    </xdr:from>
    <xdr:to>
      <xdr:col>26</xdr:col>
      <xdr:colOff>50800</xdr:colOff>
      <xdr:row>17</xdr:row>
      <xdr:rowOff>154645</xdr:rowOff>
    </xdr:to>
    <xdr:cxnSp macro="">
      <xdr:nvCxnSpPr>
        <xdr:cNvPr id="51" name="直線コネクタ 50"/>
        <xdr:cNvCxnSpPr/>
      </xdr:nvCxnSpPr>
      <xdr:spPr bwMode="auto">
        <a:xfrm>
          <a:off x="4305300" y="3115503"/>
          <a:ext cx="698500" cy="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70919</xdr:rowOff>
    </xdr:from>
    <xdr:ext cx="736600" cy="259045"/>
    <xdr:sp macro="" textlink="">
      <xdr:nvSpPr>
        <xdr:cNvPr id="53" name="テキスト ボックス 52"/>
        <xdr:cNvSpPr txBox="1"/>
      </xdr:nvSpPr>
      <xdr:spPr>
        <a:xfrm>
          <a:off x="4622800" y="251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141112</xdr:rowOff>
    </xdr:from>
    <xdr:to>
      <xdr:col>22</xdr:col>
      <xdr:colOff>114300</xdr:colOff>
      <xdr:row>17</xdr:row>
      <xdr:rowOff>153228</xdr:rowOff>
    </xdr:to>
    <xdr:cxnSp macro="">
      <xdr:nvCxnSpPr>
        <xdr:cNvPr id="54" name="直線コネクタ 53"/>
        <xdr:cNvCxnSpPr/>
      </xdr:nvCxnSpPr>
      <xdr:spPr bwMode="auto">
        <a:xfrm>
          <a:off x="3606800" y="3103387"/>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84269</xdr:rowOff>
    </xdr:from>
    <xdr:ext cx="762000" cy="259045"/>
    <xdr:sp macro="" textlink="">
      <xdr:nvSpPr>
        <xdr:cNvPr id="56" name="テキスト ボックス 55"/>
        <xdr:cNvSpPr txBox="1"/>
      </xdr:nvSpPr>
      <xdr:spPr>
        <a:xfrm>
          <a:off x="3924300" y="25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88077</xdr:rowOff>
    </xdr:from>
    <xdr:to>
      <xdr:col>18</xdr:col>
      <xdr:colOff>177800</xdr:colOff>
      <xdr:row>17</xdr:row>
      <xdr:rowOff>141112</xdr:rowOff>
    </xdr:to>
    <xdr:cxnSp macro="">
      <xdr:nvCxnSpPr>
        <xdr:cNvPr id="57" name="直線コネクタ 56"/>
        <xdr:cNvCxnSpPr/>
      </xdr:nvCxnSpPr>
      <xdr:spPr bwMode="auto">
        <a:xfrm>
          <a:off x="2908300" y="3050352"/>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122536</xdr:rowOff>
    </xdr:from>
    <xdr:ext cx="762000" cy="259045"/>
    <xdr:sp macro="" textlink="">
      <xdr:nvSpPr>
        <xdr:cNvPr id="59" name="テキスト ボックス 58"/>
        <xdr:cNvSpPr txBox="1"/>
      </xdr:nvSpPr>
      <xdr:spPr>
        <a:xfrm>
          <a:off x="32258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104706</xdr:rowOff>
    </xdr:from>
    <xdr:ext cx="762000" cy="259045"/>
    <xdr:sp macro="" textlink="">
      <xdr:nvSpPr>
        <xdr:cNvPr id="61" name="テキスト ボックス 60"/>
        <xdr:cNvSpPr txBox="1"/>
      </xdr:nvSpPr>
      <xdr:spPr>
        <a:xfrm>
          <a:off x="2527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52319</xdr:rowOff>
    </xdr:from>
    <xdr:to>
      <xdr:col>29</xdr:col>
      <xdr:colOff>177800</xdr:colOff>
      <xdr:row>17</xdr:row>
      <xdr:rowOff>153919</xdr:rowOff>
    </xdr:to>
    <xdr:sp macro="" textlink="">
      <xdr:nvSpPr>
        <xdr:cNvPr id="67" name="楕円 66"/>
        <xdr:cNvSpPr/>
      </xdr:nvSpPr>
      <xdr:spPr bwMode="auto">
        <a:xfrm>
          <a:off x="5600700" y="301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24396</xdr:rowOff>
    </xdr:from>
    <xdr:ext cx="762000" cy="259045"/>
    <xdr:sp macro="" textlink="">
      <xdr:nvSpPr>
        <xdr:cNvPr id="68" name="人口1人当たり決算額の推移該当値テキスト130"/>
        <xdr:cNvSpPr txBox="1"/>
      </xdr:nvSpPr>
      <xdr:spPr>
        <a:xfrm>
          <a:off x="5740400" y="298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103845</xdr:rowOff>
    </xdr:from>
    <xdr:to>
      <xdr:col>26</xdr:col>
      <xdr:colOff>101600</xdr:colOff>
      <xdr:row>18</xdr:row>
      <xdr:rowOff>33995</xdr:rowOff>
    </xdr:to>
    <xdr:sp macro="" textlink="">
      <xdr:nvSpPr>
        <xdr:cNvPr id="69" name="楕円 68"/>
        <xdr:cNvSpPr/>
      </xdr:nvSpPr>
      <xdr:spPr bwMode="auto">
        <a:xfrm>
          <a:off x="4953000" y="306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18772</xdr:rowOff>
    </xdr:from>
    <xdr:ext cx="736600" cy="259045"/>
    <xdr:sp macro="" textlink="">
      <xdr:nvSpPr>
        <xdr:cNvPr id="70" name="テキスト ボックス 69"/>
        <xdr:cNvSpPr txBox="1"/>
      </xdr:nvSpPr>
      <xdr:spPr>
        <a:xfrm>
          <a:off x="4622800" y="315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102428</xdr:rowOff>
    </xdr:from>
    <xdr:to>
      <xdr:col>22</xdr:col>
      <xdr:colOff>165100</xdr:colOff>
      <xdr:row>18</xdr:row>
      <xdr:rowOff>32578</xdr:rowOff>
    </xdr:to>
    <xdr:sp macro="" textlink="">
      <xdr:nvSpPr>
        <xdr:cNvPr id="71" name="楕円 70"/>
        <xdr:cNvSpPr/>
      </xdr:nvSpPr>
      <xdr:spPr bwMode="auto">
        <a:xfrm>
          <a:off x="4254500" y="306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17355</xdr:rowOff>
    </xdr:from>
    <xdr:ext cx="762000" cy="259045"/>
    <xdr:sp macro="" textlink="">
      <xdr:nvSpPr>
        <xdr:cNvPr id="72" name="テキスト ボックス 71"/>
        <xdr:cNvSpPr txBox="1"/>
      </xdr:nvSpPr>
      <xdr:spPr>
        <a:xfrm>
          <a:off x="3924300" y="315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90312</xdr:rowOff>
    </xdr:from>
    <xdr:to>
      <xdr:col>19</xdr:col>
      <xdr:colOff>38100</xdr:colOff>
      <xdr:row>18</xdr:row>
      <xdr:rowOff>20462</xdr:rowOff>
    </xdr:to>
    <xdr:sp macro="" textlink="">
      <xdr:nvSpPr>
        <xdr:cNvPr id="73" name="楕円 72"/>
        <xdr:cNvSpPr/>
      </xdr:nvSpPr>
      <xdr:spPr bwMode="auto">
        <a:xfrm>
          <a:off x="3556000" y="305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5239</xdr:rowOff>
    </xdr:from>
    <xdr:ext cx="762000" cy="259045"/>
    <xdr:sp macro="" textlink="">
      <xdr:nvSpPr>
        <xdr:cNvPr id="74" name="テキスト ボックス 73"/>
        <xdr:cNvSpPr txBox="1"/>
      </xdr:nvSpPr>
      <xdr:spPr>
        <a:xfrm>
          <a:off x="3225800" y="31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37277</xdr:rowOff>
    </xdr:from>
    <xdr:to>
      <xdr:col>15</xdr:col>
      <xdr:colOff>101600</xdr:colOff>
      <xdr:row>17</xdr:row>
      <xdr:rowOff>138877</xdr:rowOff>
    </xdr:to>
    <xdr:sp macro="" textlink="">
      <xdr:nvSpPr>
        <xdr:cNvPr id="75" name="楕円 74"/>
        <xdr:cNvSpPr/>
      </xdr:nvSpPr>
      <xdr:spPr bwMode="auto">
        <a:xfrm>
          <a:off x="2857500" y="299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123654</xdr:rowOff>
    </xdr:from>
    <xdr:ext cx="762000" cy="259045"/>
    <xdr:sp macro="" textlink="">
      <xdr:nvSpPr>
        <xdr:cNvPr id="76" name="テキスト ボックス 75"/>
        <xdr:cNvSpPr txBox="1"/>
      </xdr:nvSpPr>
      <xdr:spPr>
        <a:xfrm>
          <a:off x="2527300" y="308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186969</xdr:rowOff>
    </xdr:from>
    <xdr:to>
      <xdr:col>29</xdr:col>
      <xdr:colOff>127000</xdr:colOff>
      <xdr:row>35</xdr:row>
      <xdr:rowOff>249910</xdr:rowOff>
    </xdr:to>
    <xdr:cxnSp macro="">
      <xdr:nvCxnSpPr>
        <xdr:cNvPr id="109" name="直線コネクタ 108"/>
        <xdr:cNvCxnSpPr/>
      </xdr:nvCxnSpPr>
      <xdr:spPr bwMode="auto">
        <a:xfrm flipV="1">
          <a:off x="5003800" y="6797319"/>
          <a:ext cx="647700" cy="6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171747</xdr:rowOff>
    </xdr:from>
    <xdr:ext cx="762000" cy="259045"/>
    <xdr:sp macro="" textlink="">
      <xdr:nvSpPr>
        <xdr:cNvPr id="110" name="人口1人当たり決算額の推移平均値テキスト445"/>
        <xdr:cNvSpPr txBox="1"/>
      </xdr:nvSpPr>
      <xdr:spPr>
        <a:xfrm>
          <a:off x="5740400" y="678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151956</xdr:rowOff>
    </xdr:from>
    <xdr:to>
      <xdr:col>26</xdr:col>
      <xdr:colOff>50800</xdr:colOff>
      <xdr:row>35</xdr:row>
      <xdr:rowOff>249910</xdr:rowOff>
    </xdr:to>
    <xdr:cxnSp macro="">
      <xdr:nvCxnSpPr>
        <xdr:cNvPr id="112" name="直線コネクタ 111"/>
        <xdr:cNvCxnSpPr/>
      </xdr:nvCxnSpPr>
      <xdr:spPr bwMode="auto">
        <a:xfrm>
          <a:off x="4305300" y="6762306"/>
          <a:ext cx="698500" cy="9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151956</xdr:rowOff>
    </xdr:from>
    <xdr:to>
      <xdr:col>22</xdr:col>
      <xdr:colOff>114300</xdr:colOff>
      <xdr:row>35</xdr:row>
      <xdr:rowOff>174549</xdr:rowOff>
    </xdr:to>
    <xdr:cxnSp macro="">
      <xdr:nvCxnSpPr>
        <xdr:cNvPr id="115" name="直線コネクタ 114"/>
        <xdr:cNvCxnSpPr/>
      </xdr:nvCxnSpPr>
      <xdr:spPr bwMode="auto">
        <a:xfrm flipV="1">
          <a:off x="3606800" y="6762306"/>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17" name="テキスト ボックス 116"/>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174549</xdr:rowOff>
    </xdr:from>
    <xdr:to>
      <xdr:col>18</xdr:col>
      <xdr:colOff>177800</xdr:colOff>
      <xdr:row>35</xdr:row>
      <xdr:rowOff>298755</xdr:rowOff>
    </xdr:to>
    <xdr:cxnSp macro="">
      <xdr:nvCxnSpPr>
        <xdr:cNvPr id="118" name="直線コネクタ 117"/>
        <xdr:cNvCxnSpPr/>
      </xdr:nvCxnSpPr>
      <xdr:spPr bwMode="auto">
        <a:xfrm flipV="1">
          <a:off x="2908300" y="6784899"/>
          <a:ext cx="698500" cy="12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207827</xdr:rowOff>
    </xdr:from>
    <xdr:ext cx="762000" cy="259045"/>
    <xdr:sp macro="" textlink="">
      <xdr:nvSpPr>
        <xdr:cNvPr id="122" name="テキスト ボックス 121"/>
        <xdr:cNvSpPr txBox="1"/>
      </xdr:nvSpPr>
      <xdr:spPr>
        <a:xfrm>
          <a:off x="25273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136169</xdr:rowOff>
    </xdr:from>
    <xdr:to>
      <xdr:col>29</xdr:col>
      <xdr:colOff>177800</xdr:colOff>
      <xdr:row>35</xdr:row>
      <xdr:rowOff>237769</xdr:rowOff>
    </xdr:to>
    <xdr:sp macro="" textlink="">
      <xdr:nvSpPr>
        <xdr:cNvPr id="128" name="楕円 127"/>
        <xdr:cNvSpPr/>
      </xdr:nvSpPr>
      <xdr:spPr bwMode="auto">
        <a:xfrm>
          <a:off x="5600700" y="674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324146</xdr:rowOff>
    </xdr:from>
    <xdr:ext cx="762000" cy="259045"/>
    <xdr:sp macro="" textlink="">
      <xdr:nvSpPr>
        <xdr:cNvPr id="129" name="人口1人当たり決算額の推移該当値テキスト445"/>
        <xdr:cNvSpPr txBox="1"/>
      </xdr:nvSpPr>
      <xdr:spPr>
        <a:xfrm>
          <a:off x="5740400" y="659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199110</xdr:rowOff>
    </xdr:from>
    <xdr:to>
      <xdr:col>26</xdr:col>
      <xdr:colOff>101600</xdr:colOff>
      <xdr:row>35</xdr:row>
      <xdr:rowOff>300710</xdr:rowOff>
    </xdr:to>
    <xdr:sp macro="" textlink="">
      <xdr:nvSpPr>
        <xdr:cNvPr id="130" name="楕円 129"/>
        <xdr:cNvSpPr/>
      </xdr:nvSpPr>
      <xdr:spPr bwMode="auto">
        <a:xfrm>
          <a:off x="4953000" y="680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285487</xdr:rowOff>
    </xdr:from>
    <xdr:ext cx="736600" cy="259045"/>
    <xdr:sp macro="" textlink="">
      <xdr:nvSpPr>
        <xdr:cNvPr id="131" name="テキスト ボックス 130"/>
        <xdr:cNvSpPr txBox="1"/>
      </xdr:nvSpPr>
      <xdr:spPr>
        <a:xfrm>
          <a:off x="4622800" y="689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101156</xdr:rowOff>
    </xdr:from>
    <xdr:to>
      <xdr:col>22</xdr:col>
      <xdr:colOff>165100</xdr:colOff>
      <xdr:row>35</xdr:row>
      <xdr:rowOff>202756</xdr:rowOff>
    </xdr:to>
    <xdr:sp macro="" textlink="">
      <xdr:nvSpPr>
        <xdr:cNvPr id="132" name="楕円 131"/>
        <xdr:cNvSpPr/>
      </xdr:nvSpPr>
      <xdr:spPr bwMode="auto">
        <a:xfrm>
          <a:off x="4254500" y="671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212933</xdr:rowOff>
    </xdr:from>
    <xdr:ext cx="762000" cy="259045"/>
    <xdr:sp macro="" textlink="">
      <xdr:nvSpPr>
        <xdr:cNvPr id="133" name="テキスト ボックス 132"/>
        <xdr:cNvSpPr txBox="1"/>
      </xdr:nvSpPr>
      <xdr:spPr>
        <a:xfrm>
          <a:off x="3924300" y="648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123749</xdr:rowOff>
    </xdr:from>
    <xdr:to>
      <xdr:col>19</xdr:col>
      <xdr:colOff>38100</xdr:colOff>
      <xdr:row>35</xdr:row>
      <xdr:rowOff>225349</xdr:rowOff>
    </xdr:to>
    <xdr:sp macro="" textlink="">
      <xdr:nvSpPr>
        <xdr:cNvPr id="134" name="楕円 133"/>
        <xdr:cNvSpPr/>
      </xdr:nvSpPr>
      <xdr:spPr bwMode="auto">
        <a:xfrm>
          <a:off x="3556000" y="67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210126</xdr:rowOff>
    </xdr:from>
    <xdr:ext cx="762000" cy="259045"/>
    <xdr:sp macro="" textlink="">
      <xdr:nvSpPr>
        <xdr:cNvPr id="135" name="テキスト ボックス 134"/>
        <xdr:cNvSpPr txBox="1"/>
      </xdr:nvSpPr>
      <xdr:spPr>
        <a:xfrm>
          <a:off x="3225800" y="682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247955</xdr:rowOff>
    </xdr:from>
    <xdr:to>
      <xdr:col>15</xdr:col>
      <xdr:colOff>101600</xdr:colOff>
      <xdr:row>36</xdr:row>
      <xdr:rowOff>6655</xdr:rowOff>
    </xdr:to>
    <xdr:sp macro="" textlink="">
      <xdr:nvSpPr>
        <xdr:cNvPr id="136" name="楕円 135"/>
        <xdr:cNvSpPr/>
      </xdr:nvSpPr>
      <xdr:spPr bwMode="auto">
        <a:xfrm>
          <a:off x="2857500" y="685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334332</xdr:rowOff>
    </xdr:from>
    <xdr:ext cx="762000" cy="259045"/>
    <xdr:sp macro="" textlink="">
      <xdr:nvSpPr>
        <xdr:cNvPr id="137" name="テキスト ボックス 136"/>
        <xdr:cNvSpPr txBox="1"/>
      </xdr:nvSpPr>
      <xdr:spPr>
        <a:xfrm>
          <a:off x="2527300" y="69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167,505
160,421
171.75
59,504,015
58,051,823
803,755
32,297,473
49,403,520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93942</xdr:rowOff>
    </xdr:from>
    <xdr:to>
      <xdr:col>24</xdr:col>
      <xdr:colOff>63500</xdr:colOff>
      <xdr:row>36</xdr:row>
      <xdr:rowOff>94323</xdr:rowOff>
    </xdr:to>
    <xdr:cxnSp macro="">
      <xdr:nvCxnSpPr>
        <xdr:cNvPr id="61" name="直線コネクタ 60"/>
        <xdr:cNvCxnSpPr/>
      </xdr:nvCxnSpPr>
      <xdr:spPr>
        <a:xfrm>
          <a:off x="3797300" y="626614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125341</xdr:rowOff>
    </xdr:from>
    <xdr:ext cx="534377" cy="259045"/>
    <xdr:sp macro="" textlink="">
      <xdr:nvSpPr>
        <xdr:cNvPr id="62" name="人件費平均値テキスト"/>
        <xdr:cNvSpPr txBox="1"/>
      </xdr:nvSpPr>
      <xdr:spPr>
        <a:xfrm>
          <a:off x="4686300" y="578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91846</xdr:rowOff>
    </xdr:from>
    <xdr:to>
      <xdr:col>19</xdr:col>
      <xdr:colOff>177800</xdr:colOff>
      <xdr:row>36</xdr:row>
      <xdr:rowOff>93942</xdr:rowOff>
    </xdr:to>
    <xdr:cxnSp macro="">
      <xdr:nvCxnSpPr>
        <xdr:cNvPr id="64" name="直線コネクタ 63"/>
        <xdr:cNvCxnSpPr/>
      </xdr:nvCxnSpPr>
      <xdr:spPr>
        <a:xfrm>
          <a:off x="2908300" y="626404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46626</xdr:rowOff>
    </xdr:from>
    <xdr:ext cx="534377" cy="259045"/>
    <xdr:sp macro="" textlink="">
      <xdr:nvSpPr>
        <xdr:cNvPr id="66" name="テキスト ボックス 65"/>
        <xdr:cNvSpPr txBox="1"/>
      </xdr:nvSpPr>
      <xdr:spPr>
        <a:xfrm>
          <a:off x="3530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63652</xdr:rowOff>
    </xdr:from>
    <xdr:to>
      <xdr:col>15</xdr:col>
      <xdr:colOff>50800</xdr:colOff>
      <xdr:row>36</xdr:row>
      <xdr:rowOff>91846</xdr:rowOff>
    </xdr:to>
    <xdr:cxnSp macro="">
      <xdr:nvCxnSpPr>
        <xdr:cNvPr id="67" name="直線コネクタ 66"/>
        <xdr:cNvCxnSpPr/>
      </xdr:nvCxnSpPr>
      <xdr:spPr>
        <a:xfrm>
          <a:off x="2019300" y="623585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58399</xdr:rowOff>
    </xdr:from>
    <xdr:ext cx="534377" cy="259045"/>
    <xdr:sp macro="" textlink="">
      <xdr:nvSpPr>
        <xdr:cNvPr id="69" name="テキスト ボックス 68"/>
        <xdr:cNvSpPr txBox="1"/>
      </xdr:nvSpPr>
      <xdr:spPr>
        <a:xfrm>
          <a:off x="2641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44374</xdr:rowOff>
    </xdr:from>
    <xdr:to>
      <xdr:col>10</xdr:col>
      <xdr:colOff>114300</xdr:colOff>
      <xdr:row>36</xdr:row>
      <xdr:rowOff>63652</xdr:rowOff>
    </xdr:to>
    <xdr:cxnSp macro="">
      <xdr:nvCxnSpPr>
        <xdr:cNvPr id="70" name="直線コネクタ 69"/>
        <xdr:cNvCxnSpPr/>
      </xdr:nvCxnSpPr>
      <xdr:spPr>
        <a:xfrm>
          <a:off x="1130300" y="6216574"/>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93184</xdr:rowOff>
    </xdr:from>
    <xdr:ext cx="534377" cy="259045"/>
    <xdr:sp macro="" textlink="">
      <xdr:nvSpPr>
        <xdr:cNvPr id="74" name="テキスト ボックス 73"/>
        <xdr:cNvSpPr txBox="1"/>
      </xdr:nvSpPr>
      <xdr:spPr>
        <a:xfrm>
          <a:off x="863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43523</xdr:rowOff>
    </xdr:from>
    <xdr:to>
      <xdr:col>24</xdr:col>
      <xdr:colOff>114300</xdr:colOff>
      <xdr:row>36</xdr:row>
      <xdr:rowOff>145123</xdr:rowOff>
    </xdr:to>
    <xdr:sp macro="" textlink="">
      <xdr:nvSpPr>
        <xdr:cNvPr id="80" name="楕円 79"/>
        <xdr:cNvSpPr/>
      </xdr:nvSpPr>
      <xdr:spPr>
        <a:xfrm>
          <a:off x="4584700" y="62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21950</xdr:rowOff>
    </xdr:from>
    <xdr:ext cx="534377" cy="259045"/>
    <xdr:sp macro="" textlink="">
      <xdr:nvSpPr>
        <xdr:cNvPr id="81" name="人件費該当値テキスト"/>
        <xdr:cNvSpPr txBox="1"/>
      </xdr:nvSpPr>
      <xdr:spPr>
        <a:xfrm>
          <a:off x="4686300" y="61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43142</xdr:rowOff>
    </xdr:from>
    <xdr:to>
      <xdr:col>20</xdr:col>
      <xdr:colOff>38100</xdr:colOff>
      <xdr:row>36</xdr:row>
      <xdr:rowOff>144742</xdr:rowOff>
    </xdr:to>
    <xdr:sp macro="" textlink="">
      <xdr:nvSpPr>
        <xdr:cNvPr id="82" name="楕円 81"/>
        <xdr:cNvSpPr/>
      </xdr:nvSpPr>
      <xdr:spPr>
        <a:xfrm>
          <a:off x="3746500" y="62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135869</xdr:rowOff>
    </xdr:from>
    <xdr:ext cx="534377" cy="259045"/>
    <xdr:sp macro="" textlink="">
      <xdr:nvSpPr>
        <xdr:cNvPr id="83" name="テキスト ボックス 82"/>
        <xdr:cNvSpPr txBox="1"/>
      </xdr:nvSpPr>
      <xdr:spPr>
        <a:xfrm>
          <a:off x="3530111" y="63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41046</xdr:rowOff>
    </xdr:from>
    <xdr:to>
      <xdr:col>15</xdr:col>
      <xdr:colOff>101600</xdr:colOff>
      <xdr:row>36</xdr:row>
      <xdr:rowOff>142646</xdr:rowOff>
    </xdr:to>
    <xdr:sp macro="" textlink="">
      <xdr:nvSpPr>
        <xdr:cNvPr id="84" name="楕円 83"/>
        <xdr:cNvSpPr/>
      </xdr:nvSpPr>
      <xdr:spPr>
        <a:xfrm>
          <a:off x="2857500" y="62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133773</xdr:rowOff>
    </xdr:from>
    <xdr:ext cx="534377" cy="259045"/>
    <xdr:sp macro="" textlink="">
      <xdr:nvSpPr>
        <xdr:cNvPr id="85" name="テキスト ボックス 84"/>
        <xdr:cNvSpPr txBox="1"/>
      </xdr:nvSpPr>
      <xdr:spPr>
        <a:xfrm>
          <a:off x="2641111" y="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12852</xdr:rowOff>
    </xdr:from>
    <xdr:to>
      <xdr:col>10</xdr:col>
      <xdr:colOff>165100</xdr:colOff>
      <xdr:row>36</xdr:row>
      <xdr:rowOff>114452</xdr:rowOff>
    </xdr:to>
    <xdr:sp macro="" textlink="">
      <xdr:nvSpPr>
        <xdr:cNvPr id="86" name="楕円 85"/>
        <xdr:cNvSpPr/>
      </xdr:nvSpPr>
      <xdr:spPr>
        <a:xfrm>
          <a:off x="1968500" y="61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105579</xdr:rowOff>
    </xdr:from>
    <xdr:ext cx="534377" cy="259045"/>
    <xdr:sp macro="" textlink="">
      <xdr:nvSpPr>
        <xdr:cNvPr id="87" name="テキスト ボックス 86"/>
        <xdr:cNvSpPr txBox="1"/>
      </xdr:nvSpPr>
      <xdr:spPr>
        <a:xfrm>
          <a:off x="1752111" y="62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165024</xdr:rowOff>
    </xdr:from>
    <xdr:to>
      <xdr:col>6</xdr:col>
      <xdr:colOff>38100</xdr:colOff>
      <xdr:row>36</xdr:row>
      <xdr:rowOff>95174</xdr:rowOff>
    </xdr:to>
    <xdr:sp macro="" textlink="">
      <xdr:nvSpPr>
        <xdr:cNvPr id="88" name="楕円 87"/>
        <xdr:cNvSpPr/>
      </xdr:nvSpPr>
      <xdr:spPr>
        <a:xfrm>
          <a:off x="1079500" y="6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86301</xdr:rowOff>
    </xdr:from>
    <xdr:ext cx="534377" cy="259045"/>
    <xdr:sp macro="" textlink="">
      <xdr:nvSpPr>
        <xdr:cNvPr id="89" name="テキスト ボックス 88"/>
        <xdr:cNvSpPr txBox="1"/>
      </xdr:nvSpPr>
      <xdr:spPr>
        <a:xfrm>
          <a:off x="863111" y="62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50698</xdr:rowOff>
    </xdr:from>
    <xdr:to>
      <xdr:col>24</xdr:col>
      <xdr:colOff>63500</xdr:colOff>
      <xdr:row>58</xdr:row>
      <xdr:rowOff>107086</xdr:rowOff>
    </xdr:to>
    <xdr:cxnSp macro="">
      <xdr:nvCxnSpPr>
        <xdr:cNvPr id="119" name="直線コネクタ 118"/>
        <xdr:cNvCxnSpPr/>
      </xdr:nvCxnSpPr>
      <xdr:spPr>
        <a:xfrm flipV="1">
          <a:off x="3797300" y="9994798"/>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96080</xdr:rowOff>
    </xdr:from>
    <xdr:ext cx="534377" cy="259045"/>
    <xdr:sp macro="" textlink="">
      <xdr:nvSpPr>
        <xdr:cNvPr id="120" name="物件費平均値テキスト"/>
        <xdr:cNvSpPr txBox="1"/>
      </xdr:nvSpPr>
      <xdr:spPr>
        <a:xfrm>
          <a:off x="4686300" y="935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107086</xdr:rowOff>
    </xdr:from>
    <xdr:to>
      <xdr:col>19</xdr:col>
      <xdr:colOff>177800</xdr:colOff>
      <xdr:row>59</xdr:row>
      <xdr:rowOff>11799</xdr:rowOff>
    </xdr:to>
    <xdr:cxnSp macro="">
      <xdr:nvCxnSpPr>
        <xdr:cNvPr id="122" name="直線コネクタ 121"/>
        <xdr:cNvCxnSpPr/>
      </xdr:nvCxnSpPr>
      <xdr:spPr>
        <a:xfrm flipV="1">
          <a:off x="2908300" y="10051186"/>
          <a:ext cx="8890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11799</xdr:rowOff>
    </xdr:from>
    <xdr:to>
      <xdr:col>15</xdr:col>
      <xdr:colOff>50800</xdr:colOff>
      <xdr:row>59</xdr:row>
      <xdr:rowOff>12408</xdr:rowOff>
    </xdr:to>
    <xdr:cxnSp macro="">
      <xdr:nvCxnSpPr>
        <xdr:cNvPr id="125" name="直線コネクタ 124"/>
        <xdr:cNvCxnSpPr/>
      </xdr:nvCxnSpPr>
      <xdr:spPr>
        <a:xfrm flipV="1">
          <a:off x="2019300" y="1012734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1130</xdr:rowOff>
    </xdr:from>
    <xdr:to>
      <xdr:col>10</xdr:col>
      <xdr:colOff>114300</xdr:colOff>
      <xdr:row>59</xdr:row>
      <xdr:rowOff>12408</xdr:rowOff>
    </xdr:to>
    <xdr:cxnSp macro="">
      <xdr:nvCxnSpPr>
        <xdr:cNvPr id="128" name="直線コネクタ 127"/>
        <xdr:cNvCxnSpPr/>
      </xdr:nvCxnSpPr>
      <xdr:spPr>
        <a:xfrm>
          <a:off x="1130300" y="1011668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41215</xdr:rowOff>
    </xdr:from>
    <xdr:ext cx="534377" cy="259045"/>
    <xdr:sp macro="" textlink="">
      <xdr:nvSpPr>
        <xdr:cNvPr id="132" name="テキスト ボックス 131"/>
        <xdr:cNvSpPr txBox="1"/>
      </xdr:nvSpPr>
      <xdr:spPr>
        <a:xfrm>
          <a:off x="863111" y="94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171348</xdr:rowOff>
    </xdr:from>
    <xdr:to>
      <xdr:col>24</xdr:col>
      <xdr:colOff>114300</xdr:colOff>
      <xdr:row>58</xdr:row>
      <xdr:rowOff>101498</xdr:rowOff>
    </xdr:to>
    <xdr:sp macro="" textlink="">
      <xdr:nvSpPr>
        <xdr:cNvPr id="138" name="楕円 137"/>
        <xdr:cNvSpPr/>
      </xdr:nvSpPr>
      <xdr:spPr>
        <a:xfrm>
          <a:off x="4584700" y="9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149775</xdr:rowOff>
    </xdr:from>
    <xdr:ext cx="534377" cy="259045"/>
    <xdr:sp macro="" textlink="">
      <xdr:nvSpPr>
        <xdr:cNvPr id="139" name="物件費該当値テキスト"/>
        <xdr:cNvSpPr txBox="1"/>
      </xdr:nvSpPr>
      <xdr:spPr>
        <a:xfrm>
          <a:off x="4686300" y="99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56286</xdr:rowOff>
    </xdr:from>
    <xdr:to>
      <xdr:col>20</xdr:col>
      <xdr:colOff>38100</xdr:colOff>
      <xdr:row>58</xdr:row>
      <xdr:rowOff>157886</xdr:rowOff>
    </xdr:to>
    <xdr:sp macro="" textlink="">
      <xdr:nvSpPr>
        <xdr:cNvPr id="140" name="楕円 139"/>
        <xdr:cNvSpPr/>
      </xdr:nvSpPr>
      <xdr:spPr>
        <a:xfrm>
          <a:off x="37465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149013</xdr:rowOff>
    </xdr:from>
    <xdr:ext cx="534377" cy="259045"/>
    <xdr:sp macro="" textlink="">
      <xdr:nvSpPr>
        <xdr:cNvPr id="141" name="テキスト ボックス 140"/>
        <xdr:cNvSpPr txBox="1"/>
      </xdr:nvSpPr>
      <xdr:spPr>
        <a:xfrm>
          <a:off x="3530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132449</xdr:rowOff>
    </xdr:from>
    <xdr:to>
      <xdr:col>15</xdr:col>
      <xdr:colOff>101600</xdr:colOff>
      <xdr:row>59</xdr:row>
      <xdr:rowOff>62599</xdr:rowOff>
    </xdr:to>
    <xdr:sp macro="" textlink="">
      <xdr:nvSpPr>
        <xdr:cNvPr id="142" name="楕円 141"/>
        <xdr:cNvSpPr/>
      </xdr:nvSpPr>
      <xdr:spPr>
        <a:xfrm>
          <a:off x="2857500" y="100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53726</xdr:rowOff>
    </xdr:from>
    <xdr:ext cx="534377" cy="259045"/>
    <xdr:sp macro="" textlink="">
      <xdr:nvSpPr>
        <xdr:cNvPr id="143" name="テキスト ボックス 142"/>
        <xdr:cNvSpPr txBox="1"/>
      </xdr:nvSpPr>
      <xdr:spPr>
        <a:xfrm>
          <a:off x="2641111" y="101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133058</xdr:rowOff>
    </xdr:from>
    <xdr:to>
      <xdr:col>10</xdr:col>
      <xdr:colOff>165100</xdr:colOff>
      <xdr:row>59</xdr:row>
      <xdr:rowOff>63208</xdr:rowOff>
    </xdr:to>
    <xdr:sp macro="" textlink="">
      <xdr:nvSpPr>
        <xdr:cNvPr id="144" name="楕円 143"/>
        <xdr:cNvSpPr/>
      </xdr:nvSpPr>
      <xdr:spPr>
        <a:xfrm>
          <a:off x="1968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54335</xdr:rowOff>
    </xdr:from>
    <xdr:ext cx="534377" cy="259045"/>
    <xdr:sp macro="" textlink="">
      <xdr:nvSpPr>
        <xdr:cNvPr id="145" name="テキスト ボックス 144"/>
        <xdr:cNvSpPr txBox="1"/>
      </xdr:nvSpPr>
      <xdr:spPr>
        <a:xfrm>
          <a:off x="1752111" y="101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121780</xdr:rowOff>
    </xdr:from>
    <xdr:to>
      <xdr:col>6</xdr:col>
      <xdr:colOff>38100</xdr:colOff>
      <xdr:row>59</xdr:row>
      <xdr:rowOff>51930</xdr:rowOff>
    </xdr:to>
    <xdr:sp macro="" textlink="">
      <xdr:nvSpPr>
        <xdr:cNvPr id="146" name="楕円 145"/>
        <xdr:cNvSpPr/>
      </xdr:nvSpPr>
      <xdr:spPr>
        <a:xfrm>
          <a:off x="1079500" y="100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43057</xdr:rowOff>
    </xdr:from>
    <xdr:ext cx="534377" cy="259045"/>
    <xdr:sp macro="" textlink="">
      <xdr:nvSpPr>
        <xdr:cNvPr id="147" name="テキスト ボックス 146"/>
        <xdr:cNvSpPr txBox="1"/>
      </xdr:nvSpPr>
      <xdr:spPr>
        <a:xfrm>
          <a:off x="863111" y="101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109601</xdr:rowOff>
    </xdr:from>
    <xdr:to>
      <xdr:col>24</xdr:col>
      <xdr:colOff>63500</xdr:colOff>
      <xdr:row>77</xdr:row>
      <xdr:rowOff>137604</xdr:rowOff>
    </xdr:to>
    <xdr:cxnSp macro="">
      <xdr:nvCxnSpPr>
        <xdr:cNvPr id="176" name="直線コネクタ 175"/>
        <xdr:cNvCxnSpPr/>
      </xdr:nvCxnSpPr>
      <xdr:spPr>
        <a:xfrm flipV="1">
          <a:off x="3797300" y="13311251"/>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87393</xdr:rowOff>
    </xdr:from>
    <xdr:ext cx="469744" cy="259045"/>
    <xdr:sp macro="" textlink="">
      <xdr:nvSpPr>
        <xdr:cNvPr id="177" name="維持補修費平均値テキスト"/>
        <xdr:cNvSpPr txBox="1"/>
      </xdr:nvSpPr>
      <xdr:spPr>
        <a:xfrm>
          <a:off x="4686300" y="1260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137604</xdr:rowOff>
    </xdr:from>
    <xdr:to>
      <xdr:col>19</xdr:col>
      <xdr:colOff>177800</xdr:colOff>
      <xdr:row>77</xdr:row>
      <xdr:rowOff>139891</xdr:rowOff>
    </xdr:to>
    <xdr:cxnSp macro="">
      <xdr:nvCxnSpPr>
        <xdr:cNvPr id="179" name="直線コネクタ 178"/>
        <xdr:cNvCxnSpPr/>
      </xdr:nvCxnSpPr>
      <xdr:spPr>
        <a:xfrm flipV="1">
          <a:off x="2908300" y="1333925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138447</xdr:rowOff>
    </xdr:from>
    <xdr:ext cx="469744" cy="259045"/>
    <xdr:sp macro="" textlink="">
      <xdr:nvSpPr>
        <xdr:cNvPr id="181" name="テキスト ボックス 180"/>
        <xdr:cNvSpPr txBox="1"/>
      </xdr:nvSpPr>
      <xdr:spPr>
        <a:xfrm>
          <a:off x="3562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139891</xdr:rowOff>
    </xdr:from>
    <xdr:to>
      <xdr:col>15</xdr:col>
      <xdr:colOff>50800</xdr:colOff>
      <xdr:row>77</xdr:row>
      <xdr:rowOff>143700</xdr:rowOff>
    </xdr:to>
    <xdr:cxnSp macro="">
      <xdr:nvCxnSpPr>
        <xdr:cNvPr id="182" name="直線コネクタ 181"/>
        <xdr:cNvCxnSpPr/>
      </xdr:nvCxnSpPr>
      <xdr:spPr>
        <a:xfrm flipV="1">
          <a:off x="2019300" y="1334154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143971</xdr:rowOff>
    </xdr:from>
    <xdr:ext cx="469744" cy="259045"/>
    <xdr:sp macro="" textlink="">
      <xdr:nvSpPr>
        <xdr:cNvPr id="184" name="テキスト ボックス 183"/>
        <xdr:cNvSpPr txBox="1"/>
      </xdr:nvSpPr>
      <xdr:spPr>
        <a:xfrm>
          <a:off x="2673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143700</xdr:rowOff>
    </xdr:from>
    <xdr:to>
      <xdr:col>10</xdr:col>
      <xdr:colOff>114300</xdr:colOff>
      <xdr:row>77</xdr:row>
      <xdr:rowOff>159131</xdr:rowOff>
    </xdr:to>
    <xdr:cxnSp macro="">
      <xdr:nvCxnSpPr>
        <xdr:cNvPr id="185" name="直線コネクタ 184"/>
        <xdr:cNvCxnSpPr/>
      </xdr:nvCxnSpPr>
      <xdr:spPr>
        <a:xfrm flipV="1">
          <a:off x="1130300" y="13345350"/>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163212</xdr:rowOff>
    </xdr:from>
    <xdr:ext cx="469744" cy="259045"/>
    <xdr:sp macro="" textlink="">
      <xdr:nvSpPr>
        <xdr:cNvPr id="187" name="テキスト ボックス 186"/>
        <xdr:cNvSpPr txBox="1"/>
      </xdr:nvSpPr>
      <xdr:spPr>
        <a:xfrm>
          <a:off x="1784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74820</xdr:rowOff>
    </xdr:from>
    <xdr:ext cx="469744" cy="259045"/>
    <xdr:sp macro="" textlink="">
      <xdr:nvSpPr>
        <xdr:cNvPr id="189" name="テキスト ボックス 188"/>
        <xdr:cNvSpPr txBox="1"/>
      </xdr:nvSpPr>
      <xdr:spPr>
        <a:xfrm>
          <a:off x="895428" y="1259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58801</xdr:rowOff>
    </xdr:from>
    <xdr:to>
      <xdr:col>24</xdr:col>
      <xdr:colOff>114300</xdr:colOff>
      <xdr:row>77</xdr:row>
      <xdr:rowOff>160401</xdr:rowOff>
    </xdr:to>
    <xdr:sp macro="" textlink="">
      <xdr:nvSpPr>
        <xdr:cNvPr id="195" name="楕円 194"/>
        <xdr:cNvSpPr/>
      </xdr:nvSpPr>
      <xdr:spPr>
        <a:xfrm>
          <a:off x="45847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145178</xdr:rowOff>
    </xdr:from>
    <xdr:ext cx="469744" cy="259045"/>
    <xdr:sp macro="" textlink="">
      <xdr:nvSpPr>
        <xdr:cNvPr id="196" name="維持補修費該当値テキスト"/>
        <xdr:cNvSpPr txBox="1"/>
      </xdr:nvSpPr>
      <xdr:spPr>
        <a:xfrm>
          <a:off x="4686300" y="1317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86804</xdr:rowOff>
    </xdr:from>
    <xdr:to>
      <xdr:col>20</xdr:col>
      <xdr:colOff>38100</xdr:colOff>
      <xdr:row>78</xdr:row>
      <xdr:rowOff>16954</xdr:rowOff>
    </xdr:to>
    <xdr:sp macro="" textlink="">
      <xdr:nvSpPr>
        <xdr:cNvPr id="197" name="楕円 196"/>
        <xdr:cNvSpPr/>
      </xdr:nvSpPr>
      <xdr:spPr>
        <a:xfrm>
          <a:off x="3746500" y="132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8081</xdr:rowOff>
    </xdr:from>
    <xdr:ext cx="469744" cy="259045"/>
    <xdr:sp macro="" textlink="">
      <xdr:nvSpPr>
        <xdr:cNvPr id="198" name="テキスト ボックス 197"/>
        <xdr:cNvSpPr txBox="1"/>
      </xdr:nvSpPr>
      <xdr:spPr>
        <a:xfrm>
          <a:off x="3562428" y="1338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89091</xdr:rowOff>
    </xdr:from>
    <xdr:to>
      <xdr:col>15</xdr:col>
      <xdr:colOff>101600</xdr:colOff>
      <xdr:row>78</xdr:row>
      <xdr:rowOff>19241</xdr:rowOff>
    </xdr:to>
    <xdr:sp macro="" textlink="">
      <xdr:nvSpPr>
        <xdr:cNvPr id="199" name="楕円 198"/>
        <xdr:cNvSpPr/>
      </xdr:nvSpPr>
      <xdr:spPr>
        <a:xfrm>
          <a:off x="2857500" y="132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10368</xdr:rowOff>
    </xdr:from>
    <xdr:ext cx="469744" cy="259045"/>
    <xdr:sp macro="" textlink="">
      <xdr:nvSpPr>
        <xdr:cNvPr id="200" name="テキスト ボックス 199"/>
        <xdr:cNvSpPr txBox="1"/>
      </xdr:nvSpPr>
      <xdr:spPr>
        <a:xfrm>
          <a:off x="2673428" y="1338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92900</xdr:rowOff>
    </xdr:from>
    <xdr:to>
      <xdr:col>10</xdr:col>
      <xdr:colOff>165100</xdr:colOff>
      <xdr:row>78</xdr:row>
      <xdr:rowOff>23050</xdr:rowOff>
    </xdr:to>
    <xdr:sp macro="" textlink="">
      <xdr:nvSpPr>
        <xdr:cNvPr id="201" name="楕円 200"/>
        <xdr:cNvSpPr/>
      </xdr:nvSpPr>
      <xdr:spPr>
        <a:xfrm>
          <a:off x="1968500" y="132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14177</xdr:rowOff>
    </xdr:from>
    <xdr:ext cx="469744" cy="259045"/>
    <xdr:sp macro="" textlink="">
      <xdr:nvSpPr>
        <xdr:cNvPr id="202" name="テキスト ボックス 201"/>
        <xdr:cNvSpPr txBox="1"/>
      </xdr:nvSpPr>
      <xdr:spPr>
        <a:xfrm>
          <a:off x="1784428" y="133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108331</xdr:rowOff>
    </xdr:from>
    <xdr:to>
      <xdr:col>6</xdr:col>
      <xdr:colOff>38100</xdr:colOff>
      <xdr:row>78</xdr:row>
      <xdr:rowOff>38481</xdr:rowOff>
    </xdr:to>
    <xdr:sp macro="" textlink="">
      <xdr:nvSpPr>
        <xdr:cNvPr id="203" name="楕円 202"/>
        <xdr:cNvSpPr/>
      </xdr:nvSpPr>
      <xdr:spPr>
        <a:xfrm>
          <a:off x="1079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29608</xdr:rowOff>
    </xdr:from>
    <xdr:ext cx="469744" cy="259045"/>
    <xdr:sp macro="" textlink="">
      <xdr:nvSpPr>
        <xdr:cNvPr id="204" name="テキスト ボックス 203"/>
        <xdr:cNvSpPr txBox="1"/>
      </xdr:nvSpPr>
      <xdr:spPr>
        <a:xfrm>
          <a:off x="895428"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134023</xdr:rowOff>
    </xdr:from>
    <xdr:to>
      <xdr:col>24</xdr:col>
      <xdr:colOff>63500</xdr:colOff>
      <xdr:row>94</xdr:row>
      <xdr:rowOff>146977</xdr:rowOff>
    </xdr:to>
    <xdr:cxnSp macro="">
      <xdr:nvCxnSpPr>
        <xdr:cNvPr id="234" name="直線コネクタ 233"/>
        <xdr:cNvCxnSpPr/>
      </xdr:nvCxnSpPr>
      <xdr:spPr>
        <a:xfrm flipV="1">
          <a:off x="3797300" y="16078873"/>
          <a:ext cx="8382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95203</xdr:rowOff>
    </xdr:from>
    <xdr:ext cx="534377" cy="259045"/>
    <xdr:sp macro="" textlink="">
      <xdr:nvSpPr>
        <xdr:cNvPr id="235" name="扶助費平均値テキスト"/>
        <xdr:cNvSpPr txBox="1"/>
      </xdr:nvSpPr>
      <xdr:spPr>
        <a:xfrm>
          <a:off x="4686300" y="1586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137833</xdr:rowOff>
    </xdr:from>
    <xdr:to>
      <xdr:col>19</xdr:col>
      <xdr:colOff>177800</xdr:colOff>
      <xdr:row>94</xdr:row>
      <xdr:rowOff>146977</xdr:rowOff>
    </xdr:to>
    <xdr:cxnSp macro="">
      <xdr:nvCxnSpPr>
        <xdr:cNvPr id="237" name="直線コネクタ 236"/>
        <xdr:cNvCxnSpPr/>
      </xdr:nvCxnSpPr>
      <xdr:spPr>
        <a:xfrm>
          <a:off x="2908300" y="1625413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4487</xdr:rowOff>
    </xdr:from>
    <xdr:ext cx="534377" cy="259045"/>
    <xdr:sp macro="" textlink="">
      <xdr:nvSpPr>
        <xdr:cNvPr id="239" name="テキスト ボックス 238"/>
        <xdr:cNvSpPr txBox="1"/>
      </xdr:nvSpPr>
      <xdr:spPr>
        <a:xfrm>
          <a:off x="3530111" y="159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137833</xdr:rowOff>
    </xdr:from>
    <xdr:to>
      <xdr:col>15</xdr:col>
      <xdr:colOff>50800</xdr:colOff>
      <xdr:row>95</xdr:row>
      <xdr:rowOff>98476</xdr:rowOff>
    </xdr:to>
    <xdr:cxnSp macro="">
      <xdr:nvCxnSpPr>
        <xdr:cNvPr id="240" name="直線コネクタ 239"/>
        <xdr:cNvCxnSpPr/>
      </xdr:nvCxnSpPr>
      <xdr:spPr>
        <a:xfrm flipV="1">
          <a:off x="2019300" y="16254133"/>
          <a:ext cx="889000" cy="1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830</xdr:rowOff>
    </xdr:from>
    <xdr:ext cx="534377" cy="259045"/>
    <xdr:sp macro="" textlink="">
      <xdr:nvSpPr>
        <xdr:cNvPr id="242" name="テキスト ボックス 241"/>
        <xdr:cNvSpPr txBox="1"/>
      </xdr:nvSpPr>
      <xdr:spPr>
        <a:xfrm>
          <a:off x="2641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98476</xdr:rowOff>
    </xdr:from>
    <xdr:to>
      <xdr:col>10</xdr:col>
      <xdr:colOff>114300</xdr:colOff>
      <xdr:row>96</xdr:row>
      <xdr:rowOff>126670</xdr:rowOff>
    </xdr:to>
    <xdr:cxnSp macro="">
      <xdr:nvCxnSpPr>
        <xdr:cNvPr id="243" name="直線コネクタ 242"/>
        <xdr:cNvCxnSpPr/>
      </xdr:nvCxnSpPr>
      <xdr:spPr>
        <a:xfrm flipV="1">
          <a:off x="1130300" y="16386226"/>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5" name="テキスト ボックス 244"/>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161611</xdr:rowOff>
    </xdr:from>
    <xdr:ext cx="534377" cy="259045"/>
    <xdr:sp macro="" textlink="">
      <xdr:nvSpPr>
        <xdr:cNvPr id="247" name="テキスト ボックス 246"/>
        <xdr:cNvSpPr txBox="1"/>
      </xdr:nvSpPr>
      <xdr:spPr>
        <a:xfrm>
          <a:off x="863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83223</xdr:rowOff>
    </xdr:from>
    <xdr:to>
      <xdr:col>24</xdr:col>
      <xdr:colOff>114300</xdr:colOff>
      <xdr:row>94</xdr:row>
      <xdr:rowOff>13373</xdr:rowOff>
    </xdr:to>
    <xdr:sp macro="" textlink="">
      <xdr:nvSpPr>
        <xdr:cNvPr id="253" name="楕円 252"/>
        <xdr:cNvSpPr/>
      </xdr:nvSpPr>
      <xdr:spPr>
        <a:xfrm>
          <a:off x="4584700" y="160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61650</xdr:rowOff>
    </xdr:from>
    <xdr:ext cx="534377" cy="259045"/>
    <xdr:sp macro="" textlink="">
      <xdr:nvSpPr>
        <xdr:cNvPr id="254" name="扶助費該当値テキスト"/>
        <xdr:cNvSpPr txBox="1"/>
      </xdr:nvSpPr>
      <xdr:spPr>
        <a:xfrm>
          <a:off x="4686300" y="160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96177</xdr:rowOff>
    </xdr:from>
    <xdr:to>
      <xdr:col>20</xdr:col>
      <xdr:colOff>38100</xdr:colOff>
      <xdr:row>95</xdr:row>
      <xdr:rowOff>26327</xdr:rowOff>
    </xdr:to>
    <xdr:sp macro="" textlink="">
      <xdr:nvSpPr>
        <xdr:cNvPr id="255" name="楕円 254"/>
        <xdr:cNvSpPr/>
      </xdr:nvSpPr>
      <xdr:spPr>
        <a:xfrm>
          <a:off x="3746500" y="1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17454</xdr:rowOff>
    </xdr:from>
    <xdr:ext cx="534377" cy="259045"/>
    <xdr:sp macro="" textlink="">
      <xdr:nvSpPr>
        <xdr:cNvPr id="256" name="テキスト ボックス 255"/>
        <xdr:cNvSpPr txBox="1"/>
      </xdr:nvSpPr>
      <xdr:spPr>
        <a:xfrm>
          <a:off x="3530111" y="163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87033</xdr:rowOff>
    </xdr:from>
    <xdr:to>
      <xdr:col>15</xdr:col>
      <xdr:colOff>101600</xdr:colOff>
      <xdr:row>95</xdr:row>
      <xdr:rowOff>17183</xdr:rowOff>
    </xdr:to>
    <xdr:sp macro="" textlink="">
      <xdr:nvSpPr>
        <xdr:cNvPr id="257" name="楕円 256"/>
        <xdr:cNvSpPr/>
      </xdr:nvSpPr>
      <xdr:spPr>
        <a:xfrm>
          <a:off x="2857500" y="162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8310</xdr:rowOff>
    </xdr:from>
    <xdr:ext cx="534377" cy="259045"/>
    <xdr:sp macro="" textlink="">
      <xdr:nvSpPr>
        <xdr:cNvPr id="258" name="テキスト ボックス 257"/>
        <xdr:cNvSpPr txBox="1"/>
      </xdr:nvSpPr>
      <xdr:spPr>
        <a:xfrm>
          <a:off x="2641111" y="1629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47676</xdr:rowOff>
    </xdr:from>
    <xdr:to>
      <xdr:col>10</xdr:col>
      <xdr:colOff>165100</xdr:colOff>
      <xdr:row>95</xdr:row>
      <xdr:rowOff>149276</xdr:rowOff>
    </xdr:to>
    <xdr:sp macro="" textlink="">
      <xdr:nvSpPr>
        <xdr:cNvPr id="259" name="楕円 258"/>
        <xdr:cNvSpPr/>
      </xdr:nvSpPr>
      <xdr:spPr>
        <a:xfrm>
          <a:off x="1968500" y="163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140403</xdr:rowOff>
    </xdr:from>
    <xdr:ext cx="534377" cy="259045"/>
    <xdr:sp macro="" textlink="">
      <xdr:nvSpPr>
        <xdr:cNvPr id="260" name="テキスト ボックス 259"/>
        <xdr:cNvSpPr txBox="1"/>
      </xdr:nvSpPr>
      <xdr:spPr>
        <a:xfrm>
          <a:off x="1752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75870</xdr:rowOff>
    </xdr:from>
    <xdr:to>
      <xdr:col>6</xdr:col>
      <xdr:colOff>38100</xdr:colOff>
      <xdr:row>97</xdr:row>
      <xdr:rowOff>6020</xdr:rowOff>
    </xdr:to>
    <xdr:sp macro="" textlink="">
      <xdr:nvSpPr>
        <xdr:cNvPr id="261" name="楕円 260"/>
        <xdr:cNvSpPr/>
      </xdr:nvSpPr>
      <xdr:spPr>
        <a:xfrm>
          <a:off x="10795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168597</xdr:rowOff>
    </xdr:from>
    <xdr:ext cx="534377" cy="259045"/>
    <xdr:sp macro="" textlink="">
      <xdr:nvSpPr>
        <xdr:cNvPr id="262" name="テキスト ボックス 261"/>
        <xdr:cNvSpPr txBox="1"/>
      </xdr:nvSpPr>
      <xdr:spPr>
        <a:xfrm>
          <a:off x="863111" y="166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22396</xdr:rowOff>
    </xdr:from>
    <xdr:to>
      <xdr:col>55</xdr:col>
      <xdr:colOff>0</xdr:colOff>
      <xdr:row>36</xdr:row>
      <xdr:rowOff>135944</xdr:rowOff>
    </xdr:to>
    <xdr:cxnSp macro="">
      <xdr:nvCxnSpPr>
        <xdr:cNvPr id="294" name="直線コネクタ 293"/>
        <xdr:cNvCxnSpPr/>
      </xdr:nvCxnSpPr>
      <xdr:spPr>
        <a:xfrm flipV="1">
          <a:off x="9639300" y="5851696"/>
          <a:ext cx="838200" cy="4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5" name="補助費等平均値テキスト"/>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134900</xdr:rowOff>
    </xdr:from>
    <xdr:to>
      <xdr:col>50</xdr:col>
      <xdr:colOff>114300</xdr:colOff>
      <xdr:row>36</xdr:row>
      <xdr:rowOff>135944</xdr:rowOff>
    </xdr:to>
    <xdr:cxnSp macro="">
      <xdr:nvCxnSpPr>
        <xdr:cNvPr id="297" name="直線コネクタ 296"/>
        <xdr:cNvCxnSpPr/>
      </xdr:nvCxnSpPr>
      <xdr:spPr>
        <a:xfrm>
          <a:off x="8750300" y="6307100"/>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87672</xdr:rowOff>
    </xdr:from>
    <xdr:ext cx="534377" cy="259045"/>
    <xdr:sp macro="" textlink="">
      <xdr:nvSpPr>
        <xdr:cNvPr id="299" name="テキスト ボックス 298"/>
        <xdr:cNvSpPr txBox="1"/>
      </xdr:nvSpPr>
      <xdr:spPr>
        <a:xfrm>
          <a:off x="9372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134900</xdr:rowOff>
    </xdr:from>
    <xdr:to>
      <xdr:col>45</xdr:col>
      <xdr:colOff>177800</xdr:colOff>
      <xdr:row>37</xdr:row>
      <xdr:rowOff>10116</xdr:rowOff>
    </xdr:to>
    <xdr:cxnSp macro="">
      <xdr:nvCxnSpPr>
        <xdr:cNvPr id="300" name="直線コネクタ 299"/>
        <xdr:cNvCxnSpPr/>
      </xdr:nvCxnSpPr>
      <xdr:spPr>
        <a:xfrm flipV="1">
          <a:off x="7861300" y="6307100"/>
          <a:ext cx="889000" cy="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2" name="テキスト ボックス 301"/>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75725</xdr:rowOff>
    </xdr:from>
    <xdr:to>
      <xdr:col>41</xdr:col>
      <xdr:colOff>50800</xdr:colOff>
      <xdr:row>37</xdr:row>
      <xdr:rowOff>10116</xdr:rowOff>
    </xdr:to>
    <xdr:cxnSp macro="">
      <xdr:nvCxnSpPr>
        <xdr:cNvPr id="303" name="直線コネクタ 302"/>
        <xdr:cNvCxnSpPr/>
      </xdr:nvCxnSpPr>
      <xdr:spPr>
        <a:xfrm>
          <a:off x="6972300" y="6247925"/>
          <a:ext cx="889000" cy="1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5" name="テキスト ボックス 304"/>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53056</xdr:rowOff>
    </xdr:from>
    <xdr:ext cx="534377" cy="259045"/>
    <xdr:sp macro="" textlink="">
      <xdr:nvSpPr>
        <xdr:cNvPr id="307" name="テキスト ボックス 306"/>
        <xdr:cNvSpPr txBox="1"/>
      </xdr:nvSpPr>
      <xdr:spPr>
        <a:xfrm>
          <a:off x="6705111" y="63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143046</xdr:rowOff>
    </xdr:from>
    <xdr:to>
      <xdr:col>55</xdr:col>
      <xdr:colOff>50800</xdr:colOff>
      <xdr:row>34</xdr:row>
      <xdr:rowOff>73196</xdr:rowOff>
    </xdr:to>
    <xdr:sp macro="" textlink="">
      <xdr:nvSpPr>
        <xdr:cNvPr id="313" name="楕円 312"/>
        <xdr:cNvSpPr/>
      </xdr:nvSpPr>
      <xdr:spPr>
        <a:xfrm>
          <a:off x="10426700" y="58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165923</xdr:rowOff>
    </xdr:from>
    <xdr:ext cx="534377" cy="259045"/>
    <xdr:sp macro="" textlink="">
      <xdr:nvSpPr>
        <xdr:cNvPr id="314" name="補助費等該当値テキスト"/>
        <xdr:cNvSpPr txBox="1"/>
      </xdr:nvSpPr>
      <xdr:spPr>
        <a:xfrm>
          <a:off x="10528300" y="56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85144</xdr:rowOff>
    </xdr:from>
    <xdr:to>
      <xdr:col>50</xdr:col>
      <xdr:colOff>165100</xdr:colOff>
      <xdr:row>37</xdr:row>
      <xdr:rowOff>15294</xdr:rowOff>
    </xdr:to>
    <xdr:sp macro="" textlink="">
      <xdr:nvSpPr>
        <xdr:cNvPr id="315" name="楕円 314"/>
        <xdr:cNvSpPr/>
      </xdr:nvSpPr>
      <xdr:spPr>
        <a:xfrm>
          <a:off x="9588500" y="62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31821</xdr:rowOff>
    </xdr:from>
    <xdr:ext cx="534377" cy="259045"/>
    <xdr:sp macro="" textlink="">
      <xdr:nvSpPr>
        <xdr:cNvPr id="316" name="テキスト ボックス 315"/>
        <xdr:cNvSpPr txBox="1"/>
      </xdr:nvSpPr>
      <xdr:spPr>
        <a:xfrm>
          <a:off x="9372111" y="603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84100</xdr:rowOff>
    </xdr:from>
    <xdr:to>
      <xdr:col>46</xdr:col>
      <xdr:colOff>38100</xdr:colOff>
      <xdr:row>37</xdr:row>
      <xdr:rowOff>14250</xdr:rowOff>
    </xdr:to>
    <xdr:sp macro="" textlink="">
      <xdr:nvSpPr>
        <xdr:cNvPr id="317" name="楕円 316"/>
        <xdr:cNvSpPr/>
      </xdr:nvSpPr>
      <xdr:spPr>
        <a:xfrm>
          <a:off x="86995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30777</xdr:rowOff>
    </xdr:from>
    <xdr:ext cx="534377" cy="259045"/>
    <xdr:sp macro="" textlink="">
      <xdr:nvSpPr>
        <xdr:cNvPr id="318" name="テキスト ボックス 317"/>
        <xdr:cNvSpPr txBox="1"/>
      </xdr:nvSpPr>
      <xdr:spPr>
        <a:xfrm>
          <a:off x="8483111" y="60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130766</xdr:rowOff>
    </xdr:from>
    <xdr:to>
      <xdr:col>41</xdr:col>
      <xdr:colOff>101600</xdr:colOff>
      <xdr:row>37</xdr:row>
      <xdr:rowOff>60916</xdr:rowOff>
    </xdr:to>
    <xdr:sp macro="" textlink="">
      <xdr:nvSpPr>
        <xdr:cNvPr id="319" name="楕円 318"/>
        <xdr:cNvSpPr/>
      </xdr:nvSpPr>
      <xdr:spPr>
        <a:xfrm>
          <a:off x="7810500" y="6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77443</xdr:rowOff>
    </xdr:from>
    <xdr:ext cx="534377" cy="259045"/>
    <xdr:sp macro="" textlink="">
      <xdr:nvSpPr>
        <xdr:cNvPr id="320" name="テキスト ボックス 319"/>
        <xdr:cNvSpPr txBox="1"/>
      </xdr:nvSpPr>
      <xdr:spPr>
        <a:xfrm>
          <a:off x="7594111" y="60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24925</xdr:rowOff>
    </xdr:from>
    <xdr:to>
      <xdr:col>36</xdr:col>
      <xdr:colOff>165100</xdr:colOff>
      <xdr:row>36</xdr:row>
      <xdr:rowOff>126525</xdr:rowOff>
    </xdr:to>
    <xdr:sp macro="" textlink="">
      <xdr:nvSpPr>
        <xdr:cNvPr id="321" name="楕円 320"/>
        <xdr:cNvSpPr/>
      </xdr:nvSpPr>
      <xdr:spPr>
        <a:xfrm>
          <a:off x="6921500" y="61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143052</xdr:rowOff>
    </xdr:from>
    <xdr:ext cx="534377" cy="259045"/>
    <xdr:sp macro="" textlink="">
      <xdr:nvSpPr>
        <xdr:cNvPr id="322" name="テキスト ボックス 321"/>
        <xdr:cNvSpPr txBox="1"/>
      </xdr:nvSpPr>
      <xdr:spPr>
        <a:xfrm>
          <a:off x="6705111" y="59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5" name="直線コネクタ 344"/>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6" name="普通建設事業費最小値テキスト"/>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7" name="直線コネクタ 346"/>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48" name="普通建設事業費最大値テキスト"/>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49" name="直線コネクタ 348"/>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141277</xdr:rowOff>
    </xdr:from>
    <xdr:to>
      <xdr:col>55</xdr:col>
      <xdr:colOff>0</xdr:colOff>
      <xdr:row>58</xdr:row>
      <xdr:rowOff>170401</xdr:rowOff>
    </xdr:to>
    <xdr:cxnSp macro="">
      <xdr:nvCxnSpPr>
        <xdr:cNvPr id="350" name="直線コネクタ 349"/>
        <xdr:cNvCxnSpPr/>
      </xdr:nvCxnSpPr>
      <xdr:spPr>
        <a:xfrm>
          <a:off x="9639300" y="10085377"/>
          <a:ext cx="8382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73784</xdr:rowOff>
    </xdr:from>
    <xdr:ext cx="534377" cy="259045"/>
    <xdr:sp macro="" textlink="">
      <xdr:nvSpPr>
        <xdr:cNvPr id="351" name="普通建設事業費平均値テキスト"/>
        <xdr:cNvSpPr txBox="1"/>
      </xdr:nvSpPr>
      <xdr:spPr>
        <a:xfrm>
          <a:off x="10528300" y="950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2" name="フローチャート: 判断 351"/>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152776</xdr:rowOff>
    </xdr:from>
    <xdr:to>
      <xdr:col>50</xdr:col>
      <xdr:colOff>114300</xdr:colOff>
      <xdr:row>58</xdr:row>
      <xdr:rowOff>141277</xdr:rowOff>
    </xdr:to>
    <xdr:cxnSp macro="">
      <xdr:nvCxnSpPr>
        <xdr:cNvPr id="353" name="直線コネクタ 352"/>
        <xdr:cNvCxnSpPr/>
      </xdr:nvCxnSpPr>
      <xdr:spPr>
        <a:xfrm>
          <a:off x="8750300" y="9925426"/>
          <a:ext cx="889000" cy="1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4" name="フローチャート: 判断 353"/>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22684</xdr:rowOff>
    </xdr:from>
    <xdr:ext cx="534377" cy="259045"/>
    <xdr:sp macro="" textlink="">
      <xdr:nvSpPr>
        <xdr:cNvPr id="355" name="テキスト ボックス 354"/>
        <xdr:cNvSpPr txBox="1"/>
      </xdr:nvSpPr>
      <xdr:spPr>
        <a:xfrm>
          <a:off x="9372111" y="962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152776</xdr:rowOff>
    </xdr:from>
    <xdr:to>
      <xdr:col>45</xdr:col>
      <xdr:colOff>177800</xdr:colOff>
      <xdr:row>58</xdr:row>
      <xdr:rowOff>80104</xdr:rowOff>
    </xdr:to>
    <xdr:cxnSp macro="">
      <xdr:nvCxnSpPr>
        <xdr:cNvPr id="356" name="直線コネクタ 355"/>
        <xdr:cNvCxnSpPr/>
      </xdr:nvCxnSpPr>
      <xdr:spPr>
        <a:xfrm flipV="1">
          <a:off x="7861300" y="9925426"/>
          <a:ext cx="889000" cy="9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7" name="フローチャート: 判断 356"/>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107015</xdr:rowOff>
    </xdr:from>
    <xdr:ext cx="534377" cy="259045"/>
    <xdr:sp macro="" textlink="">
      <xdr:nvSpPr>
        <xdr:cNvPr id="358" name="テキスト ボックス 357"/>
        <xdr:cNvSpPr txBox="1"/>
      </xdr:nvSpPr>
      <xdr:spPr>
        <a:xfrm>
          <a:off x="8483111" y="95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84585</xdr:rowOff>
    </xdr:from>
    <xdr:to>
      <xdr:col>41</xdr:col>
      <xdr:colOff>50800</xdr:colOff>
      <xdr:row>58</xdr:row>
      <xdr:rowOff>80104</xdr:rowOff>
    </xdr:to>
    <xdr:cxnSp macro="">
      <xdr:nvCxnSpPr>
        <xdr:cNvPr id="359" name="直線コネクタ 358"/>
        <xdr:cNvCxnSpPr/>
      </xdr:nvCxnSpPr>
      <xdr:spPr>
        <a:xfrm>
          <a:off x="6972300" y="9685785"/>
          <a:ext cx="889000" cy="33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0" name="フローチャート: 判断 359"/>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90007</xdr:rowOff>
    </xdr:from>
    <xdr:ext cx="534377" cy="259045"/>
    <xdr:sp macro="" textlink="">
      <xdr:nvSpPr>
        <xdr:cNvPr id="361" name="テキスト ボックス 360"/>
        <xdr:cNvSpPr txBox="1"/>
      </xdr:nvSpPr>
      <xdr:spPr>
        <a:xfrm>
          <a:off x="7594111" y="95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146141</xdr:rowOff>
    </xdr:from>
    <xdr:to>
      <xdr:col>36</xdr:col>
      <xdr:colOff>165100</xdr:colOff>
      <xdr:row>57</xdr:row>
      <xdr:rowOff>76291</xdr:rowOff>
    </xdr:to>
    <xdr:sp macro="" textlink="">
      <xdr:nvSpPr>
        <xdr:cNvPr id="362" name="フローチャート: 判断 361"/>
        <xdr:cNvSpPr/>
      </xdr:nvSpPr>
      <xdr:spPr>
        <a:xfrm>
          <a:off x="6921500" y="974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67418</xdr:rowOff>
    </xdr:from>
    <xdr:ext cx="534377" cy="259045"/>
    <xdr:sp macro="" textlink="">
      <xdr:nvSpPr>
        <xdr:cNvPr id="363" name="テキスト ボックス 362"/>
        <xdr:cNvSpPr txBox="1"/>
      </xdr:nvSpPr>
      <xdr:spPr>
        <a:xfrm>
          <a:off x="6705111" y="98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119601</xdr:rowOff>
    </xdr:from>
    <xdr:to>
      <xdr:col>55</xdr:col>
      <xdr:colOff>50800</xdr:colOff>
      <xdr:row>59</xdr:row>
      <xdr:rowOff>49751</xdr:rowOff>
    </xdr:to>
    <xdr:sp macro="" textlink="">
      <xdr:nvSpPr>
        <xdr:cNvPr id="369" name="楕円 368"/>
        <xdr:cNvSpPr/>
      </xdr:nvSpPr>
      <xdr:spPr>
        <a:xfrm>
          <a:off x="10426700" y="100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34528</xdr:rowOff>
    </xdr:from>
    <xdr:ext cx="534377" cy="259045"/>
    <xdr:sp macro="" textlink="">
      <xdr:nvSpPr>
        <xdr:cNvPr id="370" name="普通建設事業費該当値テキスト"/>
        <xdr:cNvSpPr txBox="1"/>
      </xdr:nvSpPr>
      <xdr:spPr>
        <a:xfrm>
          <a:off x="10528300" y="997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90477</xdr:rowOff>
    </xdr:from>
    <xdr:to>
      <xdr:col>50</xdr:col>
      <xdr:colOff>165100</xdr:colOff>
      <xdr:row>59</xdr:row>
      <xdr:rowOff>20627</xdr:rowOff>
    </xdr:to>
    <xdr:sp macro="" textlink="">
      <xdr:nvSpPr>
        <xdr:cNvPr id="371" name="楕円 370"/>
        <xdr:cNvSpPr/>
      </xdr:nvSpPr>
      <xdr:spPr>
        <a:xfrm>
          <a:off x="9588500" y="100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11754</xdr:rowOff>
    </xdr:from>
    <xdr:ext cx="534377" cy="259045"/>
    <xdr:sp macro="" textlink="">
      <xdr:nvSpPr>
        <xdr:cNvPr id="372" name="テキスト ボックス 371"/>
        <xdr:cNvSpPr txBox="1"/>
      </xdr:nvSpPr>
      <xdr:spPr>
        <a:xfrm>
          <a:off x="9372111" y="101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101976</xdr:rowOff>
    </xdr:from>
    <xdr:to>
      <xdr:col>46</xdr:col>
      <xdr:colOff>38100</xdr:colOff>
      <xdr:row>58</xdr:row>
      <xdr:rowOff>32126</xdr:rowOff>
    </xdr:to>
    <xdr:sp macro="" textlink="">
      <xdr:nvSpPr>
        <xdr:cNvPr id="373" name="楕円 372"/>
        <xdr:cNvSpPr/>
      </xdr:nvSpPr>
      <xdr:spPr>
        <a:xfrm>
          <a:off x="8699500" y="98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23253</xdr:rowOff>
    </xdr:from>
    <xdr:ext cx="534377" cy="259045"/>
    <xdr:sp macro="" textlink="">
      <xdr:nvSpPr>
        <xdr:cNvPr id="374" name="テキスト ボックス 373"/>
        <xdr:cNvSpPr txBox="1"/>
      </xdr:nvSpPr>
      <xdr:spPr>
        <a:xfrm>
          <a:off x="8483111" y="996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29304</xdr:rowOff>
    </xdr:from>
    <xdr:to>
      <xdr:col>41</xdr:col>
      <xdr:colOff>101600</xdr:colOff>
      <xdr:row>58</xdr:row>
      <xdr:rowOff>130904</xdr:rowOff>
    </xdr:to>
    <xdr:sp macro="" textlink="">
      <xdr:nvSpPr>
        <xdr:cNvPr id="375" name="楕円 374"/>
        <xdr:cNvSpPr/>
      </xdr:nvSpPr>
      <xdr:spPr>
        <a:xfrm>
          <a:off x="7810500" y="99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122031</xdr:rowOff>
    </xdr:from>
    <xdr:ext cx="534377" cy="259045"/>
    <xdr:sp macro="" textlink="">
      <xdr:nvSpPr>
        <xdr:cNvPr id="376" name="テキスト ボックス 375"/>
        <xdr:cNvSpPr txBox="1"/>
      </xdr:nvSpPr>
      <xdr:spPr>
        <a:xfrm>
          <a:off x="7594111" y="100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33785</xdr:rowOff>
    </xdr:from>
    <xdr:to>
      <xdr:col>36</xdr:col>
      <xdr:colOff>165100</xdr:colOff>
      <xdr:row>56</xdr:row>
      <xdr:rowOff>135385</xdr:rowOff>
    </xdr:to>
    <xdr:sp macro="" textlink="">
      <xdr:nvSpPr>
        <xdr:cNvPr id="377" name="楕円 376"/>
        <xdr:cNvSpPr/>
      </xdr:nvSpPr>
      <xdr:spPr>
        <a:xfrm>
          <a:off x="6921500" y="96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151912</xdr:rowOff>
    </xdr:from>
    <xdr:ext cx="534377" cy="259045"/>
    <xdr:sp macro="" textlink="">
      <xdr:nvSpPr>
        <xdr:cNvPr id="378" name="テキスト ボックス 377"/>
        <xdr:cNvSpPr txBox="1"/>
      </xdr:nvSpPr>
      <xdr:spPr>
        <a:xfrm>
          <a:off x="6705111" y="94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4" name="直線コネクタ 403"/>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5"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6" name="直線コネクタ 405"/>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7"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08" name="直線コネクタ 407"/>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105704</xdr:rowOff>
    </xdr:from>
    <xdr:to>
      <xdr:col>55</xdr:col>
      <xdr:colOff>0</xdr:colOff>
      <xdr:row>78</xdr:row>
      <xdr:rowOff>159882</xdr:rowOff>
    </xdr:to>
    <xdr:cxnSp macro="">
      <xdr:nvCxnSpPr>
        <xdr:cNvPr id="409" name="直線コネクタ 408"/>
        <xdr:cNvCxnSpPr/>
      </xdr:nvCxnSpPr>
      <xdr:spPr>
        <a:xfrm>
          <a:off x="9639300" y="13135904"/>
          <a:ext cx="838200" cy="3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52635</xdr:rowOff>
    </xdr:from>
    <xdr:ext cx="534377" cy="259045"/>
    <xdr:sp macro="" textlink="">
      <xdr:nvSpPr>
        <xdr:cNvPr id="410" name="普通建設事業費 （ うち新規整備　）平均値テキスト"/>
        <xdr:cNvSpPr txBox="1"/>
      </xdr:nvSpPr>
      <xdr:spPr>
        <a:xfrm>
          <a:off x="10528300" y="12911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1" name="フローチャート: 判断 410"/>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105704</xdr:rowOff>
    </xdr:from>
    <xdr:to>
      <xdr:col>50</xdr:col>
      <xdr:colOff>114300</xdr:colOff>
      <xdr:row>77</xdr:row>
      <xdr:rowOff>66515</xdr:rowOff>
    </xdr:to>
    <xdr:cxnSp macro="">
      <xdr:nvCxnSpPr>
        <xdr:cNvPr id="412" name="直線コネクタ 411"/>
        <xdr:cNvCxnSpPr/>
      </xdr:nvCxnSpPr>
      <xdr:spPr>
        <a:xfrm flipV="1">
          <a:off x="8750300" y="13135904"/>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3" name="フローチャート: 判断 412"/>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4168</xdr:rowOff>
    </xdr:from>
    <xdr:ext cx="534377" cy="259045"/>
    <xdr:sp macro="" textlink="">
      <xdr:nvSpPr>
        <xdr:cNvPr id="414" name="テキスト ボックス 413"/>
        <xdr:cNvSpPr txBox="1"/>
      </xdr:nvSpPr>
      <xdr:spPr>
        <a:xfrm>
          <a:off x="9372111" y="132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61389</xdr:rowOff>
    </xdr:from>
    <xdr:to>
      <xdr:col>45</xdr:col>
      <xdr:colOff>177800</xdr:colOff>
      <xdr:row>77</xdr:row>
      <xdr:rowOff>66515</xdr:rowOff>
    </xdr:to>
    <xdr:cxnSp macro="">
      <xdr:nvCxnSpPr>
        <xdr:cNvPr id="415" name="直線コネクタ 414"/>
        <xdr:cNvCxnSpPr/>
      </xdr:nvCxnSpPr>
      <xdr:spPr>
        <a:xfrm>
          <a:off x="7861300" y="13263039"/>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6" name="フローチャート: 判断 415"/>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7" name="テキスト ボックス 416"/>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32095</xdr:rowOff>
    </xdr:from>
    <xdr:to>
      <xdr:col>41</xdr:col>
      <xdr:colOff>50800</xdr:colOff>
      <xdr:row>77</xdr:row>
      <xdr:rowOff>61389</xdr:rowOff>
    </xdr:to>
    <xdr:cxnSp macro="">
      <xdr:nvCxnSpPr>
        <xdr:cNvPr id="418" name="直線コネクタ 417"/>
        <xdr:cNvCxnSpPr/>
      </xdr:nvCxnSpPr>
      <xdr:spPr>
        <a:xfrm>
          <a:off x="6972300" y="12205045"/>
          <a:ext cx="889000" cy="105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19" name="フローチャート: 判断 418"/>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0" name="テキスト ボックス 419"/>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1" name="フローチャート: 判断 420"/>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165854</xdr:rowOff>
    </xdr:from>
    <xdr:ext cx="534377" cy="259045"/>
    <xdr:sp macro="" textlink="">
      <xdr:nvSpPr>
        <xdr:cNvPr id="422" name="テキスト ボックス 421"/>
        <xdr:cNvSpPr txBox="1"/>
      </xdr:nvSpPr>
      <xdr:spPr>
        <a:xfrm>
          <a:off x="6705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109082</xdr:rowOff>
    </xdr:from>
    <xdr:to>
      <xdr:col>55</xdr:col>
      <xdr:colOff>50800</xdr:colOff>
      <xdr:row>79</xdr:row>
      <xdr:rowOff>39232</xdr:rowOff>
    </xdr:to>
    <xdr:sp macro="" textlink="">
      <xdr:nvSpPr>
        <xdr:cNvPr id="428" name="楕円 427"/>
        <xdr:cNvSpPr/>
      </xdr:nvSpPr>
      <xdr:spPr>
        <a:xfrm>
          <a:off x="10426700" y="134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24009</xdr:rowOff>
    </xdr:from>
    <xdr:ext cx="469744" cy="259045"/>
    <xdr:sp macro="" textlink="">
      <xdr:nvSpPr>
        <xdr:cNvPr id="429" name="普通建設事業費 （ うち新規整備　）該当値テキスト"/>
        <xdr:cNvSpPr txBox="1"/>
      </xdr:nvSpPr>
      <xdr:spPr>
        <a:xfrm>
          <a:off x="10528300" y="1339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54904</xdr:rowOff>
    </xdr:from>
    <xdr:to>
      <xdr:col>50</xdr:col>
      <xdr:colOff>165100</xdr:colOff>
      <xdr:row>76</xdr:row>
      <xdr:rowOff>156504</xdr:rowOff>
    </xdr:to>
    <xdr:sp macro="" textlink="">
      <xdr:nvSpPr>
        <xdr:cNvPr id="430" name="楕円 429"/>
        <xdr:cNvSpPr/>
      </xdr:nvSpPr>
      <xdr:spPr>
        <a:xfrm>
          <a:off x="95885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1581</xdr:rowOff>
    </xdr:from>
    <xdr:ext cx="534377" cy="259045"/>
    <xdr:sp macro="" textlink="">
      <xdr:nvSpPr>
        <xdr:cNvPr id="431" name="テキスト ボックス 430"/>
        <xdr:cNvSpPr txBox="1"/>
      </xdr:nvSpPr>
      <xdr:spPr>
        <a:xfrm>
          <a:off x="9372111" y="128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15715</xdr:rowOff>
    </xdr:from>
    <xdr:to>
      <xdr:col>46</xdr:col>
      <xdr:colOff>38100</xdr:colOff>
      <xdr:row>77</xdr:row>
      <xdr:rowOff>117315</xdr:rowOff>
    </xdr:to>
    <xdr:sp macro="" textlink="">
      <xdr:nvSpPr>
        <xdr:cNvPr id="432" name="楕円 431"/>
        <xdr:cNvSpPr/>
      </xdr:nvSpPr>
      <xdr:spPr>
        <a:xfrm>
          <a:off x="8699500" y="132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108442</xdr:rowOff>
    </xdr:from>
    <xdr:ext cx="534377" cy="259045"/>
    <xdr:sp macro="" textlink="">
      <xdr:nvSpPr>
        <xdr:cNvPr id="433" name="テキスト ボックス 432"/>
        <xdr:cNvSpPr txBox="1"/>
      </xdr:nvSpPr>
      <xdr:spPr>
        <a:xfrm>
          <a:off x="8483111" y="1331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10589</xdr:rowOff>
    </xdr:from>
    <xdr:to>
      <xdr:col>41</xdr:col>
      <xdr:colOff>101600</xdr:colOff>
      <xdr:row>77</xdr:row>
      <xdr:rowOff>112189</xdr:rowOff>
    </xdr:to>
    <xdr:sp macro="" textlink="">
      <xdr:nvSpPr>
        <xdr:cNvPr id="434" name="楕円 433"/>
        <xdr:cNvSpPr/>
      </xdr:nvSpPr>
      <xdr:spPr>
        <a:xfrm>
          <a:off x="7810500" y="132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103316</xdr:rowOff>
    </xdr:from>
    <xdr:ext cx="534377" cy="259045"/>
    <xdr:sp macro="" textlink="">
      <xdr:nvSpPr>
        <xdr:cNvPr id="435" name="テキスト ボックス 434"/>
        <xdr:cNvSpPr txBox="1"/>
      </xdr:nvSpPr>
      <xdr:spPr>
        <a:xfrm>
          <a:off x="7594111" y="13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152745</xdr:rowOff>
    </xdr:from>
    <xdr:to>
      <xdr:col>36</xdr:col>
      <xdr:colOff>165100</xdr:colOff>
      <xdr:row>71</xdr:row>
      <xdr:rowOff>82895</xdr:rowOff>
    </xdr:to>
    <xdr:sp macro="" textlink="">
      <xdr:nvSpPr>
        <xdr:cNvPr id="436" name="楕円 435"/>
        <xdr:cNvSpPr/>
      </xdr:nvSpPr>
      <xdr:spPr>
        <a:xfrm>
          <a:off x="6921500" y="121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99422</xdr:rowOff>
    </xdr:from>
    <xdr:ext cx="534377" cy="259045"/>
    <xdr:sp macro="" textlink="">
      <xdr:nvSpPr>
        <xdr:cNvPr id="437" name="テキスト ボックス 436"/>
        <xdr:cNvSpPr txBox="1"/>
      </xdr:nvSpPr>
      <xdr:spPr>
        <a:xfrm>
          <a:off x="6705111" y="119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1" name="直線コネクタ 460"/>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2"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3" name="直線コネクタ 462"/>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4"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5" name="直線コネクタ 464"/>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86170</xdr:rowOff>
    </xdr:from>
    <xdr:to>
      <xdr:col>55</xdr:col>
      <xdr:colOff>0</xdr:colOff>
      <xdr:row>97</xdr:row>
      <xdr:rowOff>53575</xdr:rowOff>
    </xdr:to>
    <xdr:cxnSp macro="">
      <xdr:nvCxnSpPr>
        <xdr:cNvPr id="466" name="直線コネクタ 465"/>
        <xdr:cNvCxnSpPr/>
      </xdr:nvCxnSpPr>
      <xdr:spPr>
        <a:xfrm flipV="1">
          <a:off x="9639300" y="16545370"/>
          <a:ext cx="838200" cy="1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7"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68" name="フローチャート: 判断 467"/>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118497</xdr:rowOff>
    </xdr:from>
    <xdr:to>
      <xdr:col>50</xdr:col>
      <xdr:colOff>114300</xdr:colOff>
      <xdr:row>97</xdr:row>
      <xdr:rowOff>53575</xdr:rowOff>
    </xdr:to>
    <xdr:cxnSp macro="">
      <xdr:nvCxnSpPr>
        <xdr:cNvPr id="469" name="直線コネクタ 468"/>
        <xdr:cNvCxnSpPr/>
      </xdr:nvCxnSpPr>
      <xdr:spPr>
        <a:xfrm>
          <a:off x="8750300" y="16577697"/>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0" name="フローチャート: 判断 469"/>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71" name="テキスト ボックス 470"/>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118497</xdr:rowOff>
    </xdr:from>
    <xdr:to>
      <xdr:col>45</xdr:col>
      <xdr:colOff>177800</xdr:colOff>
      <xdr:row>97</xdr:row>
      <xdr:rowOff>79235</xdr:rowOff>
    </xdr:to>
    <xdr:cxnSp macro="">
      <xdr:nvCxnSpPr>
        <xdr:cNvPr id="472" name="直線コネクタ 471"/>
        <xdr:cNvCxnSpPr/>
      </xdr:nvCxnSpPr>
      <xdr:spPr>
        <a:xfrm flipV="1">
          <a:off x="7861300" y="16577697"/>
          <a:ext cx="889000" cy="1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3" name="フローチャート: 判断 472"/>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4" name="テキスト ボックス 473"/>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79235</xdr:rowOff>
    </xdr:from>
    <xdr:to>
      <xdr:col>41</xdr:col>
      <xdr:colOff>50800</xdr:colOff>
      <xdr:row>98</xdr:row>
      <xdr:rowOff>124955</xdr:rowOff>
    </xdr:to>
    <xdr:cxnSp macro="">
      <xdr:nvCxnSpPr>
        <xdr:cNvPr id="475" name="直線コネクタ 474"/>
        <xdr:cNvCxnSpPr/>
      </xdr:nvCxnSpPr>
      <xdr:spPr>
        <a:xfrm flipV="1">
          <a:off x="6972300" y="1670988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6" name="フローチャート: 判断 475"/>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7" name="テキスト ボックス 476"/>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78" name="フローチャート: 判断 477"/>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26624</xdr:rowOff>
    </xdr:from>
    <xdr:ext cx="534377" cy="259045"/>
    <xdr:sp macro="" textlink="">
      <xdr:nvSpPr>
        <xdr:cNvPr id="479" name="テキスト ボックス 478"/>
        <xdr:cNvSpPr txBox="1"/>
      </xdr:nvSpPr>
      <xdr:spPr>
        <a:xfrm>
          <a:off x="6705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35370</xdr:rowOff>
    </xdr:from>
    <xdr:to>
      <xdr:col>55</xdr:col>
      <xdr:colOff>50800</xdr:colOff>
      <xdr:row>96</xdr:row>
      <xdr:rowOff>136970</xdr:rowOff>
    </xdr:to>
    <xdr:sp macro="" textlink="">
      <xdr:nvSpPr>
        <xdr:cNvPr id="485" name="楕円 484"/>
        <xdr:cNvSpPr/>
      </xdr:nvSpPr>
      <xdr:spPr>
        <a:xfrm>
          <a:off x="10426700" y="164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13797</xdr:rowOff>
    </xdr:from>
    <xdr:ext cx="534377" cy="259045"/>
    <xdr:sp macro="" textlink="">
      <xdr:nvSpPr>
        <xdr:cNvPr id="486" name="普通建設事業費 （ うち更新整備　）該当値テキスト"/>
        <xdr:cNvSpPr txBox="1"/>
      </xdr:nvSpPr>
      <xdr:spPr>
        <a:xfrm>
          <a:off x="10528300" y="164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2775</xdr:rowOff>
    </xdr:from>
    <xdr:to>
      <xdr:col>50</xdr:col>
      <xdr:colOff>165100</xdr:colOff>
      <xdr:row>97</xdr:row>
      <xdr:rowOff>104375</xdr:rowOff>
    </xdr:to>
    <xdr:sp macro="" textlink="">
      <xdr:nvSpPr>
        <xdr:cNvPr id="487" name="楕円 486"/>
        <xdr:cNvSpPr/>
      </xdr:nvSpPr>
      <xdr:spPr>
        <a:xfrm>
          <a:off x="9588500" y="166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95502</xdr:rowOff>
    </xdr:from>
    <xdr:ext cx="534377" cy="259045"/>
    <xdr:sp macro="" textlink="">
      <xdr:nvSpPr>
        <xdr:cNvPr id="488" name="テキスト ボックス 487"/>
        <xdr:cNvSpPr txBox="1"/>
      </xdr:nvSpPr>
      <xdr:spPr>
        <a:xfrm>
          <a:off x="9372111" y="167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67697</xdr:rowOff>
    </xdr:from>
    <xdr:to>
      <xdr:col>46</xdr:col>
      <xdr:colOff>38100</xdr:colOff>
      <xdr:row>96</xdr:row>
      <xdr:rowOff>169297</xdr:rowOff>
    </xdr:to>
    <xdr:sp macro="" textlink="">
      <xdr:nvSpPr>
        <xdr:cNvPr id="489" name="楕円 488"/>
        <xdr:cNvSpPr/>
      </xdr:nvSpPr>
      <xdr:spPr>
        <a:xfrm>
          <a:off x="8699500" y="165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160424</xdr:rowOff>
    </xdr:from>
    <xdr:ext cx="534377" cy="259045"/>
    <xdr:sp macro="" textlink="">
      <xdr:nvSpPr>
        <xdr:cNvPr id="490" name="テキスト ボックス 489"/>
        <xdr:cNvSpPr txBox="1"/>
      </xdr:nvSpPr>
      <xdr:spPr>
        <a:xfrm>
          <a:off x="8483111" y="166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28435</xdr:rowOff>
    </xdr:from>
    <xdr:to>
      <xdr:col>41</xdr:col>
      <xdr:colOff>101600</xdr:colOff>
      <xdr:row>97</xdr:row>
      <xdr:rowOff>130035</xdr:rowOff>
    </xdr:to>
    <xdr:sp macro="" textlink="">
      <xdr:nvSpPr>
        <xdr:cNvPr id="491" name="楕円 490"/>
        <xdr:cNvSpPr/>
      </xdr:nvSpPr>
      <xdr:spPr>
        <a:xfrm>
          <a:off x="7810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121162</xdr:rowOff>
    </xdr:from>
    <xdr:ext cx="534377" cy="259045"/>
    <xdr:sp macro="" textlink="">
      <xdr:nvSpPr>
        <xdr:cNvPr id="492" name="テキスト ボックス 491"/>
        <xdr:cNvSpPr txBox="1"/>
      </xdr:nvSpPr>
      <xdr:spPr>
        <a:xfrm>
          <a:off x="7594111" y="167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74155</xdr:rowOff>
    </xdr:from>
    <xdr:to>
      <xdr:col>36</xdr:col>
      <xdr:colOff>165100</xdr:colOff>
      <xdr:row>99</xdr:row>
      <xdr:rowOff>4305</xdr:rowOff>
    </xdr:to>
    <xdr:sp macro="" textlink="">
      <xdr:nvSpPr>
        <xdr:cNvPr id="493" name="楕円 492"/>
        <xdr:cNvSpPr/>
      </xdr:nvSpPr>
      <xdr:spPr>
        <a:xfrm>
          <a:off x="6921500" y="168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166882</xdr:rowOff>
    </xdr:from>
    <xdr:ext cx="469744" cy="259045"/>
    <xdr:sp macro="" textlink="">
      <xdr:nvSpPr>
        <xdr:cNvPr id="494" name="テキスト ボックス 493"/>
        <xdr:cNvSpPr txBox="1"/>
      </xdr:nvSpPr>
      <xdr:spPr>
        <a:xfrm>
          <a:off x="6737428" y="169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6" name="直線コネクタ 515"/>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19"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0" name="直線コネクタ 519"/>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171430</xdr:rowOff>
    </xdr:from>
    <xdr:to>
      <xdr:col>85</xdr:col>
      <xdr:colOff>127000</xdr:colOff>
      <xdr:row>38</xdr:row>
      <xdr:rowOff>139700</xdr:rowOff>
    </xdr:to>
    <xdr:cxnSp macro="">
      <xdr:nvCxnSpPr>
        <xdr:cNvPr id="521" name="直線コネクタ 520"/>
        <xdr:cNvCxnSpPr/>
      </xdr:nvCxnSpPr>
      <xdr:spPr>
        <a:xfrm flipV="1">
          <a:off x="15481300" y="6515080"/>
          <a:ext cx="8382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2" name="災害復旧事業費平均値テキスト"/>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3" name="フローチャート: 判断 522"/>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5" name="フローチャート: 判断 524"/>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6" name="テキスト ボックス 525"/>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94894</xdr:rowOff>
    </xdr:from>
    <xdr:to>
      <xdr:col>76</xdr:col>
      <xdr:colOff>114300</xdr:colOff>
      <xdr:row>38</xdr:row>
      <xdr:rowOff>139700</xdr:rowOff>
    </xdr:to>
    <xdr:cxnSp macro="">
      <xdr:nvCxnSpPr>
        <xdr:cNvPr id="527" name="直線コネクタ 526"/>
        <xdr:cNvCxnSpPr/>
      </xdr:nvCxnSpPr>
      <xdr:spPr>
        <a:xfrm>
          <a:off x="13703300" y="660999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28" name="フローチャート: 判断 527"/>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29" name="テキスト ボックス 528"/>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80630</xdr:rowOff>
    </xdr:from>
    <xdr:to>
      <xdr:col>71</xdr:col>
      <xdr:colOff>177800</xdr:colOff>
      <xdr:row>38</xdr:row>
      <xdr:rowOff>94894</xdr:rowOff>
    </xdr:to>
    <xdr:cxnSp macro="">
      <xdr:nvCxnSpPr>
        <xdr:cNvPr id="530" name="直線コネクタ 529"/>
        <xdr:cNvCxnSpPr/>
      </xdr:nvCxnSpPr>
      <xdr:spPr>
        <a:xfrm>
          <a:off x="12814300" y="6424280"/>
          <a:ext cx="889000" cy="1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1" name="フローチャート: 判断 530"/>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32" name="テキスト ボックス 531"/>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3" name="フローチャート: 判断 532"/>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110486</xdr:rowOff>
    </xdr:from>
    <xdr:ext cx="378565" cy="259045"/>
    <xdr:sp macro="" textlink="">
      <xdr:nvSpPr>
        <xdr:cNvPr id="534" name="テキスト ボックス 533"/>
        <xdr:cNvSpPr txBox="1"/>
      </xdr:nvSpPr>
      <xdr:spPr>
        <a:xfrm>
          <a:off x="12625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120630</xdr:rowOff>
    </xdr:from>
    <xdr:to>
      <xdr:col>85</xdr:col>
      <xdr:colOff>177800</xdr:colOff>
      <xdr:row>38</xdr:row>
      <xdr:rowOff>50780</xdr:rowOff>
    </xdr:to>
    <xdr:sp macro="" textlink="">
      <xdr:nvSpPr>
        <xdr:cNvPr id="540" name="楕円 539"/>
        <xdr:cNvSpPr/>
      </xdr:nvSpPr>
      <xdr:spPr>
        <a:xfrm>
          <a:off x="16268700" y="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99057</xdr:rowOff>
    </xdr:from>
    <xdr:ext cx="469744" cy="259045"/>
    <xdr:sp macro="" textlink="">
      <xdr:nvSpPr>
        <xdr:cNvPr id="541" name="災害復旧事業費該当値テキスト"/>
        <xdr:cNvSpPr txBox="1"/>
      </xdr:nvSpPr>
      <xdr:spPr>
        <a:xfrm>
          <a:off x="16370300" y="64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44094</xdr:rowOff>
    </xdr:from>
    <xdr:to>
      <xdr:col>72</xdr:col>
      <xdr:colOff>38100</xdr:colOff>
      <xdr:row>38</xdr:row>
      <xdr:rowOff>145694</xdr:rowOff>
    </xdr:to>
    <xdr:sp macro="" textlink="">
      <xdr:nvSpPr>
        <xdr:cNvPr id="546" name="楕円 545"/>
        <xdr:cNvSpPr/>
      </xdr:nvSpPr>
      <xdr:spPr>
        <a:xfrm>
          <a:off x="13652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136821</xdr:rowOff>
    </xdr:from>
    <xdr:ext cx="378565" cy="259045"/>
    <xdr:sp macro="" textlink="">
      <xdr:nvSpPr>
        <xdr:cNvPr id="547" name="テキスト ボックス 546"/>
        <xdr:cNvSpPr txBox="1"/>
      </xdr:nvSpPr>
      <xdr:spPr>
        <a:xfrm>
          <a:off x="13514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29830</xdr:rowOff>
    </xdr:from>
    <xdr:to>
      <xdr:col>67</xdr:col>
      <xdr:colOff>101600</xdr:colOff>
      <xdr:row>37</xdr:row>
      <xdr:rowOff>131430</xdr:rowOff>
    </xdr:to>
    <xdr:sp macro="" textlink="">
      <xdr:nvSpPr>
        <xdr:cNvPr id="548" name="楕円 547"/>
        <xdr:cNvSpPr/>
      </xdr:nvSpPr>
      <xdr:spPr>
        <a:xfrm>
          <a:off x="12763500" y="63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147957</xdr:rowOff>
    </xdr:from>
    <xdr:ext cx="469744" cy="259045"/>
    <xdr:sp macro="" textlink="">
      <xdr:nvSpPr>
        <xdr:cNvPr id="549" name="テキスト ボックス 548"/>
        <xdr:cNvSpPr txBox="1"/>
      </xdr:nvSpPr>
      <xdr:spPr>
        <a:xfrm>
          <a:off x="12579428" y="614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1" name="テキスト ボックス 61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1" name="直線コネクタ 620"/>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2"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3" name="直線コネクタ 622"/>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4"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5" name="直線コネクタ 624"/>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140134</xdr:rowOff>
    </xdr:from>
    <xdr:to>
      <xdr:col>85</xdr:col>
      <xdr:colOff>127000</xdr:colOff>
      <xdr:row>77</xdr:row>
      <xdr:rowOff>144318</xdr:rowOff>
    </xdr:to>
    <xdr:cxnSp macro="">
      <xdr:nvCxnSpPr>
        <xdr:cNvPr id="626" name="直線コネクタ 625"/>
        <xdr:cNvCxnSpPr/>
      </xdr:nvCxnSpPr>
      <xdr:spPr>
        <a:xfrm flipV="1">
          <a:off x="15481300" y="13341784"/>
          <a:ext cx="8382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69143</xdr:rowOff>
    </xdr:from>
    <xdr:ext cx="534377" cy="259045"/>
    <xdr:sp macro="" textlink="">
      <xdr:nvSpPr>
        <xdr:cNvPr id="627" name="公債費平均値テキスト"/>
        <xdr:cNvSpPr txBox="1"/>
      </xdr:nvSpPr>
      <xdr:spPr>
        <a:xfrm>
          <a:off x="16370300" y="129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28" name="フローチャート: 判断 627"/>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131631</xdr:rowOff>
    </xdr:from>
    <xdr:to>
      <xdr:col>81</xdr:col>
      <xdr:colOff>50800</xdr:colOff>
      <xdr:row>77</xdr:row>
      <xdr:rowOff>144318</xdr:rowOff>
    </xdr:to>
    <xdr:cxnSp macro="">
      <xdr:nvCxnSpPr>
        <xdr:cNvPr id="629" name="直線コネクタ 628"/>
        <xdr:cNvCxnSpPr/>
      </xdr:nvCxnSpPr>
      <xdr:spPr>
        <a:xfrm>
          <a:off x="14592300" y="13333281"/>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0" name="フローチャート: 判断 629"/>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1" name="テキスト ボックス 630"/>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131631</xdr:rowOff>
    </xdr:from>
    <xdr:to>
      <xdr:col>76</xdr:col>
      <xdr:colOff>114300</xdr:colOff>
      <xdr:row>77</xdr:row>
      <xdr:rowOff>145369</xdr:rowOff>
    </xdr:to>
    <xdr:cxnSp macro="">
      <xdr:nvCxnSpPr>
        <xdr:cNvPr id="632" name="直線コネクタ 631"/>
        <xdr:cNvCxnSpPr/>
      </xdr:nvCxnSpPr>
      <xdr:spPr>
        <a:xfrm flipV="1">
          <a:off x="13703300" y="13333281"/>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3" name="フローチャート: 判断 632"/>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4" name="テキスト ボックス 633"/>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145369</xdr:rowOff>
    </xdr:from>
    <xdr:to>
      <xdr:col>71</xdr:col>
      <xdr:colOff>177800</xdr:colOff>
      <xdr:row>78</xdr:row>
      <xdr:rowOff>2792</xdr:rowOff>
    </xdr:to>
    <xdr:cxnSp macro="">
      <xdr:nvCxnSpPr>
        <xdr:cNvPr id="635" name="直線コネクタ 634"/>
        <xdr:cNvCxnSpPr/>
      </xdr:nvCxnSpPr>
      <xdr:spPr>
        <a:xfrm flipV="1">
          <a:off x="12814300" y="13347019"/>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6" name="フローチャート: 判断 635"/>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37" name="テキスト ボックス 636"/>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38" name="フローチャート: 判断 637"/>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11162</xdr:rowOff>
    </xdr:from>
    <xdr:ext cx="534377" cy="259045"/>
    <xdr:sp macro="" textlink="">
      <xdr:nvSpPr>
        <xdr:cNvPr id="639" name="テキスト ボックス 638"/>
        <xdr:cNvSpPr txBox="1"/>
      </xdr:nvSpPr>
      <xdr:spPr>
        <a:xfrm>
          <a:off x="12547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89334</xdr:rowOff>
    </xdr:from>
    <xdr:to>
      <xdr:col>85</xdr:col>
      <xdr:colOff>177800</xdr:colOff>
      <xdr:row>78</xdr:row>
      <xdr:rowOff>19484</xdr:rowOff>
    </xdr:to>
    <xdr:sp macro="" textlink="">
      <xdr:nvSpPr>
        <xdr:cNvPr id="645" name="楕円 644"/>
        <xdr:cNvSpPr/>
      </xdr:nvSpPr>
      <xdr:spPr>
        <a:xfrm>
          <a:off x="16268700" y="132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67761</xdr:rowOff>
    </xdr:from>
    <xdr:ext cx="534377" cy="259045"/>
    <xdr:sp macro="" textlink="">
      <xdr:nvSpPr>
        <xdr:cNvPr id="646" name="公債費該当値テキスト"/>
        <xdr:cNvSpPr txBox="1"/>
      </xdr:nvSpPr>
      <xdr:spPr>
        <a:xfrm>
          <a:off x="16370300" y="132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93518</xdr:rowOff>
    </xdr:from>
    <xdr:to>
      <xdr:col>81</xdr:col>
      <xdr:colOff>101600</xdr:colOff>
      <xdr:row>78</xdr:row>
      <xdr:rowOff>23668</xdr:rowOff>
    </xdr:to>
    <xdr:sp macro="" textlink="">
      <xdr:nvSpPr>
        <xdr:cNvPr id="647" name="楕円 646"/>
        <xdr:cNvSpPr/>
      </xdr:nvSpPr>
      <xdr:spPr>
        <a:xfrm>
          <a:off x="15430500" y="132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14795</xdr:rowOff>
    </xdr:from>
    <xdr:ext cx="534377" cy="259045"/>
    <xdr:sp macro="" textlink="">
      <xdr:nvSpPr>
        <xdr:cNvPr id="648" name="テキスト ボックス 647"/>
        <xdr:cNvSpPr txBox="1"/>
      </xdr:nvSpPr>
      <xdr:spPr>
        <a:xfrm>
          <a:off x="15214111" y="133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80831</xdr:rowOff>
    </xdr:from>
    <xdr:to>
      <xdr:col>76</xdr:col>
      <xdr:colOff>165100</xdr:colOff>
      <xdr:row>78</xdr:row>
      <xdr:rowOff>10981</xdr:rowOff>
    </xdr:to>
    <xdr:sp macro="" textlink="">
      <xdr:nvSpPr>
        <xdr:cNvPr id="649" name="楕円 648"/>
        <xdr:cNvSpPr/>
      </xdr:nvSpPr>
      <xdr:spPr>
        <a:xfrm>
          <a:off x="14541500" y="132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2108</xdr:rowOff>
    </xdr:from>
    <xdr:ext cx="534377" cy="259045"/>
    <xdr:sp macro="" textlink="">
      <xdr:nvSpPr>
        <xdr:cNvPr id="650" name="テキスト ボックス 649"/>
        <xdr:cNvSpPr txBox="1"/>
      </xdr:nvSpPr>
      <xdr:spPr>
        <a:xfrm>
          <a:off x="14325111" y="133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94569</xdr:rowOff>
    </xdr:from>
    <xdr:to>
      <xdr:col>72</xdr:col>
      <xdr:colOff>38100</xdr:colOff>
      <xdr:row>78</xdr:row>
      <xdr:rowOff>24719</xdr:rowOff>
    </xdr:to>
    <xdr:sp macro="" textlink="">
      <xdr:nvSpPr>
        <xdr:cNvPr id="651" name="楕円 650"/>
        <xdr:cNvSpPr/>
      </xdr:nvSpPr>
      <xdr:spPr>
        <a:xfrm>
          <a:off x="13652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15846</xdr:rowOff>
    </xdr:from>
    <xdr:ext cx="534377" cy="259045"/>
    <xdr:sp macro="" textlink="">
      <xdr:nvSpPr>
        <xdr:cNvPr id="652" name="テキスト ボックス 651"/>
        <xdr:cNvSpPr txBox="1"/>
      </xdr:nvSpPr>
      <xdr:spPr>
        <a:xfrm>
          <a:off x="13436111" y="133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123442</xdr:rowOff>
    </xdr:from>
    <xdr:to>
      <xdr:col>67</xdr:col>
      <xdr:colOff>101600</xdr:colOff>
      <xdr:row>78</xdr:row>
      <xdr:rowOff>53592</xdr:rowOff>
    </xdr:to>
    <xdr:sp macro="" textlink="">
      <xdr:nvSpPr>
        <xdr:cNvPr id="653" name="楕円 652"/>
        <xdr:cNvSpPr/>
      </xdr:nvSpPr>
      <xdr:spPr>
        <a:xfrm>
          <a:off x="12763500" y="13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44719</xdr:rowOff>
    </xdr:from>
    <xdr:ext cx="534377" cy="259045"/>
    <xdr:sp macro="" textlink="">
      <xdr:nvSpPr>
        <xdr:cNvPr id="654" name="テキスト ボックス 653"/>
        <xdr:cNvSpPr txBox="1"/>
      </xdr:nvSpPr>
      <xdr:spPr>
        <a:xfrm>
          <a:off x="12547111" y="134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8" name="テキスト ボックス 66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0" name="テキスト ボックス 669"/>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2" name="テキスト ボックス 671"/>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80" name="直線コネクタ 679"/>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81" name="積立金最小値テキスト"/>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82" name="直線コネクタ 681"/>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3" name="積立金最大値テキスト"/>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4" name="直線コネクタ 683"/>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1234</xdr:rowOff>
    </xdr:from>
    <xdr:to>
      <xdr:col>85</xdr:col>
      <xdr:colOff>127000</xdr:colOff>
      <xdr:row>99</xdr:row>
      <xdr:rowOff>16473</xdr:rowOff>
    </xdr:to>
    <xdr:cxnSp macro="">
      <xdr:nvCxnSpPr>
        <xdr:cNvPr id="685" name="直線コネクタ 684"/>
        <xdr:cNvCxnSpPr/>
      </xdr:nvCxnSpPr>
      <xdr:spPr>
        <a:xfrm>
          <a:off x="15481300" y="16974784"/>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26759</xdr:rowOff>
    </xdr:from>
    <xdr:ext cx="469744" cy="259045"/>
    <xdr:sp macro="" textlink="">
      <xdr:nvSpPr>
        <xdr:cNvPr id="686" name="積立金平均値テキスト"/>
        <xdr:cNvSpPr txBox="1"/>
      </xdr:nvSpPr>
      <xdr:spPr>
        <a:xfrm>
          <a:off x="16370300" y="1614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7" name="フローチャート: 判断 686"/>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1234</xdr:rowOff>
    </xdr:from>
    <xdr:to>
      <xdr:col>81</xdr:col>
      <xdr:colOff>50800</xdr:colOff>
      <xdr:row>99</xdr:row>
      <xdr:rowOff>56533</xdr:rowOff>
    </xdr:to>
    <xdr:cxnSp macro="">
      <xdr:nvCxnSpPr>
        <xdr:cNvPr id="688" name="直線コネクタ 687"/>
        <xdr:cNvCxnSpPr/>
      </xdr:nvCxnSpPr>
      <xdr:spPr>
        <a:xfrm flipV="1">
          <a:off x="14592300" y="16974784"/>
          <a:ext cx="889000" cy="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89" name="フローチャート: 判断 688"/>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12935</xdr:rowOff>
    </xdr:from>
    <xdr:ext cx="469744" cy="259045"/>
    <xdr:sp macro="" textlink="">
      <xdr:nvSpPr>
        <xdr:cNvPr id="690" name="テキスト ボックス 689"/>
        <xdr:cNvSpPr txBox="1"/>
      </xdr:nvSpPr>
      <xdr:spPr>
        <a:xfrm>
          <a:off x="15246428" y="161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56533</xdr:rowOff>
    </xdr:from>
    <xdr:to>
      <xdr:col>76</xdr:col>
      <xdr:colOff>114300</xdr:colOff>
      <xdr:row>99</xdr:row>
      <xdr:rowOff>60344</xdr:rowOff>
    </xdr:to>
    <xdr:cxnSp macro="">
      <xdr:nvCxnSpPr>
        <xdr:cNvPr id="691" name="直線コネクタ 690"/>
        <xdr:cNvCxnSpPr/>
      </xdr:nvCxnSpPr>
      <xdr:spPr>
        <a:xfrm flipV="1">
          <a:off x="13703300" y="1703008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92" name="フローチャート: 判断 691"/>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37537</xdr:rowOff>
    </xdr:from>
    <xdr:ext cx="469744" cy="259045"/>
    <xdr:sp macro="" textlink="">
      <xdr:nvSpPr>
        <xdr:cNvPr id="693" name="テキスト ボックス 692"/>
        <xdr:cNvSpPr txBox="1"/>
      </xdr:nvSpPr>
      <xdr:spPr>
        <a:xfrm>
          <a:off x="14357428" y="161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92565</xdr:rowOff>
    </xdr:from>
    <xdr:to>
      <xdr:col>71</xdr:col>
      <xdr:colOff>177800</xdr:colOff>
      <xdr:row>99</xdr:row>
      <xdr:rowOff>60344</xdr:rowOff>
    </xdr:to>
    <xdr:cxnSp macro="">
      <xdr:nvCxnSpPr>
        <xdr:cNvPr id="694" name="直線コネクタ 693"/>
        <xdr:cNvCxnSpPr/>
      </xdr:nvCxnSpPr>
      <xdr:spPr>
        <a:xfrm>
          <a:off x="12814300" y="16894665"/>
          <a:ext cx="889000" cy="1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5" name="フローチャート: 判断 694"/>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24147</xdr:rowOff>
    </xdr:from>
    <xdr:ext cx="469744" cy="259045"/>
    <xdr:sp macro="" textlink="">
      <xdr:nvSpPr>
        <xdr:cNvPr id="696" name="テキスト ボックス 695"/>
        <xdr:cNvSpPr txBox="1"/>
      </xdr:nvSpPr>
      <xdr:spPr>
        <a:xfrm>
          <a:off x="13468428" y="16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135927</xdr:rowOff>
    </xdr:from>
    <xdr:to>
      <xdr:col>67</xdr:col>
      <xdr:colOff>101600</xdr:colOff>
      <xdr:row>93</xdr:row>
      <xdr:rowOff>66077</xdr:rowOff>
    </xdr:to>
    <xdr:sp macro="" textlink="">
      <xdr:nvSpPr>
        <xdr:cNvPr id="697" name="フローチャート: 判断 696"/>
        <xdr:cNvSpPr/>
      </xdr:nvSpPr>
      <xdr:spPr>
        <a:xfrm>
          <a:off x="12763500" y="1590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82604</xdr:rowOff>
    </xdr:from>
    <xdr:ext cx="534377" cy="259045"/>
    <xdr:sp macro="" textlink="">
      <xdr:nvSpPr>
        <xdr:cNvPr id="698" name="テキスト ボックス 697"/>
        <xdr:cNvSpPr txBox="1"/>
      </xdr:nvSpPr>
      <xdr:spPr>
        <a:xfrm>
          <a:off x="12547111" y="156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137123</xdr:rowOff>
    </xdr:from>
    <xdr:to>
      <xdr:col>85</xdr:col>
      <xdr:colOff>177800</xdr:colOff>
      <xdr:row>99</xdr:row>
      <xdr:rowOff>67273</xdr:rowOff>
    </xdr:to>
    <xdr:sp macro="" textlink="">
      <xdr:nvSpPr>
        <xdr:cNvPr id="704" name="楕円 703"/>
        <xdr:cNvSpPr/>
      </xdr:nvSpPr>
      <xdr:spPr>
        <a:xfrm>
          <a:off x="16268700" y="169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52050</xdr:rowOff>
    </xdr:from>
    <xdr:ext cx="378565" cy="259045"/>
    <xdr:sp macro="" textlink="">
      <xdr:nvSpPr>
        <xdr:cNvPr id="705" name="積立金該当値テキスト"/>
        <xdr:cNvSpPr txBox="1"/>
      </xdr:nvSpPr>
      <xdr:spPr>
        <a:xfrm>
          <a:off x="16370300" y="1685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121884</xdr:rowOff>
    </xdr:from>
    <xdr:to>
      <xdr:col>81</xdr:col>
      <xdr:colOff>101600</xdr:colOff>
      <xdr:row>99</xdr:row>
      <xdr:rowOff>52034</xdr:rowOff>
    </xdr:to>
    <xdr:sp macro="" textlink="">
      <xdr:nvSpPr>
        <xdr:cNvPr id="706" name="楕円 705"/>
        <xdr:cNvSpPr/>
      </xdr:nvSpPr>
      <xdr:spPr>
        <a:xfrm>
          <a:off x="15430500" y="169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43161</xdr:rowOff>
    </xdr:from>
    <xdr:ext cx="378565" cy="259045"/>
    <xdr:sp macro="" textlink="">
      <xdr:nvSpPr>
        <xdr:cNvPr id="707" name="テキスト ボックス 706"/>
        <xdr:cNvSpPr txBox="1"/>
      </xdr:nvSpPr>
      <xdr:spPr>
        <a:xfrm>
          <a:off x="15292017" y="17016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5733</xdr:rowOff>
    </xdr:from>
    <xdr:to>
      <xdr:col>76</xdr:col>
      <xdr:colOff>165100</xdr:colOff>
      <xdr:row>99</xdr:row>
      <xdr:rowOff>107333</xdr:rowOff>
    </xdr:to>
    <xdr:sp macro="" textlink="">
      <xdr:nvSpPr>
        <xdr:cNvPr id="708" name="楕円 707"/>
        <xdr:cNvSpPr/>
      </xdr:nvSpPr>
      <xdr:spPr>
        <a:xfrm>
          <a:off x="14541500" y="169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98460</xdr:rowOff>
    </xdr:from>
    <xdr:ext cx="378565" cy="259045"/>
    <xdr:sp macro="" textlink="">
      <xdr:nvSpPr>
        <xdr:cNvPr id="709" name="テキスト ボックス 708"/>
        <xdr:cNvSpPr txBox="1"/>
      </xdr:nvSpPr>
      <xdr:spPr>
        <a:xfrm>
          <a:off x="14403017" y="17072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9544</xdr:rowOff>
    </xdr:from>
    <xdr:to>
      <xdr:col>72</xdr:col>
      <xdr:colOff>38100</xdr:colOff>
      <xdr:row>99</xdr:row>
      <xdr:rowOff>111144</xdr:rowOff>
    </xdr:to>
    <xdr:sp macro="" textlink="">
      <xdr:nvSpPr>
        <xdr:cNvPr id="710" name="楕円 709"/>
        <xdr:cNvSpPr/>
      </xdr:nvSpPr>
      <xdr:spPr>
        <a:xfrm>
          <a:off x="13652500" y="169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102271</xdr:rowOff>
    </xdr:from>
    <xdr:ext cx="378565" cy="259045"/>
    <xdr:sp macro="" textlink="">
      <xdr:nvSpPr>
        <xdr:cNvPr id="711" name="テキスト ボックス 710"/>
        <xdr:cNvSpPr txBox="1"/>
      </xdr:nvSpPr>
      <xdr:spPr>
        <a:xfrm>
          <a:off x="13514017" y="1707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41765</xdr:rowOff>
    </xdr:from>
    <xdr:to>
      <xdr:col>67</xdr:col>
      <xdr:colOff>101600</xdr:colOff>
      <xdr:row>98</xdr:row>
      <xdr:rowOff>143365</xdr:rowOff>
    </xdr:to>
    <xdr:sp macro="" textlink="">
      <xdr:nvSpPr>
        <xdr:cNvPr id="712" name="楕円 711"/>
        <xdr:cNvSpPr/>
      </xdr:nvSpPr>
      <xdr:spPr>
        <a:xfrm>
          <a:off x="12763500" y="168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134492</xdr:rowOff>
    </xdr:from>
    <xdr:ext cx="469744" cy="259045"/>
    <xdr:sp macro="" textlink="">
      <xdr:nvSpPr>
        <xdr:cNvPr id="713" name="テキスト ボックス 712"/>
        <xdr:cNvSpPr txBox="1"/>
      </xdr:nvSpPr>
      <xdr:spPr>
        <a:xfrm>
          <a:off x="12579428" y="169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7" name="直線コネクタ 736"/>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40"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1" name="直線コネクタ 740"/>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38164</xdr:rowOff>
    </xdr:to>
    <xdr:cxnSp macro="">
      <xdr:nvCxnSpPr>
        <xdr:cNvPr id="742" name="直線コネクタ 741"/>
        <xdr:cNvCxnSpPr/>
      </xdr:nvCxnSpPr>
      <xdr:spPr>
        <a:xfrm>
          <a:off x="21323300" y="6722237"/>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43" name="投資及び出資金平均値テキスト"/>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4" name="フローチャート: 判断 743"/>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10351</xdr:rowOff>
    </xdr:from>
    <xdr:to>
      <xdr:col>111</xdr:col>
      <xdr:colOff>177800</xdr:colOff>
      <xdr:row>39</xdr:row>
      <xdr:rowOff>35687</xdr:rowOff>
    </xdr:to>
    <xdr:cxnSp macro="">
      <xdr:nvCxnSpPr>
        <xdr:cNvPr id="745" name="直線コネクタ 744"/>
        <xdr:cNvCxnSpPr/>
      </xdr:nvCxnSpPr>
      <xdr:spPr>
        <a:xfrm>
          <a:off x="20434300" y="6696901"/>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6" name="フローチャート: 判断 745"/>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7" name="テキスト ボックス 746"/>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2159</xdr:rowOff>
    </xdr:from>
    <xdr:to>
      <xdr:col>107</xdr:col>
      <xdr:colOff>50800</xdr:colOff>
      <xdr:row>39</xdr:row>
      <xdr:rowOff>10351</xdr:rowOff>
    </xdr:to>
    <xdr:cxnSp macro="">
      <xdr:nvCxnSpPr>
        <xdr:cNvPr id="748" name="直線コネクタ 747"/>
        <xdr:cNvCxnSpPr/>
      </xdr:nvCxnSpPr>
      <xdr:spPr>
        <a:xfrm>
          <a:off x="19545300" y="668870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9" name="フローチャート: 判断 748"/>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50" name="テキスト ボックス 749"/>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2159</xdr:rowOff>
    </xdr:from>
    <xdr:to>
      <xdr:col>102</xdr:col>
      <xdr:colOff>114300</xdr:colOff>
      <xdr:row>39</xdr:row>
      <xdr:rowOff>16446</xdr:rowOff>
    </xdr:to>
    <xdr:cxnSp macro="">
      <xdr:nvCxnSpPr>
        <xdr:cNvPr id="751" name="直線コネクタ 750"/>
        <xdr:cNvCxnSpPr/>
      </xdr:nvCxnSpPr>
      <xdr:spPr>
        <a:xfrm flipV="1">
          <a:off x="18656300" y="668870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2" name="フローチャート: 判断 751"/>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3" name="テキスト ボックス 752"/>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4" name="フローチャート: 判断 753"/>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5" name="テキスト ボックス 754"/>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158814</xdr:rowOff>
    </xdr:from>
    <xdr:to>
      <xdr:col>116</xdr:col>
      <xdr:colOff>114300</xdr:colOff>
      <xdr:row>39</xdr:row>
      <xdr:rowOff>88964</xdr:rowOff>
    </xdr:to>
    <xdr:sp macro="" textlink="">
      <xdr:nvSpPr>
        <xdr:cNvPr id="761" name="楕円 760"/>
        <xdr:cNvSpPr/>
      </xdr:nvSpPr>
      <xdr:spPr>
        <a:xfrm>
          <a:off x="221107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73741</xdr:rowOff>
    </xdr:from>
    <xdr:ext cx="313932" cy="259045"/>
    <xdr:sp macro="" textlink="">
      <xdr:nvSpPr>
        <xdr:cNvPr id="762" name="投資及び出資金該当値テキスト"/>
        <xdr:cNvSpPr txBox="1"/>
      </xdr:nvSpPr>
      <xdr:spPr>
        <a:xfrm>
          <a:off x="22212300" y="6588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156337</xdr:rowOff>
    </xdr:from>
    <xdr:to>
      <xdr:col>112</xdr:col>
      <xdr:colOff>38100</xdr:colOff>
      <xdr:row>39</xdr:row>
      <xdr:rowOff>86487</xdr:rowOff>
    </xdr:to>
    <xdr:sp macro="" textlink="">
      <xdr:nvSpPr>
        <xdr:cNvPr id="763" name="楕円 762"/>
        <xdr:cNvSpPr/>
      </xdr:nvSpPr>
      <xdr:spPr>
        <a:xfrm>
          <a:off x="21272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77614</xdr:rowOff>
    </xdr:from>
    <xdr:ext cx="313932" cy="259045"/>
    <xdr:sp macro="" textlink="">
      <xdr:nvSpPr>
        <xdr:cNvPr id="764" name="テキスト ボックス 763"/>
        <xdr:cNvSpPr txBox="1"/>
      </xdr:nvSpPr>
      <xdr:spPr>
        <a:xfrm>
          <a:off x="21166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131001</xdr:rowOff>
    </xdr:from>
    <xdr:to>
      <xdr:col>107</xdr:col>
      <xdr:colOff>101600</xdr:colOff>
      <xdr:row>39</xdr:row>
      <xdr:rowOff>61151</xdr:rowOff>
    </xdr:to>
    <xdr:sp macro="" textlink="">
      <xdr:nvSpPr>
        <xdr:cNvPr id="765" name="楕円 764"/>
        <xdr:cNvSpPr/>
      </xdr:nvSpPr>
      <xdr:spPr>
        <a:xfrm>
          <a:off x="20383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52278</xdr:rowOff>
    </xdr:from>
    <xdr:ext cx="378565" cy="259045"/>
    <xdr:sp macro="" textlink="">
      <xdr:nvSpPr>
        <xdr:cNvPr id="766" name="テキスト ボックス 765"/>
        <xdr:cNvSpPr txBox="1"/>
      </xdr:nvSpPr>
      <xdr:spPr>
        <a:xfrm>
          <a:off x="20245017" y="673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122809</xdr:rowOff>
    </xdr:from>
    <xdr:to>
      <xdr:col>102</xdr:col>
      <xdr:colOff>165100</xdr:colOff>
      <xdr:row>39</xdr:row>
      <xdr:rowOff>52959</xdr:rowOff>
    </xdr:to>
    <xdr:sp macro="" textlink="">
      <xdr:nvSpPr>
        <xdr:cNvPr id="767" name="楕円 766"/>
        <xdr:cNvSpPr/>
      </xdr:nvSpPr>
      <xdr:spPr>
        <a:xfrm>
          <a:off x="19494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44086</xdr:rowOff>
    </xdr:from>
    <xdr:ext cx="378565" cy="259045"/>
    <xdr:sp macro="" textlink="">
      <xdr:nvSpPr>
        <xdr:cNvPr id="768" name="テキスト ボックス 767"/>
        <xdr:cNvSpPr txBox="1"/>
      </xdr:nvSpPr>
      <xdr:spPr>
        <a:xfrm>
          <a:off x="19356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137096</xdr:rowOff>
    </xdr:from>
    <xdr:to>
      <xdr:col>98</xdr:col>
      <xdr:colOff>38100</xdr:colOff>
      <xdr:row>39</xdr:row>
      <xdr:rowOff>67246</xdr:rowOff>
    </xdr:to>
    <xdr:sp macro="" textlink="">
      <xdr:nvSpPr>
        <xdr:cNvPr id="769" name="楕円 768"/>
        <xdr:cNvSpPr/>
      </xdr:nvSpPr>
      <xdr:spPr>
        <a:xfrm>
          <a:off x="18605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58373</xdr:rowOff>
    </xdr:from>
    <xdr:ext cx="378565" cy="259045"/>
    <xdr:sp macro="" textlink="">
      <xdr:nvSpPr>
        <xdr:cNvPr id="770" name="テキスト ボックス 769"/>
        <xdr:cNvSpPr txBox="1"/>
      </xdr:nvSpPr>
      <xdr:spPr>
        <a:xfrm>
          <a:off x="18467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4" name="直線コネクタ 793"/>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5"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6" name="直線コネクタ 795"/>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7"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8" name="直線コネクタ 797"/>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157455</xdr:rowOff>
    </xdr:from>
    <xdr:to>
      <xdr:col>116</xdr:col>
      <xdr:colOff>63500</xdr:colOff>
      <xdr:row>54</xdr:row>
      <xdr:rowOff>110820</xdr:rowOff>
    </xdr:to>
    <xdr:cxnSp macro="">
      <xdr:nvCxnSpPr>
        <xdr:cNvPr id="799" name="直線コネクタ 798"/>
        <xdr:cNvCxnSpPr/>
      </xdr:nvCxnSpPr>
      <xdr:spPr>
        <a:xfrm>
          <a:off x="21323300" y="9244305"/>
          <a:ext cx="8382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154614</xdr:rowOff>
    </xdr:from>
    <xdr:ext cx="469744" cy="259045"/>
    <xdr:sp macro="" textlink="">
      <xdr:nvSpPr>
        <xdr:cNvPr id="800" name="貸付金平均値テキスト"/>
        <xdr:cNvSpPr txBox="1"/>
      </xdr:nvSpPr>
      <xdr:spPr>
        <a:xfrm>
          <a:off x="22212300" y="975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1" name="フローチャート: 判断 800"/>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68491</xdr:rowOff>
    </xdr:from>
    <xdr:to>
      <xdr:col>111</xdr:col>
      <xdr:colOff>177800</xdr:colOff>
      <xdr:row>53</xdr:row>
      <xdr:rowOff>157455</xdr:rowOff>
    </xdr:to>
    <xdr:cxnSp macro="">
      <xdr:nvCxnSpPr>
        <xdr:cNvPr id="802" name="直線コネクタ 801"/>
        <xdr:cNvCxnSpPr/>
      </xdr:nvCxnSpPr>
      <xdr:spPr>
        <a:xfrm>
          <a:off x="20434300" y="9155341"/>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3" name="フローチャート: 判断 802"/>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76433</xdr:rowOff>
    </xdr:from>
    <xdr:ext cx="469744" cy="259045"/>
    <xdr:sp macro="" textlink="">
      <xdr:nvSpPr>
        <xdr:cNvPr id="804" name="テキスト ボックス 803"/>
        <xdr:cNvSpPr txBox="1"/>
      </xdr:nvSpPr>
      <xdr:spPr>
        <a:xfrm>
          <a:off x="21088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119850</xdr:rowOff>
    </xdr:from>
    <xdr:to>
      <xdr:col>107</xdr:col>
      <xdr:colOff>50800</xdr:colOff>
      <xdr:row>53</xdr:row>
      <xdr:rowOff>68491</xdr:rowOff>
    </xdr:to>
    <xdr:cxnSp macro="">
      <xdr:nvCxnSpPr>
        <xdr:cNvPr id="805" name="直線コネクタ 804"/>
        <xdr:cNvCxnSpPr/>
      </xdr:nvCxnSpPr>
      <xdr:spPr>
        <a:xfrm>
          <a:off x="19545300" y="8863800"/>
          <a:ext cx="889000" cy="2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6" name="フローチャート: 判断 805"/>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49954</xdr:rowOff>
    </xdr:from>
    <xdr:ext cx="469744" cy="259045"/>
    <xdr:sp macro="" textlink="">
      <xdr:nvSpPr>
        <xdr:cNvPr id="807" name="テキスト ボックス 806"/>
        <xdr:cNvSpPr txBox="1"/>
      </xdr:nvSpPr>
      <xdr:spPr>
        <a:xfrm>
          <a:off x="20199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11684</xdr:rowOff>
    </xdr:from>
    <xdr:to>
      <xdr:col>102</xdr:col>
      <xdr:colOff>114300</xdr:colOff>
      <xdr:row>51</xdr:row>
      <xdr:rowOff>119850</xdr:rowOff>
    </xdr:to>
    <xdr:cxnSp macro="">
      <xdr:nvCxnSpPr>
        <xdr:cNvPr id="808" name="直線コネクタ 807"/>
        <xdr:cNvCxnSpPr/>
      </xdr:nvCxnSpPr>
      <xdr:spPr>
        <a:xfrm>
          <a:off x="18656300" y="8755634"/>
          <a:ext cx="8890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9" name="フローチャート: 判断 808"/>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28389</xdr:rowOff>
    </xdr:from>
    <xdr:ext cx="534377" cy="259045"/>
    <xdr:sp macro="" textlink="">
      <xdr:nvSpPr>
        <xdr:cNvPr id="810" name="テキスト ボックス 809"/>
        <xdr:cNvSpPr txBox="1"/>
      </xdr:nvSpPr>
      <xdr:spPr>
        <a:xfrm>
          <a:off x="19278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11" name="フローチャート: 判断 810"/>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129315</xdr:rowOff>
    </xdr:from>
    <xdr:ext cx="534377" cy="259045"/>
    <xdr:sp macro="" textlink="">
      <xdr:nvSpPr>
        <xdr:cNvPr id="812" name="テキスト ボックス 811"/>
        <xdr:cNvSpPr txBox="1"/>
      </xdr:nvSpPr>
      <xdr:spPr>
        <a:xfrm>
          <a:off x="18389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60020</xdr:rowOff>
    </xdr:from>
    <xdr:to>
      <xdr:col>116</xdr:col>
      <xdr:colOff>114300</xdr:colOff>
      <xdr:row>54</xdr:row>
      <xdr:rowOff>161620</xdr:rowOff>
    </xdr:to>
    <xdr:sp macro="" textlink="">
      <xdr:nvSpPr>
        <xdr:cNvPr id="818" name="楕円 817"/>
        <xdr:cNvSpPr/>
      </xdr:nvSpPr>
      <xdr:spPr>
        <a:xfrm>
          <a:off x="22110700" y="93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82897</xdr:rowOff>
    </xdr:from>
    <xdr:ext cx="534377" cy="259045"/>
    <xdr:sp macro="" textlink="">
      <xdr:nvSpPr>
        <xdr:cNvPr id="819" name="貸付金該当値テキスト"/>
        <xdr:cNvSpPr txBox="1"/>
      </xdr:nvSpPr>
      <xdr:spPr>
        <a:xfrm>
          <a:off x="22212300" y="916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106655</xdr:rowOff>
    </xdr:from>
    <xdr:to>
      <xdr:col>112</xdr:col>
      <xdr:colOff>38100</xdr:colOff>
      <xdr:row>54</xdr:row>
      <xdr:rowOff>36805</xdr:rowOff>
    </xdr:to>
    <xdr:sp macro="" textlink="">
      <xdr:nvSpPr>
        <xdr:cNvPr id="820" name="楕円 819"/>
        <xdr:cNvSpPr/>
      </xdr:nvSpPr>
      <xdr:spPr>
        <a:xfrm>
          <a:off x="21272500" y="91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53332</xdr:rowOff>
    </xdr:from>
    <xdr:ext cx="534377" cy="259045"/>
    <xdr:sp macro="" textlink="">
      <xdr:nvSpPr>
        <xdr:cNvPr id="821" name="テキスト ボックス 820"/>
        <xdr:cNvSpPr txBox="1"/>
      </xdr:nvSpPr>
      <xdr:spPr>
        <a:xfrm>
          <a:off x="21056111" y="89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17691</xdr:rowOff>
    </xdr:from>
    <xdr:to>
      <xdr:col>107</xdr:col>
      <xdr:colOff>101600</xdr:colOff>
      <xdr:row>53</xdr:row>
      <xdr:rowOff>119291</xdr:rowOff>
    </xdr:to>
    <xdr:sp macro="" textlink="">
      <xdr:nvSpPr>
        <xdr:cNvPr id="822" name="楕円 821"/>
        <xdr:cNvSpPr/>
      </xdr:nvSpPr>
      <xdr:spPr>
        <a:xfrm>
          <a:off x="20383500" y="91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135818</xdr:rowOff>
    </xdr:from>
    <xdr:ext cx="534377" cy="259045"/>
    <xdr:sp macro="" textlink="">
      <xdr:nvSpPr>
        <xdr:cNvPr id="823" name="テキスト ボックス 822"/>
        <xdr:cNvSpPr txBox="1"/>
      </xdr:nvSpPr>
      <xdr:spPr>
        <a:xfrm>
          <a:off x="20167111" y="88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69050</xdr:rowOff>
    </xdr:from>
    <xdr:to>
      <xdr:col>102</xdr:col>
      <xdr:colOff>165100</xdr:colOff>
      <xdr:row>51</xdr:row>
      <xdr:rowOff>170650</xdr:rowOff>
    </xdr:to>
    <xdr:sp macro="" textlink="">
      <xdr:nvSpPr>
        <xdr:cNvPr id="824" name="楕円 823"/>
        <xdr:cNvSpPr/>
      </xdr:nvSpPr>
      <xdr:spPr>
        <a:xfrm>
          <a:off x="19494500" y="88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15727</xdr:rowOff>
    </xdr:from>
    <xdr:ext cx="534377" cy="259045"/>
    <xdr:sp macro="" textlink="">
      <xdr:nvSpPr>
        <xdr:cNvPr id="825" name="テキスト ボックス 824"/>
        <xdr:cNvSpPr txBox="1"/>
      </xdr:nvSpPr>
      <xdr:spPr>
        <a:xfrm>
          <a:off x="19278111" y="85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132334</xdr:rowOff>
    </xdr:from>
    <xdr:to>
      <xdr:col>98</xdr:col>
      <xdr:colOff>38100</xdr:colOff>
      <xdr:row>51</xdr:row>
      <xdr:rowOff>62484</xdr:rowOff>
    </xdr:to>
    <xdr:sp macro="" textlink="">
      <xdr:nvSpPr>
        <xdr:cNvPr id="826" name="楕円 825"/>
        <xdr:cNvSpPr/>
      </xdr:nvSpPr>
      <xdr:spPr>
        <a:xfrm>
          <a:off x="18605500" y="87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79011</xdr:rowOff>
    </xdr:from>
    <xdr:ext cx="534377" cy="259045"/>
    <xdr:sp macro="" textlink="">
      <xdr:nvSpPr>
        <xdr:cNvPr id="827" name="テキスト ボックス 826"/>
        <xdr:cNvSpPr txBox="1"/>
      </xdr:nvSpPr>
      <xdr:spPr>
        <a:xfrm>
          <a:off x="18389111" y="84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50" name="直線コネクタ 849"/>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51"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2" name="直線コネクタ 851"/>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3"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4" name="直線コネクタ 853"/>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103032</xdr:rowOff>
    </xdr:from>
    <xdr:to>
      <xdr:col>116</xdr:col>
      <xdr:colOff>63500</xdr:colOff>
      <xdr:row>77</xdr:row>
      <xdr:rowOff>31023</xdr:rowOff>
    </xdr:to>
    <xdr:cxnSp macro="">
      <xdr:nvCxnSpPr>
        <xdr:cNvPr id="855" name="直線コネクタ 854"/>
        <xdr:cNvCxnSpPr/>
      </xdr:nvCxnSpPr>
      <xdr:spPr>
        <a:xfrm>
          <a:off x="21323300" y="12790332"/>
          <a:ext cx="8382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7718</xdr:rowOff>
    </xdr:from>
    <xdr:ext cx="534377" cy="259045"/>
    <xdr:sp macro="" textlink="">
      <xdr:nvSpPr>
        <xdr:cNvPr id="856" name="繰出金平均値テキスト"/>
        <xdr:cNvSpPr txBox="1"/>
      </xdr:nvSpPr>
      <xdr:spPr>
        <a:xfrm>
          <a:off x="22212300" y="1269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7" name="フローチャート: 判断 856"/>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73041</xdr:rowOff>
    </xdr:from>
    <xdr:to>
      <xdr:col>111</xdr:col>
      <xdr:colOff>177800</xdr:colOff>
      <xdr:row>74</xdr:row>
      <xdr:rowOff>103032</xdr:rowOff>
    </xdr:to>
    <xdr:cxnSp macro="">
      <xdr:nvCxnSpPr>
        <xdr:cNvPr id="858" name="直線コネクタ 857"/>
        <xdr:cNvCxnSpPr/>
      </xdr:nvCxnSpPr>
      <xdr:spPr>
        <a:xfrm>
          <a:off x="20434300" y="12760341"/>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9" name="フローチャート: 判断 858"/>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60" name="テキスト ボックス 859"/>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58821</xdr:rowOff>
    </xdr:from>
    <xdr:to>
      <xdr:col>107</xdr:col>
      <xdr:colOff>50800</xdr:colOff>
      <xdr:row>74</xdr:row>
      <xdr:rowOff>73041</xdr:rowOff>
    </xdr:to>
    <xdr:cxnSp macro="">
      <xdr:nvCxnSpPr>
        <xdr:cNvPr id="861" name="直線コネクタ 860"/>
        <xdr:cNvCxnSpPr/>
      </xdr:nvCxnSpPr>
      <xdr:spPr>
        <a:xfrm>
          <a:off x="19545300" y="12746121"/>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2" name="フローチャート: 判断 861"/>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78599</xdr:rowOff>
    </xdr:from>
    <xdr:ext cx="534377" cy="259045"/>
    <xdr:sp macro="" textlink="">
      <xdr:nvSpPr>
        <xdr:cNvPr id="863" name="テキスト ボックス 862"/>
        <xdr:cNvSpPr txBox="1"/>
      </xdr:nvSpPr>
      <xdr:spPr>
        <a:xfrm>
          <a:off x="20167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58821</xdr:rowOff>
    </xdr:from>
    <xdr:to>
      <xdr:col>102</xdr:col>
      <xdr:colOff>114300</xdr:colOff>
      <xdr:row>74</xdr:row>
      <xdr:rowOff>89957</xdr:rowOff>
    </xdr:to>
    <xdr:cxnSp macro="">
      <xdr:nvCxnSpPr>
        <xdr:cNvPr id="864" name="直線コネクタ 863"/>
        <xdr:cNvCxnSpPr/>
      </xdr:nvCxnSpPr>
      <xdr:spPr>
        <a:xfrm flipV="1">
          <a:off x="18656300" y="12746121"/>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5" name="フローチャート: 判断 864"/>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69044</xdr:rowOff>
    </xdr:from>
    <xdr:ext cx="534377" cy="259045"/>
    <xdr:sp macro="" textlink="">
      <xdr:nvSpPr>
        <xdr:cNvPr id="866" name="テキスト ボックス 865"/>
        <xdr:cNvSpPr txBox="1"/>
      </xdr:nvSpPr>
      <xdr:spPr>
        <a:xfrm>
          <a:off x="19278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7" name="フローチャート: 判断 866"/>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156278</xdr:rowOff>
    </xdr:from>
    <xdr:ext cx="534377" cy="259045"/>
    <xdr:sp macro="" textlink="">
      <xdr:nvSpPr>
        <xdr:cNvPr id="868" name="テキスト ボックス 867"/>
        <xdr:cNvSpPr txBox="1"/>
      </xdr:nvSpPr>
      <xdr:spPr>
        <a:xfrm>
          <a:off x="18389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151673</xdr:rowOff>
    </xdr:from>
    <xdr:to>
      <xdr:col>116</xdr:col>
      <xdr:colOff>114300</xdr:colOff>
      <xdr:row>77</xdr:row>
      <xdr:rowOff>81823</xdr:rowOff>
    </xdr:to>
    <xdr:sp macro="" textlink="">
      <xdr:nvSpPr>
        <xdr:cNvPr id="874" name="楕円 873"/>
        <xdr:cNvSpPr/>
      </xdr:nvSpPr>
      <xdr:spPr>
        <a:xfrm>
          <a:off x="22110700" y="131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130100</xdr:rowOff>
    </xdr:from>
    <xdr:ext cx="534377" cy="259045"/>
    <xdr:sp macro="" textlink="">
      <xdr:nvSpPr>
        <xdr:cNvPr id="875" name="繰出金該当値テキスト"/>
        <xdr:cNvSpPr txBox="1"/>
      </xdr:nvSpPr>
      <xdr:spPr>
        <a:xfrm>
          <a:off x="22212300" y="1316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52232</xdr:rowOff>
    </xdr:from>
    <xdr:to>
      <xdr:col>112</xdr:col>
      <xdr:colOff>38100</xdr:colOff>
      <xdr:row>74</xdr:row>
      <xdr:rowOff>153832</xdr:rowOff>
    </xdr:to>
    <xdr:sp macro="" textlink="">
      <xdr:nvSpPr>
        <xdr:cNvPr id="876" name="楕円 875"/>
        <xdr:cNvSpPr/>
      </xdr:nvSpPr>
      <xdr:spPr>
        <a:xfrm>
          <a:off x="21272500" y="127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144959</xdr:rowOff>
    </xdr:from>
    <xdr:ext cx="534377" cy="259045"/>
    <xdr:sp macro="" textlink="">
      <xdr:nvSpPr>
        <xdr:cNvPr id="877" name="テキスト ボックス 876"/>
        <xdr:cNvSpPr txBox="1"/>
      </xdr:nvSpPr>
      <xdr:spPr>
        <a:xfrm>
          <a:off x="21056111" y="128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22241</xdr:rowOff>
    </xdr:from>
    <xdr:to>
      <xdr:col>107</xdr:col>
      <xdr:colOff>101600</xdr:colOff>
      <xdr:row>74</xdr:row>
      <xdr:rowOff>123841</xdr:rowOff>
    </xdr:to>
    <xdr:sp macro="" textlink="">
      <xdr:nvSpPr>
        <xdr:cNvPr id="878" name="楕円 877"/>
        <xdr:cNvSpPr/>
      </xdr:nvSpPr>
      <xdr:spPr>
        <a:xfrm>
          <a:off x="20383500" y="127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114968</xdr:rowOff>
    </xdr:from>
    <xdr:ext cx="534377" cy="259045"/>
    <xdr:sp macro="" textlink="">
      <xdr:nvSpPr>
        <xdr:cNvPr id="879" name="テキスト ボックス 878"/>
        <xdr:cNvSpPr txBox="1"/>
      </xdr:nvSpPr>
      <xdr:spPr>
        <a:xfrm>
          <a:off x="20167111" y="1280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8021</xdr:rowOff>
    </xdr:from>
    <xdr:to>
      <xdr:col>102</xdr:col>
      <xdr:colOff>165100</xdr:colOff>
      <xdr:row>74</xdr:row>
      <xdr:rowOff>109621</xdr:rowOff>
    </xdr:to>
    <xdr:sp macro="" textlink="">
      <xdr:nvSpPr>
        <xdr:cNvPr id="880" name="楕円 879"/>
        <xdr:cNvSpPr/>
      </xdr:nvSpPr>
      <xdr:spPr>
        <a:xfrm>
          <a:off x="19494500" y="126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100748</xdr:rowOff>
    </xdr:from>
    <xdr:ext cx="534377" cy="259045"/>
    <xdr:sp macro="" textlink="">
      <xdr:nvSpPr>
        <xdr:cNvPr id="881" name="テキスト ボックス 880"/>
        <xdr:cNvSpPr txBox="1"/>
      </xdr:nvSpPr>
      <xdr:spPr>
        <a:xfrm>
          <a:off x="19278111" y="12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39157</xdr:rowOff>
    </xdr:from>
    <xdr:to>
      <xdr:col>98</xdr:col>
      <xdr:colOff>38100</xdr:colOff>
      <xdr:row>74</xdr:row>
      <xdr:rowOff>140757</xdr:rowOff>
    </xdr:to>
    <xdr:sp macro="" textlink="">
      <xdr:nvSpPr>
        <xdr:cNvPr id="882" name="楕円 881"/>
        <xdr:cNvSpPr/>
      </xdr:nvSpPr>
      <xdr:spPr>
        <a:xfrm>
          <a:off x="18605500" y="127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131884</xdr:rowOff>
    </xdr:from>
    <xdr:ext cx="534377" cy="259045"/>
    <xdr:sp macro="" textlink="">
      <xdr:nvSpPr>
        <xdr:cNvPr id="883" name="テキスト ボックス 882"/>
        <xdr:cNvSpPr txBox="1"/>
      </xdr:nvSpPr>
      <xdr:spPr>
        <a:xfrm>
          <a:off x="18389111" y="128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人件費は、これまでの取り組みの成果によって年々減少し、類似団体比較においても平均を下回る水準となっている。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扶助費は、認定こども園等施設型給付事業費や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障がい者介護給付費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等の増により、前年度より増加となった。扶助費は年々増加傾向にあるため、事業内容の見直しや事業の統廃合等により歳出削減に努める。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下水道事業会計への繰出金が、負担金へ変更となったことにより、補助費等は増加となり、繰出金は減少となった。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普通建設事業費は、新庁舎整備事業の着工を迎えたものの、城南地区新設小学校建設事業の終了等により減少となった。今後も各事業の進度調整等を実施し、できるだけ抑制に努める。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他団体と比較すると非常に低い水準となっており、特に財政調整基金については早期の積み増しが課題となっていることから、経常経費の執行留保や契約差金の凍結により剰余金を確保することで、積立金の増加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中小企業事業資金融資預託金や勤労者住宅資金支援事業費等の減により、前年度より減少となった。しかし、類似団体平均よりも大幅に上回っていることから、貸付の必要性・有効性・償還可能性について精査し、適正な貸付を行う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167,505
160,421
171.75
59,504,015
58,051,823
803,755
32,297,473
49,403,520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13970</xdr:rowOff>
    </xdr:from>
    <xdr:to>
      <xdr:col>24</xdr:col>
      <xdr:colOff>62865</xdr:colOff>
      <xdr:row>39</xdr:row>
      <xdr:rowOff>138067</xdr:rowOff>
    </xdr:to>
    <xdr:cxnSp macro="">
      <xdr:nvCxnSpPr>
        <xdr:cNvPr id="58" name="直線コネクタ 57"/>
        <xdr:cNvCxnSpPr/>
      </xdr:nvCxnSpPr>
      <xdr:spPr>
        <a:xfrm flipV="1">
          <a:off x="4633595" y="5500370"/>
          <a:ext cx="1270" cy="1324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141894</xdr:rowOff>
    </xdr:from>
    <xdr:ext cx="469744" cy="259045"/>
    <xdr:sp macro="" textlink="">
      <xdr:nvSpPr>
        <xdr:cNvPr id="59" name="議会費最小値テキスト"/>
        <xdr:cNvSpPr txBox="1"/>
      </xdr:nvSpPr>
      <xdr:spPr>
        <a:xfrm>
          <a:off x="4686300" y="68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138067</xdr:rowOff>
    </xdr:from>
    <xdr:to>
      <xdr:col>24</xdr:col>
      <xdr:colOff>152400</xdr:colOff>
      <xdr:row>39</xdr:row>
      <xdr:rowOff>138067</xdr:rowOff>
    </xdr:to>
    <xdr:cxnSp macro="">
      <xdr:nvCxnSpPr>
        <xdr:cNvPr id="60" name="直線コネクタ 59"/>
        <xdr:cNvCxnSpPr/>
      </xdr:nvCxnSpPr>
      <xdr:spPr>
        <a:xfrm>
          <a:off x="4546600" y="682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132097</xdr:rowOff>
    </xdr:from>
    <xdr:ext cx="469744" cy="259045"/>
    <xdr:sp macro="" textlink="">
      <xdr:nvSpPr>
        <xdr:cNvPr id="61" name="議会費最大値テキスト"/>
        <xdr:cNvSpPr txBox="1"/>
      </xdr:nvSpPr>
      <xdr:spPr>
        <a:xfrm>
          <a:off x="4686300" y="52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13970</xdr:rowOff>
    </xdr:from>
    <xdr:to>
      <xdr:col>24</xdr:col>
      <xdr:colOff>152400</xdr:colOff>
      <xdr:row>32</xdr:row>
      <xdr:rowOff>13970</xdr:rowOff>
    </xdr:to>
    <xdr:cxnSp macro="">
      <xdr:nvCxnSpPr>
        <xdr:cNvPr id="62" name="直線コネクタ 61"/>
        <xdr:cNvCxnSpPr/>
      </xdr:nvCxnSpPr>
      <xdr:spPr>
        <a:xfrm>
          <a:off x="4546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115207</xdr:rowOff>
    </xdr:from>
    <xdr:to>
      <xdr:col>24</xdr:col>
      <xdr:colOff>63500</xdr:colOff>
      <xdr:row>33</xdr:row>
      <xdr:rowOff>162560</xdr:rowOff>
    </xdr:to>
    <xdr:cxnSp macro="">
      <xdr:nvCxnSpPr>
        <xdr:cNvPr id="63" name="直線コネクタ 62"/>
        <xdr:cNvCxnSpPr/>
      </xdr:nvCxnSpPr>
      <xdr:spPr>
        <a:xfrm>
          <a:off x="3797300" y="577305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93453</xdr:rowOff>
    </xdr:from>
    <xdr:ext cx="469744" cy="259045"/>
    <xdr:sp macro="" textlink="">
      <xdr:nvSpPr>
        <xdr:cNvPr id="64" name="議会費平均値テキスト"/>
        <xdr:cNvSpPr txBox="1"/>
      </xdr:nvSpPr>
      <xdr:spPr>
        <a:xfrm>
          <a:off x="4686300" y="626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115026</xdr:rowOff>
    </xdr:from>
    <xdr:to>
      <xdr:col>24</xdr:col>
      <xdr:colOff>114300</xdr:colOff>
      <xdr:row>37</xdr:row>
      <xdr:rowOff>45176</xdr:rowOff>
    </xdr:to>
    <xdr:sp macro="" textlink="">
      <xdr:nvSpPr>
        <xdr:cNvPr id="65" name="フローチャート: 判断 64"/>
        <xdr:cNvSpPr/>
      </xdr:nvSpPr>
      <xdr:spPr>
        <a:xfrm>
          <a:off x="45847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93980</xdr:rowOff>
    </xdr:from>
    <xdr:to>
      <xdr:col>19</xdr:col>
      <xdr:colOff>177800</xdr:colOff>
      <xdr:row>33</xdr:row>
      <xdr:rowOff>115207</xdr:rowOff>
    </xdr:to>
    <xdr:cxnSp macro="">
      <xdr:nvCxnSpPr>
        <xdr:cNvPr id="66" name="直線コネクタ 65"/>
        <xdr:cNvCxnSpPr/>
      </xdr:nvCxnSpPr>
      <xdr:spPr>
        <a:xfrm>
          <a:off x="2908300" y="57518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84001</xdr:rowOff>
    </xdr:from>
    <xdr:to>
      <xdr:col>20</xdr:col>
      <xdr:colOff>38100</xdr:colOff>
      <xdr:row>37</xdr:row>
      <xdr:rowOff>14151</xdr:rowOff>
    </xdr:to>
    <xdr:sp macro="" textlink="">
      <xdr:nvSpPr>
        <xdr:cNvPr id="67" name="フローチャート: 判断 66"/>
        <xdr:cNvSpPr/>
      </xdr:nvSpPr>
      <xdr:spPr>
        <a:xfrm>
          <a:off x="3746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5278</xdr:rowOff>
    </xdr:from>
    <xdr:ext cx="469744" cy="259045"/>
    <xdr:sp macro="" textlink="">
      <xdr:nvSpPr>
        <xdr:cNvPr id="68" name="テキスト ボックス 67"/>
        <xdr:cNvSpPr txBox="1"/>
      </xdr:nvSpPr>
      <xdr:spPr>
        <a:xfrm>
          <a:off x="3562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93980</xdr:rowOff>
    </xdr:from>
    <xdr:to>
      <xdr:col>15</xdr:col>
      <xdr:colOff>50800</xdr:colOff>
      <xdr:row>33</xdr:row>
      <xdr:rowOff>102144</xdr:rowOff>
    </xdr:to>
    <xdr:cxnSp macro="">
      <xdr:nvCxnSpPr>
        <xdr:cNvPr id="69" name="直線コネクタ 68"/>
        <xdr:cNvCxnSpPr/>
      </xdr:nvCxnSpPr>
      <xdr:spPr>
        <a:xfrm flipV="1">
          <a:off x="2019300" y="57518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101963</xdr:rowOff>
    </xdr:from>
    <xdr:to>
      <xdr:col>15</xdr:col>
      <xdr:colOff>101600</xdr:colOff>
      <xdr:row>37</xdr:row>
      <xdr:rowOff>32113</xdr:rowOff>
    </xdr:to>
    <xdr:sp macro="" textlink="">
      <xdr:nvSpPr>
        <xdr:cNvPr id="70" name="フローチャート: 判断 69"/>
        <xdr:cNvSpPr/>
      </xdr:nvSpPr>
      <xdr:spPr>
        <a:xfrm>
          <a:off x="2857500" y="627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23240</xdr:rowOff>
    </xdr:from>
    <xdr:ext cx="469744" cy="259045"/>
    <xdr:sp macro="" textlink="">
      <xdr:nvSpPr>
        <xdr:cNvPr id="71" name="テキスト ボックス 70"/>
        <xdr:cNvSpPr txBox="1"/>
      </xdr:nvSpPr>
      <xdr:spPr>
        <a:xfrm>
          <a:off x="2673428" y="63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64589</xdr:rowOff>
    </xdr:from>
    <xdr:to>
      <xdr:col>10</xdr:col>
      <xdr:colOff>114300</xdr:colOff>
      <xdr:row>33</xdr:row>
      <xdr:rowOff>102144</xdr:rowOff>
    </xdr:to>
    <xdr:cxnSp macro="">
      <xdr:nvCxnSpPr>
        <xdr:cNvPr id="72" name="直線コネクタ 71"/>
        <xdr:cNvCxnSpPr/>
      </xdr:nvCxnSpPr>
      <xdr:spPr>
        <a:xfrm>
          <a:off x="1130300" y="5379539"/>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70939</xdr:rowOff>
    </xdr:from>
    <xdr:to>
      <xdr:col>10</xdr:col>
      <xdr:colOff>165100</xdr:colOff>
      <xdr:row>37</xdr:row>
      <xdr:rowOff>1089</xdr:rowOff>
    </xdr:to>
    <xdr:sp macro="" textlink="">
      <xdr:nvSpPr>
        <xdr:cNvPr id="73" name="フローチャート: 判断 72"/>
        <xdr:cNvSpPr/>
      </xdr:nvSpPr>
      <xdr:spPr>
        <a:xfrm>
          <a:off x="1968500" y="62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163666</xdr:rowOff>
    </xdr:from>
    <xdr:ext cx="469744" cy="259045"/>
    <xdr:sp macro="" textlink="">
      <xdr:nvSpPr>
        <xdr:cNvPr id="74" name="テキスト ボックス 73"/>
        <xdr:cNvSpPr txBox="1"/>
      </xdr:nvSpPr>
      <xdr:spPr>
        <a:xfrm>
          <a:off x="1784428" y="633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23586</xdr:rowOff>
    </xdr:from>
    <xdr:to>
      <xdr:col>6</xdr:col>
      <xdr:colOff>38100</xdr:colOff>
      <xdr:row>34</xdr:row>
      <xdr:rowOff>125186</xdr:rowOff>
    </xdr:to>
    <xdr:sp macro="" textlink="">
      <xdr:nvSpPr>
        <xdr:cNvPr id="75" name="フローチャート: 判断 74"/>
        <xdr:cNvSpPr/>
      </xdr:nvSpPr>
      <xdr:spPr>
        <a:xfrm>
          <a:off x="1079500" y="585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116313</xdr:rowOff>
    </xdr:from>
    <xdr:ext cx="469744" cy="259045"/>
    <xdr:sp macro="" textlink="">
      <xdr:nvSpPr>
        <xdr:cNvPr id="76" name="テキスト ボックス 75"/>
        <xdr:cNvSpPr txBox="1"/>
      </xdr:nvSpPr>
      <xdr:spPr>
        <a:xfrm>
          <a:off x="895428" y="59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111760</xdr:rowOff>
    </xdr:from>
    <xdr:to>
      <xdr:col>24</xdr:col>
      <xdr:colOff>114300</xdr:colOff>
      <xdr:row>34</xdr:row>
      <xdr:rowOff>41910</xdr:rowOff>
    </xdr:to>
    <xdr:sp macro="" textlink="">
      <xdr:nvSpPr>
        <xdr:cNvPr id="82" name="楕円 81"/>
        <xdr:cNvSpPr/>
      </xdr:nvSpPr>
      <xdr:spPr>
        <a:xfrm>
          <a:off x="4584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469744" cy="259045"/>
    <xdr:sp macro="" textlink="">
      <xdr:nvSpPr>
        <xdr:cNvPr id="83" name="議会費該当値テキスト"/>
        <xdr:cNvSpPr txBox="1"/>
      </xdr:nvSpPr>
      <xdr:spPr>
        <a:xfrm>
          <a:off x="4686300"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64407</xdr:rowOff>
    </xdr:from>
    <xdr:to>
      <xdr:col>20</xdr:col>
      <xdr:colOff>38100</xdr:colOff>
      <xdr:row>33</xdr:row>
      <xdr:rowOff>166007</xdr:rowOff>
    </xdr:to>
    <xdr:sp macro="" textlink="">
      <xdr:nvSpPr>
        <xdr:cNvPr id="84" name="楕円 83"/>
        <xdr:cNvSpPr/>
      </xdr:nvSpPr>
      <xdr:spPr>
        <a:xfrm>
          <a:off x="3746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11084</xdr:rowOff>
    </xdr:from>
    <xdr:ext cx="469744" cy="259045"/>
    <xdr:sp macro="" textlink="">
      <xdr:nvSpPr>
        <xdr:cNvPr id="85" name="テキスト ボックス 84"/>
        <xdr:cNvSpPr txBox="1"/>
      </xdr:nvSpPr>
      <xdr:spPr>
        <a:xfrm>
          <a:off x="3562428"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43180</xdr:rowOff>
    </xdr:from>
    <xdr:to>
      <xdr:col>15</xdr:col>
      <xdr:colOff>101600</xdr:colOff>
      <xdr:row>33</xdr:row>
      <xdr:rowOff>144780</xdr:rowOff>
    </xdr:to>
    <xdr:sp macro="" textlink="">
      <xdr:nvSpPr>
        <xdr:cNvPr id="86" name="楕円 85"/>
        <xdr:cNvSpPr/>
      </xdr:nvSpPr>
      <xdr:spPr>
        <a:xfrm>
          <a:off x="2857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161307</xdr:rowOff>
    </xdr:from>
    <xdr:ext cx="469744" cy="259045"/>
    <xdr:sp macro="" textlink="">
      <xdr:nvSpPr>
        <xdr:cNvPr id="87" name="テキスト ボックス 86"/>
        <xdr:cNvSpPr txBox="1"/>
      </xdr:nvSpPr>
      <xdr:spPr>
        <a:xfrm>
          <a:off x="2673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51344</xdr:rowOff>
    </xdr:from>
    <xdr:to>
      <xdr:col>10</xdr:col>
      <xdr:colOff>165100</xdr:colOff>
      <xdr:row>33</xdr:row>
      <xdr:rowOff>152944</xdr:rowOff>
    </xdr:to>
    <xdr:sp macro="" textlink="">
      <xdr:nvSpPr>
        <xdr:cNvPr id="88" name="楕円 87"/>
        <xdr:cNvSpPr/>
      </xdr:nvSpPr>
      <xdr:spPr>
        <a:xfrm>
          <a:off x="1968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169471</xdr:rowOff>
    </xdr:from>
    <xdr:ext cx="469744" cy="259045"/>
    <xdr:sp macro="" textlink="">
      <xdr:nvSpPr>
        <xdr:cNvPr id="89" name="テキスト ボックス 88"/>
        <xdr:cNvSpPr txBox="1"/>
      </xdr:nvSpPr>
      <xdr:spPr>
        <a:xfrm>
          <a:off x="1784428"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13789</xdr:rowOff>
    </xdr:from>
    <xdr:to>
      <xdr:col>6</xdr:col>
      <xdr:colOff>38100</xdr:colOff>
      <xdr:row>31</xdr:row>
      <xdr:rowOff>115389</xdr:rowOff>
    </xdr:to>
    <xdr:sp macro="" textlink="">
      <xdr:nvSpPr>
        <xdr:cNvPr id="90" name="楕円 89"/>
        <xdr:cNvSpPr/>
      </xdr:nvSpPr>
      <xdr:spPr>
        <a:xfrm>
          <a:off x="1079500" y="53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131916</xdr:rowOff>
    </xdr:from>
    <xdr:ext cx="469744" cy="259045"/>
    <xdr:sp macro="" textlink="">
      <xdr:nvSpPr>
        <xdr:cNvPr id="91" name="テキスト ボックス 90"/>
        <xdr:cNvSpPr txBox="1"/>
      </xdr:nvSpPr>
      <xdr:spPr>
        <a:xfrm>
          <a:off x="895428" y="51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4" name="直線コネクタ 113"/>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5"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6" name="直線コネクタ 115"/>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7"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8" name="直線コネクタ 117"/>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136477</xdr:rowOff>
    </xdr:from>
    <xdr:to>
      <xdr:col>24</xdr:col>
      <xdr:colOff>63500</xdr:colOff>
      <xdr:row>57</xdr:row>
      <xdr:rowOff>16690</xdr:rowOff>
    </xdr:to>
    <xdr:cxnSp macro="">
      <xdr:nvCxnSpPr>
        <xdr:cNvPr id="119" name="直線コネクタ 118"/>
        <xdr:cNvCxnSpPr/>
      </xdr:nvCxnSpPr>
      <xdr:spPr>
        <a:xfrm flipV="1">
          <a:off x="3797300" y="9566227"/>
          <a:ext cx="8382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20"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21" name="フローチャート: 判断 120"/>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16690</xdr:rowOff>
    </xdr:from>
    <xdr:to>
      <xdr:col>19</xdr:col>
      <xdr:colOff>177800</xdr:colOff>
      <xdr:row>57</xdr:row>
      <xdr:rowOff>18907</xdr:rowOff>
    </xdr:to>
    <xdr:cxnSp macro="">
      <xdr:nvCxnSpPr>
        <xdr:cNvPr id="122" name="直線コネクタ 121"/>
        <xdr:cNvCxnSpPr/>
      </xdr:nvCxnSpPr>
      <xdr:spPr>
        <a:xfrm flipV="1">
          <a:off x="2908300" y="978934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3" name="フローチャート: 判断 122"/>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4" name="テキスト ボックス 123"/>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139905</xdr:rowOff>
    </xdr:from>
    <xdr:to>
      <xdr:col>15</xdr:col>
      <xdr:colOff>50800</xdr:colOff>
      <xdr:row>57</xdr:row>
      <xdr:rowOff>18907</xdr:rowOff>
    </xdr:to>
    <xdr:cxnSp macro="">
      <xdr:nvCxnSpPr>
        <xdr:cNvPr id="125" name="直線コネクタ 124"/>
        <xdr:cNvCxnSpPr/>
      </xdr:nvCxnSpPr>
      <xdr:spPr>
        <a:xfrm>
          <a:off x="2019300" y="9741105"/>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6" name="フローチャート: 判断 125"/>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7" name="テキスト ボックス 126"/>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72858</xdr:rowOff>
    </xdr:from>
    <xdr:to>
      <xdr:col>10</xdr:col>
      <xdr:colOff>114300</xdr:colOff>
      <xdr:row>56</xdr:row>
      <xdr:rowOff>139905</xdr:rowOff>
    </xdr:to>
    <xdr:cxnSp macro="">
      <xdr:nvCxnSpPr>
        <xdr:cNvPr id="128" name="直線コネクタ 127"/>
        <xdr:cNvCxnSpPr/>
      </xdr:nvCxnSpPr>
      <xdr:spPr>
        <a:xfrm>
          <a:off x="1130300" y="9674058"/>
          <a:ext cx="889000" cy="6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9" name="フローチャート: 判断 128"/>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30" name="テキスト ボックス 129"/>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31" name="フローチャート: 判断 130"/>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158083</xdr:rowOff>
    </xdr:from>
    <xdr:ext cx="534377" cy="259045"/>
    <xdr:sp macro="" textlink="">
      <xdr:nvSpPr>
        <xdr:cNvPr id="132" name="テキスト ボックス 131"/>
        <xdr:cNvSpPr txBox="1"/>
      </xdr:nvSpPr>
      <xdr:spPr>
        <a:xfrm>
          <a:off x="863111" y="92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85677</xdr:rowOff>
    </xdr:from>
    <xdr:to>
      <xdr:col>24</xdr:col>
      <xdr:colOff>114300</xdr:colOff>
      <xdr:row>56</xdr:row>
      <xdr:rowOff>15827</xdr:rowOff>
    </xdr:to>
    <xdr:sp macro="" textlink="">
      <xdr:nvSpPr>
        <xdr:cNvPr id="138" name="楕円 137"/>
        <xdr:cNvSpPr/>
      </xdr:nvSpPr>
      <xdr:spPr>
        <a:xfrm>
          <a:off x="4584700" y="95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64104</xdr:rowOff>
    </xdr:from>
    <xdr:ext cx="534377" cy="259045"/>
    <xdr:sp macro="" textlink="">
      <xdr:nvSpPr>
        <xdr:cNvPr id="139" name="総務費該当値テキスト"/>
        <xdr:cNvSpPr txBox="1"/>
      </xdr:nvSpPr>
      <xdr:spPr>
        <a:xfrm>
          <a:off x="4686300" y="949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137340</xdr:rowOff>
    </xdr:from>
    <xdr:to>
      <xdr:col>20</xdr:col>
      <xdr:colOff>38100</xdr:colOff>
      <xdr:row>57</xdr:row>
      <xdr:rowOff>67490</xdr:rowOff>
    </xdr:to>
    <xdr:sp macro="" textlink="">
      <xdr:nvSpPr>
        <xdr:cNvPr id="140" name="楕円 139"/>
        <xdr:cNvSpPr/>
      </xdr:nvSpPr>
      <xdr:spPr>
        <a:xfrm>
          <a:off x="3746500" y="973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58617</xdr:rowOff>
    </xdr:from>
    <xdr:ext cx="534377" cy="259045"/>
    <xdr:sp macro="" textlink="">
      <xdr:nvSpPr>
        <xdr:cNvPr id="141" name="テキスト ボックス 140"/>
        <xdr:cNvSpPr txBox="1"/>
      </xdr:nvSpPr>
      <xdr:spPr>
        <a:xfrm>
          <a:off x="3530111" y="983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139557</xdr:rowOff>
    </xdr:from>
    <xdr:to>
      <xdr:col>15</xdr:col>
      <xdr:colOff>101600</xdr:colOff>
      <xdr:row>57</xdr:row>
      <xdr:rowOff>69707</xdr:rowOff>
    </xdr:to>
    <xdr:sp macro="" textlink="">
      <xdr:nvSpPr>
        <xdr:cNvPr id="142" name="楕円 141"/>
        <xdr:cNvSpPr/>
      </xdr:nvSpPr>
      <xdr:spPr>
        <a:xfrm>
          <a:off x="2857500" y="97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60834</xdr:rowOff>
    </xdr:from>
    <xdr:ext cx="534377" cy="259045"/>
    <xdr:sp macro="" textlink="">
      <xdr:nvSpPr>
        <xdr:cNvPr id="143" name="テキスト ボックス 142"/>
        <xdr:cNvSpPr txBox="1"/>
      </xdr:nvSpPr>
      <xdr:spPr>
        <a:xfrm>
          <a:off x="2641111" y="983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89105</xdr:rowOff>
    </xdr:from>
    <xdr:to>
      <xdr:col>10</xdr:col>
      <xdr:colOff>165100</xdr:colOff>
      <xdr:row>57</xdr:row>
      <xdr:rowOff>19255</xdr:rowOff>
    </xdr:to>
    <xdr:sp macro="" textlink="">
      <xdr:nvSpPr>
        <xdr:cNvPr id="144" name="楕円 143"/>
        <xdr:cNvSpPr/>
      </xdr:nvSpPr>
      <xdr:spPr>
        <a:xfrm>
          <a:off x="1968500" y="96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10382</xdr:rowOff>
    </xdr:from>
    <xdr:ext cx="534377" cy="259045"/>
    <xdr:sp macro="" textlink="">
      <xdr:nvSpPr>
        <xdr:cNvPr id="145" name="テキスト ボックス 144"/>
        <xdr:cNvSpPr txBox="1"/>
      </xdr:nvSpPr>
      <xdr:spPr>
        <a:xfrm>
          <a:off x="1752111" y="978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22058</xdr:rowOff>
    </xdr:from>
    <xdr:to>
      <xdr:col>6</xdr:col>
      <xdr:colOff>38100</xdr:colOff>
      <xdr:row>56</xdr:row>
      <xdr:rowOff>123658</xdr:rowOff>
    </xdr:to>
    <xdr:sp macro="" textlink="">
      <xdr:nvSpPr>
        <xdr:cNvPr id="146" name="楕円 145"/>
        <xdr:cNvSpPr/>
      </xdr:nvSpPr>
      <xdr:spPr>
        <a:xfrm>
          <a:off x="1079500" y="96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114785</xdr:rowOff>
    </xdr:from>
    <xdr:ext cx="534377" cy="259045"/>
    <xdr:sp macro="" textlink="">
      <xdr:nvSpPr>
        <xdr:cNvPr id="147" name="テキスト ボックス 146"/>
        <xdr:cNvSpPr txBox="1"/>
      </xdr:nvSpPr>
      <xdr:spPr>
        <a:xfrm>
          <a:off x="863111" y="97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106096</xdr:rowOff>
    </xdr:from>
    <xdr:to>
      <xdr:col>24</xdr:col>
      <xdr:colOff>62865</xdr:colOff>
      <xdr:row>77</xdr:row>
      <xdr:rowOff>72262</xdr:rowOff>
    </xdr:to>
    <xdr:cxnSp macro="">
      <xdr:nvCxnSpPr>
        <xdr:cNvPr id="172" name="直線コネクタ 171"/>
        <xdr:cNvCxnSpPr/>
      </xdr:nvCxnSpPr>
      <xdr:spPr>
        <a:xfrm flipV="1">
          <a:off x="4633595" y="12279046"/>
          <a:ext cx="1270" cy="9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76089</xdr:rowOff>
    </xdr:from>
    <xdr:ext cx="599010" cy="259045"/>
    <xdr:sp macro="" textlink="">
      <xdr:nvSpPr>
        <xdr:cNvPr id="173" name="民生費最小値テキスト"/>
        <xdr:cNvSpPr txBox="1"/>
      </xdr:nvSpPr>
      <xdr:spPr>
        <a:xfrm>
          <a:off x="4686300" y="132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72262</xdr:rowOff>
    </xdr:from>
    <xdr:to>
      <xdr:col>24</xdr:col>
      <xdr:colOff>152400</xdr:colOff>
      <xdr:row>77</xdr:row>
      <xdr:rowOff>72262</xdr:rowOff>
    </xdr:to>
    <xdr:cxnSp macro="">
      <xdr:nvCxnSpPr>
        <xdr:cNvPr id="174" name="直線コネクタ 173"/>
        <xdr:cNvCxnSpPr/>
      </xdr:nvCxnSpPr>
      <xdr:spPr>
        <a:xfrm>
          <a:off x="4546600" y="1327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52773</xdr:rowOff>
    </xdr:from>
    <xdr:ext cx="599010" cy="259045"/>
    <xdr:sp macro="" textlink="">
      <xdr:nvSpPr>
        <xdr:cNvPr id="175" name="民生費最大値テキスト"/>
        <xdr:cNvSpPr txBox="1"/>
      </xdr:nvSpPr>
      <xdr:spPr>
        <a:xfrm>
          <a:off x="4686300" y="120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106096</xdr:rowOff>
    </xdr:from>
    <xdr:to>
      <xdr:col>24</xdr:col>
      <xdr:colOff>152400</xdr:colOff>
      <xdr:row>71</xdr:row>
      <xdr:rowOff>106096</xdr:rowOff>
    </xdr:to>
    <xdr:cxnSp macro="">
      <xdr:nvCxnSpPr>
        <xdr:cNvPr id="176" name="直線コネクタ 175"/>
        <xdr:cNvCxnSpPr/>
      </xdr:nvCxnSpPr>
      <xdr:spPr>
        <a:xfrm>
          <a:off x="4546600" y="1227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141452</xdr:rowOff>
    </xdr:from>
    <xdr:to>
      <xdr:col>24</xdr:col>
      <xdr:colOff>63500</xdr:colOff>
      <xdr:row>77</xdr:row>
      <xdr:rowOff>90208</xdr:rowOff>
    </xdr:to>
    <xdr:cxnSp macro="">
      <xdr:nvCxnSpPr>
        <xdr:cNvPr id="177" name="直線コネクタ 176"/>
        <xdr:cNvCxnSpPr/>
      </xdr:nvCxnSpPr>
      <xdr:spPr>
        <a:xfrm flipV="1">
          <a:off x="3797300" y="13171652"/>
          <a:ext cx="838200" cy="1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145934</xdr:rowOff>
    </xdr:from>
    <xdr:ext cx="599010" cy="259045"/>
    <xdr:sp macro="" textlink="">
      <xdr:nvSpPr>
        <xdr:cNvPr id="178" name="民生費平均値テキスト"/>
        <xdr:cNvSpPr txBox="1"/>
      </xdr:nvSpPr>
      <xdr:spPr>
        <a:xfrm>
          <a:off x="4686300" y="12661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123057</xdr:rowOff>
    </xdr:from>
    <xdr:to>
      <xdr:col>24</xdr:col>
      <xdr:colOff>114300</xdr:colOff>
      <xdr:row>75</xdr:row>
      <xdr:rowOff>53207</xdr:rowOff>
    </xdr:to>
    <xdr:sp macro="" textlink="">
      <xdr:nvSpPr>
        <xdr:cNvPr id="179" name="フローチャート: 判断 178"/>
        <xdr:cNvSpPr/>
      </xdr:nvSpPr>
      <xdr:spPr>
        <a:xfrm>
          <a:off x="4584700" y="1281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71253</xdr:rowOff>
    </xdr:from>
    <xdr:to>
      <xdr:col>19</xdr:col>
      <xdr:colOff>177800</xdr:colOff>
      <xdr:row>77</xdr:row>
      <xdr:rowOff>90208</xdr:rowOff>
    </xdr:to>
    <xdr:cxnSp macro="">
      <xdr:nvCxnSpPr>
        <xdr:cNvPr id="180" name="直線コネクタ 179"/>
        <xdr:cNvCxnSpPr/>
      </xdr:nvCxnSpPr>
      <xdr:spPr>
        <a:xfrm>
          <a:off x="2908300" y="13272903"/>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46419</xdr:rowOff>
    </xdr:from>
    <xdr:to>
      <xdr:col>20</xdr:col>
      <xdr:colOff>38100</xdr:colOff>
      <xdr:row>75</xdr:row>
      <xdr:rowOff>148019</xdr:rowOff>
    </xdr:to>
    <xdr:sp macro="" textlink="">
      <xdr:nvSpPr>
        <xdr:cNvPr id="181" name="フローチャート: 判断 180"/>
        <xdr:cNvSpPr/>
      </xdr:nvSpPr>
      <xdr:spPr>
        <a:xfrm>
          <a:off x="3746500" y="1290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164546</xdr:rowOff>
    </xdr:from>
    <xdr:ext cx="599010" cy="259045"/>
    <xdr:sp macro="" textlink="">
      <xdr:nvSpPr>
        <xdr:cNvPr id="182" name="テキスト ボックス 181"/>
        <xdr:cNvSpPr txBox="1"/>
      </xdr:nvSpPr>
      <xdr:spPr>
        <a:xfrm>
          <a:off x="3497795" y="12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71253</xdr:rowOff>
    </xdr:from>
    <xdr:to>
      <xdr:col>15</xdr:col>
      <xdr:colOff>50800</xdr:colOff>
      <xdr:row>77</xdr:row>
      <xdr:rowOff>76836</xdr:rowOff>
    </xdr:to>
    <xdr:cxnSp macro="">
      <xdr:nvCxnSpPr>
        <xdr:cNvPr id="183" name="直線コネクタ 182"/>
        <xdr:cNvCxnSpPr/>
      </xdr:nvCxnSpPr>
      <xdr:spPr>
        <a:xfrm flipV="1">
          <a:off x="2019300" y="13272903"/>
          <a:ext cx="8890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60096</xdr:rowOff>
    </xdr:from>
    <xdr:to>
      <xdr:col>15</xdr:col>
      <xdr:colOff>101600</xdr:colOff>
      <xdr:row>75</xdr:row>
      <xdr:rowOff>161696</xdr:rowOff>
    </xdr:to>
    <xdr:sp macro="" textlink="">
      <xdr:nvSpPr>
        <xdr:cNvPr id="184" name="フローチャート: 判断 183"/>
        <xdr:cNvSpPr/>
      </xdr:nvSpPr>
      <xdr:spPr>
        <a:xfrm>
          <a:off x="2857500" y="1291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6773</xdr:rowOff>
    </xdr:from>
    <xdr:ext cx="599010" cy="259045"/>
    <xdr:sp macro="" textlink="">
      <xdr:nvSpPr>
        <xdr:cNvPr id="185" name="テキスト ボックス 184"/>
        <xdr:cNvSpPr txBox="1"/>
      </xdr:nvSpPr>
      <xdr:spPr>
        <a:xfrm>
          <a:off x="2608795" y="126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76836</xdr:rowOff>
    </xdr:from>
    <xdr:to>
      <xdr:col>10</xdr:col>
      <xdr:colOff>114300</xdr:colOff>
      <xdr:row>77</xdr:row>
      <xdr:rowOff>168294</xdr:rowOff>
    </xdr:to>
    <xdr:cxnSp macro="">
      <xdr:nvCxnSpPr>
        <xdr:cNvPr id="186" name="直線コネクタ 185"/>
        <xdr:cNvCxnSpPr/>
      </xdr:nvCxnSpPr>
      <xdr:spPr>
        <a:xfrm flipV="1">
          <a:off x="1130300" y="13278486"/>
          <a:ext cx="889000" cy="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92901</xdr:rowOff>
    </xdr:from>
    <xdr:to>
      <xdr:col>10</xdr:col>
      <xdr:colOff>165100</xdr:colOff>
      <xdr:row>76</xdr:row>
      <xdr:rowOff>23050</xdr:rowOff>
    </xdr:to>
    <xdr:sp macro="" textlink="">
      <xdr:nvSpPr>
        <xdr:cNvPr id="187" name="フローチャート: 判断 186"/>
        <xdr:cNvSpPr/>
      </xdr:nvSpPr>
      <xdr:spPr>
        <a:xfrm>
          <a:off x="1968500" y="129516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39578</xdr:rowOff>
    </xdr:from>
    <xdr:ext cx="599010" cy="259045"/>
    <xdr:sp macro="" textlink="">
      <xdr:nvSpPr>
        <xdr:cNvPr id="188" name="テキスト ボックス 187"/>
        <xdr:cNvSpPr txBox="1"/>
      </xdr:nvSpPr>
      <xdr:spPr>
        <a:xfrm>
          <a:off x="1719795" y="1272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42304</xdr:rowOff>
    </xdr:from>
    <xdr:to>
      <xdr:col>6</xdr:col>
      <xdr:colOff>38100</xdr:colOff>
      <xdr:row>76</xdr:row>
      <xdr:rowOff>143904</xdr:rowOff>
    </xdr:to>
    <xdr:sp macro="" textlink="">
      <xdr:nvSpPr>
        <xdr:cNvPr id="189" name="フローチャート: 判断 188"/>
        <xdr:cNvSpPr/>
      </xdr:nvSpPr>
      <xdr:spPr>
        <a:xfrm>
          <a:off x="1079500" y="130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160431</xdr:rowOff>
    </xdr:from>
    <xdr:ext cx="599010" cy="259045"/>
    <xdr:sp macro="" textlink="">
      <xdr:nvSpPr>
        <xdr:cNvPr id="190" name="テキスト ボックス 189"/>
        <xdr:cNvSpPr txBox="1"/>
      </xdr:nvSpPr>
      <xdr:spPr>
        <a:xfrm>
          <a:off x="830795" y="128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90652</xdr:rowOff>
    </xdr:from>
    <xdr:to>
      <xdr:col>24</xdr:col>
      <xdr:colOff>114300</xdr:colOff>
      <xdr:row>77</xdr:row>
      <xdr:rowOff>20802</xdr:rowOff>
    </xdr:to>
    <xdr:sp macro="" textlink="">
      <xdr:nvSpPr>
        <xdr:cNvPr id="196" name="楕円 195"/>
        <xdr:cNvSpPr/>
      </xdr:nvSpPr>
      <xdr:spPr>
        <a:xfrm>
          <a:off x="4584700" y="131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5579</xdr:rowOff>
    </xdr:from>
    <xdr:ext cx="599010" cy="259045"/>
    <xdr:sp macro="" textlink="">
      <xdr:nvSpPr>
        <xdr:cNvPr id="197" name="民生費該当値テキスト"/>
        <xdr:cNvSpPr txBox="1"/>
      </xdr:nvSpPr>
      <xdr:spPr>
        <a:xfrm>
          <a:off x="4686300" y="1303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39408</xdr:rowOff>
    </xdr:from>
    <xdr:to>
      <xdr:col>20</xdr:col>
      <xdr:colOff>38100</xdr:colOff>
      <xdr:row>77</xdr:row>
      <xdr:rowOff>141008</xdr:rowOff>
    </xdr:to>
    <xdr:sp macro="" textlink="">
      <xdr:nvSpPr>
        <xdr:cNvPr id="198" name="楕円 197"/>
        <xdr:cNvSpPr/>
      </xdr:nvSpPr>
      <xdr:spPr>
        <a:xfrm>
          <a:off x="3746500" y="132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132135</xdr:rowOff>
    </xdr:from>
    <xdr:ext cx="599010" cy="259045"/>
    <xdr:sp macro="" textlink="">
      <xdr:nvSpPr>
        <xdr:cNvPr id="199" name="テキスト ボックス 198"/>
        <xdr:cNvSpPr txBox="1"/>
      </xdr:nvSpPr>
      <xdr:spPr>
        <a:xfrm>
          <a:off x="3497795" y="1333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20453</xdr:rowOff>
    </xdr:from>
    <xdr:to>
      <xdr:col>15</xdr:col>
      <xdr:colOff>101600</xdr:colOff>
      <xdr:row>77</xdr:row>
      <xdr:rowOff>122053</xdr:rowOff>
    </xdr:to>
    <xdr:sp macro="" textlink="">
      <xdr:nvSpPr>
        <xdr:cNvPr id="200" name="楕円 199"/>
        <xdr:cNvSpPr/>
      </xdr:nvSpPr>
      <xdr:spPr>
        <a:xfrm>
          <a:off x="2857500" y="132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113180</xdr:rowOff>
    </xdr:from>
    <xdr:ext cx="599010" cy="259045"/>
    <xdr:sp macro="" textlink="">
      <xdr:nvSpPr>
        <xdr:cNvPr id="201" name="テキスト ボックス 200"/>
        <xdr:cNvSpPr txBox="1"/>
      </xdr:nvSpPr>
      <xdr:spPr>
        <a:xfrm>
          <a:off x="2608795" y="133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26036</xdr:rowOff>
    </xdr:from>
    <xdr:to>
      <xdr:col>10</xdr:col>
      <xdr:colOff>165100</xdr:colOff>
      <xdr:row>77</xdr:row>
      <xdr:rowOff>127636</xdr:rowOff>
    </xdr:to>
    <xdr:sp macro="" textlink="">
      <xdr:nvSpPr>
        <xdr:cNvPr id="202" name="楕円 201"/>
        <xdr:cNvSpPr/>
      </xdr:nvSpPr>
      <xdr:spPr>
        <a:xfrm>
          <a:off x="1968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118763</xdr:rowOff>
    </xdr:from>
    <xdr:ext cx="599010" cy="259045"/>
    <xdr:sp macro="" textlink="">
      <xdr:nvSpPr>
        <xdr:cNvPr id="203" name="テキスト ボックス 202"/>
        <xdr:cNvSpPr txBox="1"/>
      </xdr:nvSpPr>
      <xdr:spPr>
        <a:xfrm>
          <a:off x="1719795" y="1332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117494</xdr:rowOff>
    </xdr:from>
    <xdr:to>
      <xdr:col>6</xdr:col>
      <xdr:colOff>38100</xdr:colOff>
      <xdr:row>78</xdr:row>
      <xdr:rowOff>47644</xdr:rowOff>
    </xdr:to>
    <xdr:sp macro="" textlink="">
      <xdr:nvSpPr>
        <xdr:cNvPr id="204" name="楕円 203"/>
        <xdr:cNvSpPr/>
      </xdr:nvSpPr>
      <xdr:spPr>
        <a:xfrm>
          <a:off x="1079500" y="133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38771</xdr:rowOff>
    </xdr:from>
    <xdr:ext cx="599010" cy="259045"/>
    <xdr:sp macro="" textlink="">
      <xdr:nvSpPr>
        <xdr:cNvPr id="205" name="テキスト ボックス 204"/>
        <xdr:cNvSpPr txBox="1"/>
      </xdr:nvSpPr>
      <xdr:spPr>
        <a:xfrm>
          <a:off x="830795" y="1341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6" name="直線コネクタ 225"/>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7"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8" name="直線コネクタ 227"/>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9"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30" name="直線コネクタ 229"/>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161874</xdr:rowOff>
    </xdr:from>
    <xdr:to>
      <xdr:col>24</xdr:col>
      <xdr:colOff>63500</xdr:colOff>
      <xdr:row>94</xdr:row>
      <xdr:rowOff>57404</xdr:rowOff>
    </xdr:to>
    <xdr:cxnSp macro="">
      <xdr:nvCxnSpPr>
        <xdr:cNvPr id="231" name="直線コネクタ 230"/>
        <xdr:cNvCxnSpPr/>
      </xdr:nvCxnSpPr>
      <xdr:spPr>
        <a:xfrm flipV="1">
          <a:off x="3797300" y="16106724"/>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4405</xdr:rowOff>
    </xdr:from>
    <xdr:ext cx="534377" cy="259045"/>
    <xdr:sp macro="" textlink="">
      <xdr:nvSpPr>
        <xdr:cNvPr id="232" name="衛生費平均値テキスト"/>
        <xdr:cNvSpPr txBox="1"/>
      </xdr:nvSpPr>
      <xdr:spPr>
        <a:xfrm>
          <a:off x="4686300" y="1612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33" name="フローチャート: 判断 232"/>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71406</xdr:rowOff>
    </xdr:from>
    <xdr:to>
      <xdr:col>19</xdr:col>
      <xdr:colOff>177800</xdr:colOff>
      <xdr:row>94</xdr:row>
      <xdr:rowOff>57404</xdr:rowOff>
    </xdr:to>
    <xdr:cxnSp macro="">
      <xdr:nvCxnSpPr>
        <xdr:cNvPr id="234" name="直線コネクタ 233"/>
        <xdr:cNvCxnSpPr/>
      </xdr:nvCxnSpPr>
      <xdr:spPr>
        <a:xfrm>
          <a:off x="2908300" y="16016256"/>
          <a:ext cx="889000" cy="1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5" name="フローチャート: 判断 234"/>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3261</xdr:rowOff>
    </xdr:from>
    <xdr:ext cx="534377" cy="259045"/>
    <xdr:sp macro="" textlink="">
      <xdr:nvSpPr>
        <xdr:cNvPr id="236" name="テキスト ボックス 235"/>
        <xdr:cNvSpPr txBox="1"/>
      </xdr:nvSpPr>
      <xdr:spPr>
        <a:xfrm>
          <a:off x="3530111"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71406</xdr:rowOff>
    </xdr:from>
    <xdr:to>
      <xdr:col>15</xdr:col>
      <xdr:colOff>50800</xdr:colOff>
      <xdr:row>94</xdr:row>
      <xdr:rowOff>45689</xdr:rowOff>
    </xdr:to>
    <xdr:cxnSp macro="">
      <xdr:nvCxnSpPr>
        <xdr:cNvPr id="237" name="直線コネクタ 236"/>
        <xdr:cNvCxnSpPr/>
      </xdr:nvCxnSpPr>
      <xdr:spPr>
        <a:xfrm flipV="1">
          <a:off x="2019300" y="16016256"/>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8" name="フローチャート: 判断 237"/>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29551</xdr:rowOff>
    </xdr:from>
    <xdr:ext cx="534377" cy="259045"/>
    <xdr:sp macro="" textlink="">
      <xdr:nvSpPr>
        <xdr:cNvPr id="239" name="テキスト ボックス 238"/>
        <xdr:cNvSpPr txBox="1"/>
      </xdr:nvSpPr>
      <xdr:spPr>
        <a:xfrm>
          <a:off x="2641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152158</xdr:rowOff>
    </xdr:from>
    <xdr:to>
      <xdr:col>10</xdr:col>
      <xdr:colOff>114300</xdr:colOff>
      <xdr:row>94</xdr:row>
      <xdr:rowOff>45689</xdr:rowOff>
    </xdr:to>
    <xdr:cxnSp macro="">
      <xdr:nvCxnSpPr>
        <xdr:cNvPr id="240" name="直線コネクタ 239"/>
        <xdr:cNvCxnSpPr/>
      </xdr:nvCxnSpPr>
      <xdr:spPr>
        <a:xfrm>
          <a:off x="1130300" y="15925558"/>
          <a:ext cx="889000" cy="2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41" name="フローチャート: 判断 240"/>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18032</xdr:rowOff>
    </xdr:from>
    <xdr:ext cx="534377" cy="259045"/>
    <xdr:sp macro="" textlink="">
      <xdr:nvSpPr>
        <xdr:cNvPr id="242" name="テキスト ボックス 241"/>
        <xdr:cNvSpPr txBox="1"/>
      </xdr:nvSpPr>
      <xdr:spPr>
        <a:xfrm>
          <a:off x="1752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43" name="フローチャート: 判断 242"/>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84186</xdr:rowOff>
    </xdr:from>
    <xdr:ext cx="534377" cy="259045"/>
    <xdr:sp macro="" textlink="">
      <xdr:nvSpPr>
        <xdr:cNvPr id="244" name="テキスト ボックス 243"/>
        <xdr:cNvSpPr txBox="1"/>
      </xdr:nvSpPr>
      <xdr:spPr>
        <a:xfrm>
          <a:off x="863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111074</xdr:rowOff>
    </xdr:from>
    <xdr:to>
      <xdr:col>24</xdr:col>
      <xdr:colOff>114300</xdr:colOff>
      <xdr:row>94</xdr:row>
      <xdr:rowOff>41224</xdr:rowOff>
    </xdr:to>
    <xdr:sp macro="" textlink="">
      <xdr:nvSpPr>
        <xdr:cNvPr id="250" name="楕円 249"/>
        <xdr:cNvSpPr/>
      </xdr:nvSpPr>
      <xdr:spPr>
        <a:xfrm>
          <a:off x="4584700" y="160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133951</xdr:rowOff>
    </xdr:from>
    <xdr:ext cx="534377" cy="259045"/>
    <xdr:sp macro="" textlink="">
      <xdr:nvSpPr>
        <xdr:cNvPr id="251" name="衛生費該当値テキスト"/>
        <xdr:cNvSpPr txBox="1"/>
      </xdr:nvSpPr>
      <xdr:spPr>
        <a:xfrm>
          <a:off x="4686300" y="1590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6604</xdr:rowOff>
    </xdr:from>
    <xdr:to>
      <xdr:col>20</xdr:col>
      <xdr:colOff>38100</xdr:colOff>
      <xdr:row>94</xdr:row>
      <xdr:rowOff>108204</xdr:rowOff>
    </xdr:to>
    <xdr:sp macro="" textlink="">
      <xdr:nvSpPr>
        <xdr:cNvPr id="252" name="楕円 251"/>
        <xdr:cNvSpPr/>
      </xdr:nvSpPr>
      <xdr:spPr>
        <a:xfrm>
          <a:off x="3746500" y="161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124731</xdr:rowOff>
    </xdr:from>
    <xdr:ext cx="534377" cy="259045"/>
    <xdr:sp macro="" textlink="">
      <xdr:nvSpPr>
        <xdr:cNvPr id="253" name="テキスト ボックス 252"/>
        <xdr:cNvSpPr txBox="1"/>
      </xdr:nvSpPr>
      <xdr:spPr>
        <a:xfrm>
          <a:off x="3530111" y="158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20606</xdr:rowOff>
    </xdr:from>
    <xdr:to>
      <xdr:col>15</xdr:col>
      <xdr:colOff>101600</xdr:colOff>
      <xdr:row>93</xdr:row>
      <xdr:rowOff>122206</xdr:rowOff>
    </xdr:to>
    <xdr:sp macro="" textlink="">
      <xdr:nvSpPr>
        <xdr:cNvPr id="254" name="楕円 253"/>
        <xdr:cNvSpPr/>
      </xdr:nvSpPr>
      <xdr:spPr>
        <a:xfrm>
          <a:off x="2857500" y="159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138733</xdr:rowOff>
    </xdr:from>
    <xdr:ext cx="534377" cy="259045"/>
    <xdr:sp macro="" textlink="">
      <xdr:nvSpPr>
        <xdr:cNvPr id="255" name="テキスト ボックス 254"/>
        <xdr:cNvSpPr txBox="1"/>
      </xdr:nvSpPr>
      <xdr:spPr>
        <a:xfrm>
          <a:off x="2641111" y="157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166339</xdr:rowOff>
    </xdr:from>
    <xdr:to>
      <xdr:col>10</xdr:col>
      <xdr:colOff>165100</xdr:colOff>
      <xdr:row>94</xdr:row>
      <xdr:rowOff>96489</xdr:rowOff>
    </xdr:to>
    <xdr:sp macro="" textlink="">
      <xdr:nvSpPr>
        <xdr:cNvPr id="256" name="楕円 255"/>
        <xdr:cNvSpPr/>
      </xdr:nvSpPr>
      <xdr:spPr>
        <a:xfrm>
          <a:off x="1968500" y="161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87616</xdr:rowOff>
    </xdr:from>
    <xdr:ext cx="534377" cy="259045"/>
    <xdr:sp macro="" textlink="">
      <xdr:nvSpPr>
        <xdr:cNvPr id="257" name="テキスト ボックス 256"/>
        <xdr:cNvSpPr txBox="1"/>
      </xdr:nvSpPr>
      <xdr:spPr>
        <a:xfrm>
          <a:off x="1752111" y="162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101358</xdr:rowOff>
    </xdr:from>
    <xdr:to>
      <xdr:col>6</xdr:col>
      <xdr:colOff>38100</xdr:colOff>
      <xdr:row>93</xdr:row>
      <xdr:rowOff>31508</xdr:rowOff>
    </xdr:to>
    <xdr:sp macro="" textlink="">
      <xdr:nvSpPr>
        <xdr:cNvPr id="258" name="楕円 257"/>
        <xdr:cNvSpPr/>
      </xdr:nvSpPr>
      <xdr:spPr>
        <a:xfrm>
          <a:off x="1079500" y="158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48035</xdr:rowOff>
    </xdr:from>
    <xdr:ext cx="534377" cy="259045"/>
    <xdr:sp macro="" textlink="">
      <xdr:nvSpPr>
        <xdr:cNvPr id="259" name="テキスト ボックス 258"/>
        <xdr:cNvSpPr txBox="1"/>
      </xdr:nvSpPr>
      <xdr:spPr>
        <a:xfrm>
          <a:off x="863111" y="1564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5" name="直線コネクタ 284"/>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6"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7" name="直線コネクタ 286"/>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8"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9" name="直線コネクタ 288"/>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88591</xdr:rowOff>
    </xdr:from>
    <xdr:to>
      <xdr:col>55</xdr:col>
      <xdr:colOff>0</xdr:colOff>
      <xdr:row>38</xdr:row>
      <xdr:rowOff>39116</xdr:rowOff>
    </xdr:to>
    <xdr:cxnSp macro="">
      <xdr:nvCxnSpPr>
        <xdr:cNvPr id="290" name="直線コネクタ 289"/>
        <xdr:cNvCxnSpPr/>
      </xdr:nvCxnSpPr>
      <xdr:spPr>
        <a:xfrm>
          <a:off x="9639300" y="6432241"/>
          <a:ext cx="838200" cy="1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91" name="労働費平均値テキスト"/>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92" name="フローチャート: 判断 291"/>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74223</xdr:rowOff>
    </xdr:from>
    <xdr:to>
      <xdr:col>50</xdr:col>
      <xdr:colOff>114300</xdr:colOff>
      <xdr:row>37</xdr:row>
      <xdr:rowOff>88591</xdr:rowOff>
    </xdr:to>
    <xdr:cxnSp macro="">
      <xdr:nvCxnSpPr>
        <xdr:cNvPr id="293" name="直線コネクタ 292"/>
        <xdr:cNvCxnSpPr/>
      </xdr:nvCxnSpPr>
      <xdr:spPr>
        <a:xfrm>
          <a:off x="8750300" y="6417873"/>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4" name="フローチャート: 判断 293"/>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62265</xdr:rowOff>
    </xdr:from>
    <xdr:ext cx="469744" cy="259045"/>
    <xdr:sp macro="" textlink="">
      <xdr:nvSpPr>
        <xdr:cNvPr id="295" name="テキスト ボックス 294"/>
        <xdr:cNvSpPr txBox="1"/>
      </xdr:nvSpPr>
      <xdr:spPr>
        <a:xfrm>
          <a:off x="9404428" y="65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74223</xdr:rowOff>
    </xdr:from>
    <xdr:to>
      <xdr:col>45</xdr:col>
      <xdr:colOff>177800</xdr:colOff>
      <xdr:row>37</xdr:row>
      <xdr:rowOff>85653</xdr:rowOff>
    </xdr:to>
    <xdr:cxnSp macro="">
      <xdr:nvCxnSpPr>
        <xdr:cNvPr id="296" name="直線コネクタ 295"/>
        <xdr:cNvCxnSpPr/>
      </xdr:nvCxnSpPr>
      <xdr:spPr>
        <a:xfrm flipV="1">
          <a:off x="7861300" y="64178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7" name="フローチャート: 判断 296"/>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47896</xdr:rowOff>
    </xdr:from>
    <xdr:ext cx="469744" cy="259045"/>
    <xdr:sp macro="" textlink="">
      <xdr:nvSpPr>
        <xdr:cNvPr id="298" name="テキスト ボックス 297"/>
        <xdr:cNvSpPr txBox="1"/>
      </xdr:nvSpPr>
      <xdr:spPr>
        <a:xfrm>
          <a:off x="8515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54138</xdr:rowOff>
    </xdr:from>
    <xdr:to>
      <xdr:col>41</xdr:col>
      <xdr:colOff>50800</xdr:colOff>
      <xdr:row>37</xdr:row>
      <xdr:rowOff>85653</xdr:rowOff>
    </xdr:to>
    <xdr:cxnSp macro="">
      <xdr:nvCxnSpPr>
        <xdr:cNvPr id="299" name="直線コネクタ 298"/>
        <xdr:cNvCxnSpPr/>
      </xdr:nvCxnSpPr>
      <xdr:spPr>
        <a:xfrm>
          <a:off x="6972300" y="6397788"/>
          <a:ext cx="8890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300" name="フローチャート: 判断 299"/>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55080</xdr:rowOff>
    </xdr:from>
    <xdr:ext cx="469744" cy="259045"/>
    <xdr:sp macro="" textlink="">
      <xdr:nvSpPr>
        <xdr:cNvPr id="301" name="テキスト ボックス 300"/>
        <xdr:cNvSpPr txBox="1"/>
      </xdr:nvSpPr>
      <xdr:spPr>
        <a:xfrm>
          <a:off x="7626428" y="65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302" name="フローチャート: 判断 301"/>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135090</xdr:rowOff>
    </xdr:from>
    <xdr:ext cx="469744" cy="259045"/>
    <xdr:sp macro="" textlink="">
      <xdr:nvSpPr>
        <xdr:cNvPr id="303" name="テキスト ボックス 302"/>
        <xdr:cNvSpPr txBox="1"/>
      </xdr:nvSpPr>
      <xdr:spPr>
        <a:xfrm>
          <a:off x="6737428" y="647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309" name="楕円 308"/>
        <xdr:cNvSpPr/>
      </xdr:nvSpPr>
      <xdr:spPr>
        <a:xfrm>
          <a:off x="10426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138193</xdr:rowOff>
    </xdr:from>
    <xdr:ext cx="469744" cy="259045"/>
    <xdr:sp macro="" textlink="">
      <xdr:nvSpPr>
        <xdr:cNvPr id="310" name="労働費該当値テキスト"/>
        <xdr:cNvSpPr txBox="1"/>
      </xdr:nvSpPr>
      <xdr:spPr>
        <a:xfrm>
          <a:off x="10528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37791</xdr:rowOff>
    </xdr:from>
    <xdr:to>
      <xdr:col>50</xdr:col>
      <xdr:colOff>165100</xdr:colOff>
      <xdr:row>37</xdr:row>
      <xdr:rowOff>139391</xdr:rowOff>
    </xdr:to>
    <xdr:sp macro="" textlink="">
      <xdr:nvSpPr>
        <xdr:cNvPr id="311" name="楕円 310"/>
        <xdr:cNvSpPr/>
      </xdr:nvSpPr>
      <xdr:spPr>
        <a:xfrm>
          <a:off x="9588500" y="63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155918</xdr:rowOff>
    </xdr:from>
    <xdr:ext cx="469744" cy="259045"/>
    <xdr:sp macro="" textlink="">
      <xdr:nvSpPr>
        <xdr:cNvPr id="312" name="テキスト ボックス 311"/>
        <xdr:cNvSpPr txBox="1"/>
      </xdr:nvSpPr>
      <xdr:spPr>
        <a:xfrm>
          <a:off x="9404428" y="615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23423</xdr:rowOff>
    </xdr:from>
    <xdr:to>
      <xdr:col>46</xdr:col>
      <xdr:colOff>38100</xdr:colOff>
      <xdr:row>37</xdr:row>
      <xdr:rowOff>125023</xdr:rowOff>
    </xdr:to>
    <xdr:sp macro="" textlink="">
      <xdr:nvSpPr>
        <xdr:cNvPr id="313" name="楕円 312"/>
        <xdr:cNvSpPr/>
      </xdr:nvSpPr>
      <xdr:spPr>
        <a:xfrm>
          <a:off x="8699500" y="6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141550</xdr:rowOff>
    </xdr:from>
    <xdr:ext cx="469744" cy="259045"/>
    <xdr:sp macro="" textlink="">
      <xdr:nvSpPr>
        <xdr:cNvPr id="314" name="テキスト ボックス 313"/>
        <xdr:cNvSpPr txBox="1"/>
      </xdr:nvSpPr>
      <xdr:spPr>
        <a:xfrm>
          <a:off x="8515428" y="61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34853</xdr:rowOff>
    </xdr:from>
    <xdr:to>
      <xdr:col>41</xdr:col>
      <xdr:colOff>101600</xdr:colOff>
      <xdr:row>37</xdr:row>
      <xdr:rowOff>136453</xdr:rowOff>
    </xdr:to>
    <xdr:sp macro="" textlink="">
      <xdr:nvSpPr>
        <xdr:cNvPr id="315" name="楕円 314"/>
        <xdr:cNvSpPr/>
      </xdr:nvSpPr>
      <xdr:spPr>
        <a:xfrm>
          <a:off x="7810500" y="63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152980</xdr:rowOff>
    </xdr:from>
    <xdr:ext cx="469744" cy="259045"/>
    <xdr:sp macro="" textlink="">
      <xdr:nvSpPr>
        <xdr:cNvPr id="316" name="テキスト ボックス 315"/>
        <xdr:cNvSpPr txBox="1"/>
      </xdr:nvSpPr>
      <xdr:spPr>
        <a:xfrm>
          <a:off x="7626428" y="61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3338</xdr:rowOff>
    </xdr:from>
    <xdr:to>
      <xdr:col>36</xdr:col>
      <xdr:colOff>165100</xdr:colOff>
      <xdr:row>37</xdr:row>
      <xdr:rowOff>104938</xdr:rowOff>
    </xdr:to>
    <xdr:sp macro="" textlink="">
      <xdr:nvSpPr>
        <xdr:cNvPr id="317" name="楕円 316"/>
        <xdr:cNvSpPr/>
      </xdr:nvSpPr>
      <xdr:spPr>
        <a:xfrm>
          <a:off x="6921500" y="63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121465</xdr:rowOff>
    </xdr:from>
    <xdr:ext cx="469744" cy="259045"/>
    <xdr:sp macro="" textlink="">
      <xdr:nvSpPr>
        <xdr:cNvPr id="318" name="テキスト ボックス 317"/>
        <xdr:cNvSpPr txBox="1"/>
      </xdr:nvSpPr>
      <xdr:spPr>
        <a:xfrm>
          <a:off x="6737428" y="61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40" name="直線コネクタ 339"/>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41"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42" name="直線コネクタ 341"/>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43"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4" name="直線コネクタ 343"/>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86802</xdr:rowOff>
    </xdr:from>
    <xdr:to>
      <xdr:col>55</xdr:col>
      <xdr:colOff>0</xdr:colOff>
      <xdr:row>55</xdr:row>
      <xdr:rowOff>97180</xdr:rowOff>
    </xdr:to>
    <xdr:cxnSp macro="">
      <xdr:nvCxnSpPr>
        <xdr:cNvPr id="345" name="直線コネクタ 344"/>
        <xdr:cNvCxnSpPr/>
      </xdr:nvCxnSpPr>
      <xdr:spPr>
        <a:xfrm flipV="1">
          <a:off x="9639300" y="9516552"/>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15481</xdr:rowOff>
    </xdr:from>
    <xdr:ext cx="469744" cy="259045"/>
    <xdr:sp macro="" textlink="">
      <xdr:nvSpPr>
        <xdr:cNvPr id="346" name="農林水産業費平均値テキスト"/>
        <xdr:cNvSpPr txBox="1"/>
      </xdr:nvSpPr>
      <xdr:spPr>
        <a:xfrm>
          <a:off x="10528300" y="961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7" name="フローチャート: 判断 346"/>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12827</xdr:rowOff>
    </xdr:from>
    <xdr:to>
      <xdr:col>50</xdr:col>
      <xdr:colOff>114300</xdr:colOff>
      <xdr:row>55</xdr:row>
      <xdr:rowOff>97180</xdr:rowOff>
    </xdr:to>
    <xdr:cxnSp macro="">
      <xdr:nvCxnSpPr>
        <xdr:cNvPr id="348" name="直線コネクタ 347"/>
        <xdr:cNvCxnSpPr/>
      </xdr:nvCxnSpPr>
      <xdr:spPr>
        <a:xfrm>
          <a:off x="8750300" y="9442577"/>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9" name="フローチャート: 判断 348"/>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129232</xdr:rowOff>
    </xdr:from>
    <xdr:ext cx="469744" cy="259045"/>
    <xdr:sp macro="" textlink="">
      <xdr:nvSpPr>
        <xdr:cNvPr id="350" name="テキスト ボックス 349"/>
        <xdr:cNvSpPr txBox="1"/>
      </xdr:nvSpPr>
      <xdr:spPr>
        <a:xfrm>
          <a:off x="9404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12827</xdr:rowOff>
    </xdr:from>
    <xdr:to>
      <xdr:col>45</xdr:col>
      <xdr:colOff>177800</xdr:colOff>
      <xdr:row>55</xdr:row>
      <xdr:rowOff>15845</xdr:rowOff>
    </xdr:to>
    <xdr:cxnSp macro="">
      <xdr:nvCxnSpPr>
        <xdr:cNvPr id="351" name="直線コネクタ 350"/>
        <xdr:cNvCxnSpPr/>
      </xdr:nvCxnSpPr>
      <xdr:spPr>
        <a:xfrm flipV="1">
          <a:off x="7861300" y="944257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52" name="フローチャート: 判断 351"/>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87581</xdr:rowOff>
    </xdr:from>
    <xdr:ext cx="469744" cy="259045"/>
    <xdr:sp macro="" textlink="">
      <xdr:nvSpPr>
        <xdr:cNvPr id="353" name="テキスト ボックス 352"/>
        <xdr:cNvSpPr txBox="1"/>
      </xdr:nvSpPr>
      <xdr:spPr>
        <a:xfrm>
          <a:off x="8515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65725</xdr:rowOff>
    </xdr:from>
    <xdr:to>
      <xdr:col>41</xdr:col>
      <xdr:colOff>50800</xdr:colOff>
      <xdr:row>55</xdr:row>
      <xdr:rowOff>15845</xdr:rowOff>
    </xdr:to>
    <xdr:cxnSp macro="">
      <xdr:nvCxnSpPr>
        <xdr:cNvPr id="354" name="直線コネクタ 353"/>
        <xdr:cNvCxnSpPr/>
      </xdr:nvCxnSpPr>
      <xdr:spPr>
        <a:xfrm>
          <a:off x="6972300" y="9152575"/>
          <a:ext cx="889000" cy="2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5" name="フローチャート: 判断 354"/>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56" name="テキスト ボックス 355"/>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7" name="フローチャート: 判断 356"/>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90919</xdr:rowOff>
    </xdr:from>
    <xdr:ext cx="469744" cy="259045"/>
    <xdr:sp macro="" textlink="">
      <xdr:nvSpPr>
        <xdr:cNvPr id="358" name="テキスト ボックス 357"/>
        <xdr:cNvSpPr txBox="1"/>
      </xdr:nvSpPr>
      <xdr:spPr>
        <a:xfrm>
          <a:off x="6737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36002</xdr:rowOff>
    </xdr:from>
    <xdr:to>
      <xdr:col>55</xdr:col>
      <xdr:colOff>50800</xdr:colOff>
      <xdr:row>55</xdr:row>
      <xdr:rowOff>137602</xdr:rowOff>
    </xdr:to>
    <xdr:sp macro="" textlink="">
      <xdr:nvSpPr>
        <xdr:cNvPr id="364" name="楕円 363"/>
        <xdr:cNvSpPr/>
      </xdr:nvSpPr>
      <xdr:spPr>
        <a:xfrm>
          <a:off x="104267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58879</xdr:rowOff>
    </xdr:from>
    <xdr:ext cx="534377" cy="259045"/>
    <xdr:sp macro="" textlink="">
      <xdr:nvSpPr>
        <xdr:cNvPr id="365" name="農林水産業費該当値テキスト"/>
        <xdr:cNvSpPr txBox="1"/>
      </xdr:nvSpPr>
      <xdr:spPr>
        <a:xfrm>
          <a:off x="10528300" y="93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46380</xdr:rowOff>
    </xdr:from>
    <xdr:to>
      <xdr:col>50</xdr:col>
      <xdr:colOff>165100</xdr:colOff>
      <xdr:row>55</xdr:row>
      <xdr:rowOff>147980</xdr:rowOff>
    </xdr:to>
    <xdr:sp macro="" textlink="">
      <xdr:nvSpPr>
        <xdr:cNvPr id="366" name="楕円 365"/>
        <xdr:cNvSpPr/>
      </xdr:nvSpPr>
      <xdr:spPr>
        <a:xfrm>
          <a:off x="95885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164507</xdr:rowOff>
    </xdr:from>
    <xdr:ext cx="534377" cy="259045"/>
    <xdr:sp macro="" textlink="">
      <xdr:nvSpPr>
        <xdr:cNvPr id="367" name="テキスト ボックス 366"/>
        <xdr:cNvSpPr txBox="1"/>
      </xdr:nvSpPr>
      <xdr:spPr>
        <a:xfrm>
          <a:off x="9372111" y="92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133477</xdr:rowOff>
    </xdr:from>
    <xdr:to>
      <xdr:col>46</xdr:col>
      <xdr:colOff>38100</xdr:colOff>
      <xdr:row>55</xdr:row>
      <xdr:rowOff>63627</xdr:rowOff>
    </xdr:to>
    <xdr:sp macro="" textlink="">
      <xdr:nvSpPr>
        <xdr:cNvPr id="368" name="楕円 367"/>
        <xdr:cNvSpPr/>
      </xdr:nvSpPr>
      <xdr:spPr>
        <a:xfrm>
          <a:off x="8699500" y="9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80154</xdr:rowOff>
    </xdr:from>
    <xdr:ext cx="534377" cy="259045"/>
    <xdr:sp macro="" textlink="">
      <xdr:nvSpPr>
        <xdr:cNvPr id="369" name="テキスト ボックス 368"/>
        <xdr:cNvSpPr txBox="1"/>
      </xdr:nvSpPr>
      <xdr:spPr>
        <a:xfrm>
          <a:off x="8483111" y="91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136495</xdr:rowOff>
    </xdr:from>
    <xdr:to>
      <xdr:col>41</xdr:col>
      <xdr:colOff>101600</xdr:colOff>
      <xdr:row>55</xdr:row>
      <xdr:rowOff>66645</xdr:rowOff>
    </xdr:to>
    <xdr:sp macro="" textlink="">
      <xdr:nvSpPr>
        <xdr:cNvPr id="370" name="楕円 369"/>
        <xdr:cNvSpPr/>
      </xdr:nvSpPr>
      <xdr:spPr>
        <a:xfrm>
          <a:off x="7810500" y="93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83172</xdr:rowOff>
    </xdr:from>
    <xdr:ext cx="534377" cy="259045"/>
    <xdr:sp macro="" textlink="">
      <xdr:nvSpPr>
        <xdr:cNvPr id="371" name="テキスト ボックス 370"/>
        <xdr:cNvSpPr txBox="1"/>
      </xdr:nvSpPr>
      <xdr:spPr>
        <a:xfrm>
          <a:off x="7594111" y="91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14925</xdr:rowOff>
    </xdr:from>
    <xdr:to>
      <xdr:col>36</xdr:col>
      <xdr:colOff>165100</xdr:colOff>
      <xdr:row>53</xdr:row>
      <xdr:rowOff>116525</xdr:rowOff>
    </xdr:to>
    <xdr:sp macro="" textlink="">
      <xdr:nvSpPr>
        <xdr:cNvPr id="372" name="楕円 371"/>
        <xdr:cNvSpPr/>
      </xdr:nvSpPr>
      <xdr:spPr>
        <a:xfrm>
          <a:off x="6921500" y="91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133052</xdr:rowOff>
    </xdr:from>
    <xdr:ext cx="534377" cy="259045"/>
    <xdr:sp macro="" textlink="">
      <xdr:nvSpPr>
        <xdr:cNvPr id="373" name="テキスト ボックス 372"/>
        <xdr:cNvSpPr txBox="1"/>
      </xdr:nvSpPr>
      <xdr:spPr>
        <a:xfrm>
          <a:off x="6705111" y="88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95580</xdr:rowOff>
    </xdr:from>
    <xdr:to>
      <xdr:col>54</xdr:col>
      <xdr:colOff>189865</xdr:colOff>
      <xdr:row>78</xdr:row>
      <xdr:rowOff>24143</xdr:rowOff>
    </xdr:to>
    <xdr:cxnSp macro="">
      <xdr:nvCxnSpPr>
        <xdr:cNvPr id="397" name="直線コネクタ 396"/>
        <xdr:cNvCxnSpPr/>
      </xdr:nvCxnSpPr>
      <xdr:spPr>
        <a:xfrm flipV="1">
          <a:off x="10475595" y="12439980"/>
          <a:ext cx="1270" cy="957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27970</xdr:rowOff>
    </xdr:from>
    <xdr:ext cx="469744" cy="259045"/>
    <xdr:sp macro="" textlink="">
      <xdr:nvSpPr>
        <xdr:cNvPr id="398" name="商工費最小値テキスト"/>
        <xdr:cNvSpPr txBox="1"/>
      </xdr:nvSpPr>
      <xdr:spPr>
        <a:xfrm>
          <a:off x="10528300" y="134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24143</xdr:rowOff>
    </xdr:from>
    <xdr:to>
      <xdr:col>55</xdr:col>
      <xdr:colOff>88900</xdr:colOff>
      <xdr:row>78</xdr:row>
      <xdr:rowOff>24143</xdr:rowOff>
    </xdr:to>
    <xdr:cxnSp macro="">
      <xdr:nvCxnSpPr>
        <xdr:cNvPr id="399" name="直線コネクタ 398"/>
        <xdr:cNvCxnSpPr/>
      </xdr:nvCxnSpPr>
      <xdr:spPr>
        <a:xfrm>
          <a:off x="10388600" y="1339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42257</xdr:rowOff>
    </xdr:from>
    <xdr:ext cx="534377" cy="259045"/>
    <xdr:sp macro="" textlink="">
      <xdr:nvSpPr>
        <xdr:cNvPr id="400" name="商工費最大値テキスト"/>
        <xdr:cNvSpPr txBox="1"/>
      </xdr:nvSpPr>
      <xdr:spPr>
        <a:xfrm>
          <a:off x="10528300" y="1221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95580</xdr:rowOff>
    </xdr:from>
    <xdr:to>
      <xdr:col>55</xdr:col>
      <xdr:colOff>88900</xdr:colOff>
      <xdr:row>72</xdr:row>
      <xdr:rowOff>95580</xdr:rowOff>
    </xdr:to>
    <xdr:cxnSp macro="">
      <xdr:nvCxnSpPr>
        <xdr:cNvPr id="401" name="直線コネクタ 400"/>
        <xdr:cNvCxnSpPr/>
      </xdr:nvCxnSpPr>
      <xdr:spPr>
        <a:xfrm>
          <a:off x="10388600" y="124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18352</xdr:rowOff>
    </xdr:from>
    <xdr:to>
      <xdr:col>55</xdr:col>
      <xdr:colOff>0</xdr:colOff>
      <xdr:row>73</xdr:row>
      <xdr:rowOff>161684</xdr:rowOff>
    </xdr:to>
    <xdr:cxnSp macro="">
      <xdr:nvCxnSpPr>
        <xdr:cNvPr id="402" name="直線コネクタ 401"/>
        <xdr:cNvCxnSpPr/>
      </xdr:nvCxnSpPr>
      <xdr:spPr>
        <a:xfrm>
          <a:off x="9639300" y="12534202"/>
          <a:ext cx="8382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125240</xdr:rowOff>
    </xdr:from>
    <xdr:ext cx="534377" cy="259045"/>
    <xdr:sp macro="" textlink="">
      <xdr:nvSpPr>
        <xdr:cNvPr id="403" name="商工費平均値テキスト"/>
        <xdr:cNvSpPr txBox="1"/>
      </xdr:nvSpPr>
      <xdr:spPr>
        <a:xfrm>
          <a:off x="10528300" y="1298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146813</xdr:rowOff>
    </xdr:from>
    <xdr:to>
      <xdr:col>55</xdr:col>
      <xdr:colOff>50800</xdr:colOff>
      <xdr:row>76</xdr:row>
      <xdr:rowOff>76963</xdr:rowOff>
    </xdr:to>
    <xdr:sp macro="" textlink="">
      <xdr:nvSpPr>
        <xdr:cNvPr id="404" name="フローチャート: 判断 403"/>
        <xdr:cNvSpPr/>
      </xdr:nvSpPr>
      <xdr:spPr>
        <a:xfrm>
          <a:off x="104267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171323</xdr:rowOff>
    </xdr:from>
    <xdr:to>
      <xdr:col>50</xdr:col>
      <xdr:colOff>114300</xdr:colOff>
      <xdr:row>73</xdr:row>
      <xdr:rowOff>18352</xdr:rowOff>
    </xdr:to>
    <xdr:cxnSp macro="">
      <xdr:nvCxnSpPr>
        <xdr:cNvPr id="405" name="直線コネクタ 404"/>
        <xdr:cNvCxnSpPr/>
      </xdr:nvCxnSpPr>
      <xdr:spPr>
        <a:xfrm>
          <a:off x="8750300" y="1251572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1766</xdr:rowOff>
    </xdr:from>
    <xdr:to>
      <xdr:col>50</xdr:col>
      <xdr:colOff>165100</xdr:colOff>
      <xdr:row>76</xdr:row>
      <xdr:rowOff>103366</xdr:rowOff>
    </xdr:to>
    <xdr:sp macro="" textlink="">
      <xdr:nvSpPr>
        <xdr:cNvPr id="406" name="フローチャート: 判断 405"/>
        <xdr:cNvSpPr/>
      </xdr:nvSpPr>
      <xdr:spPr>
        <a:xfrm>
          <a:off x="9588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94493</xdr:rowOff>
    </xdr:from>
    <xdr:ext cx="534377" cy="259045"/>
    <xdr:sp macro="" textlink="">
      <xdr:nvSpPr>
        <xdr:cNvPr id="407" name="テキスト ボックス 406"/>
        <xdr:cNvSpPr txBox="1"/>
      </xdr:nvSpPr>
      <xdr:spPr>
        <a:xfrm>
          <a:off x="9372111" y="13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156921</xdr:rowOff>
    </xdr:from>
    <xdr:to>
      <xdr:col>45</xdr:col>
      <xdr:colOff>177800</xdr:colOff>
      <xdr:row>72</xdr:row>
      <xdr:rowOff>171323</xdr:rowOff>
    </xdr:to>
    <xdr:cxnSp macro="">
      <xdr:nvCxnSpPr>
        <xdr:cNvPr id="408" name="直線コネクタ 407"/>
        <xdr:cNvCxnSpPr/>
      </xdr:nvCxnSpPr>
      <xdr:spPr>
        <a:xfrm>
          <a:off x="7861300" y="12329871"/>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5880</xdr:rowOff>
    </xdr:from>
    <xdr:to>
      <xdr:col>46</xdr:col>
      <xdr:colOff>38100</xdr:colOff>
      <xdr:row>76</xdr:row>
      <xdr:rowOff>107480</xdr:rowOff>
    </xdr:to>
    <xdr:sp macro="" textlink="">
      <xdr:nvSpPr>
        <xdr:cNvPr id="409" name="フローチャート: 判断 408"/>
        <xdr:cNvSpPr/>
      </xdr:nvSpPr>
      <xdr:spPr>
        <a:xfrm>
          <a:off x="8699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98607</xdr:rowOff>
    </xdr:from>
    <xdr:ext cx="534377" cy="259045"/>
    <xdr:sp macro="" textlink="">
      <xdr:nvSpPr>
        <xdr:cNvPr id="410" name="テキスト ボックス 409"/>
        <xdr:cNvSpPr txBox="1"/>
      </xdr:nvSpPr>
      <xdr:spPr>
        <a:xfrm>
          <a:off x="8483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139509</xdr:rowOff>
    </xdr:from>
    <xdr:to>
      <xdr:col>41</xdr:col>
      <xdr:colOff>50800</xdr:colOff>
      <xdr:row>71</xdr:row>
      <xdr:rowOff>156921</xdr:rowOff>
    </xdr:to>
    <xdr:cxnSp macro="">
      <xdr:nvCxnSpPr>
        <xdr:cNvPr id="411" name="直線コネクタ 410"/>
        <xdr:cNvCxnSpPr/>
      </xdr:nvCxnSpPr>
      <xdr:spPr>
        <a:xfrm>
          <a:off x="6972300" y="12312459"/>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157099</xdr:rowOff>
    </xdr:from>
    <xdr:to>
      <xdr:col>41</xdr:col>
      <xdr:colOff>101600</xdr:colOff>
      <xdr:row>76</xdr:row>
      <xdr:rowOff>87249</xdr:rowOff>
    </xdr:to>
    <xdr:sp macro="" textlink="">
      <xdr:nvSpPr>
        <xdr:cNvPr id="412" name="フローチャート: 判断 411"/>
        <xdr:cNvSpPr/>
      </xdr:nvSpPr>
      <xdr:spPr>
        <a:xfrm>
          <a:off x="7810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78376</xdr:rowOff>
    </xdr:from>
    <xdr:ext cx="534377" cy="259045"/>
    <xdr:sp macro="" textlink="">
      <xdr:nvSpPr>
        <xdr:cNvPr id="413" name="テキスト ボックス 412"/>
        <xdr:cNvSpPr txBox="1"/>
      </xdr:nvSpPr>
      <xdr:spPr>
        <a:xfrm>
          <a:off x="7594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53124</xdr:rowOff>
    </xdr:from>
    <xdr:to>
      <xdr:col>36</xdr:col>
      <xdr:colOff>165100</xdr:colOff>
      <xdr:row>75</xdr:row>
      <xdr:rowOff>154724</xdr:rowOff>
    </xdr:to>
    <xdr:sp macro="" textlink="">
      <xdr:nvSpPr>
        <xdr:cNvPr id="414" name="フローチャート: 判断 413"/>
        <xdr:cNvSpPr/>
      </xdr:nvSpPr>
      <xdr:spPr>
        <a:xfrm>
          <a:off x="6921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145851</xdr:rowOff>
    </xdr:from>
    <xdr:ext cx="534377" cy="259045"/>
    <xdr:sp macro="" textlink="">
      <xdr:nvSpPr>
        <xdr:cNvPr id="415" name="テキスト ボックス 414"/>
        <xdr:cNvSpPr txBox="1"/>
      </xdr:nvSpPr>
      <xdr:spPr>
        <a:xfrm>
          <a:off x="6705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110884</xdr:rowOff>
    </xdr:from>
    <xdr:to>
      <xdr:col>55</xdr:col>
      <xdr:colOff>50800</xdr:colOff>
      <xdr:row>74</xdr:row>
      <xdr:rowOff>41034</xdr:rowOff>
    </xdr:to>
    <xdr:sp macro="" textlink="">
      <xdr:nvSpPr>
        <xdr:cNvPr id="421" name="楕円 420"/>
        <xdr:cNvSpPr/>
      </xdr:nvSpPr>
      <xdr:spPr>
        <a:xfrm>
          <a:off x="10426700" y="126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133761</xdr:rowOff>
    </xdr:from>
    <xdr:ext cx="534377" cy="259045"/>
    <xdr:sp macro="" textlink="">
      <xdr:nvSpPr>
        <xdr:cNvPr id="422" name="商工費該当値テキスト"/>
        <xdr:cNvSpPr txBox="1"/>
      </xdr:nvSpPr>
      <xdr:spPr>
        <a:xfrm>
          <a:off x="10528300" y="12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139002</xdr:rowOff>
    </xdr:from>
    <xdr:to>
      <xdr:col>50</xdr:col>
      <xdr:colOff>165100</xdr:colOff>
      <xdr:row>73</xdr:row>
      <xdr:rowOff>69152</xdr:rowOff>
    </xdr:to>
    <xdr:sp macro="" textlink="">
      <xdr:nvSpPr>
        <xdr:cNvPr id="423" name="楕円 422"/>
        <xdr:cNvSpPr/>
      </xdr:nvSpPr>
      <xdr:spPr>
        <a:xfrm>
          <a:off x="9588500" y="124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85679</xdr:rowOff>
    </xdr:from>
    <xdr:ext cx="534377" cy="259045"/>
    <xdr:sp macro="" textlink="">
      <xdr:nvSpPr>
        <xdr:cNvPr id="424" name="テキスト ボックス 423"/>
        <xdr:cNvSpPr txBox="1"/>
      </xdr:nvSpPr>
      <xdr:spPr>
        <a:xfrm>
          <a:off x="9372111" y="122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120523</xdr:rowOff>
    </xdr:from>
    <xdr:to>
      <xdr:col>46</xdr:col>
      <xdr:colOff>38100</xdr:colOff>
      <xdr:row>73</xdr:row>
      <xdr:rowOff>50673</xdr:rowOff>
    </xdr:to>
    <xdr:sp macro="" textlink="">
      <xdr:nvSpPr>
        <xdr:cNvPr id="425" name="楕円 424"/>
        <xdr:cNvSpPr/>
      </xdr:nvSpPr>
      <xdr:spPr>
        <a:xfrm>
          <a:off x="8699500" y="124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67200</xdr:rowOff>
    </xdr:from>
    <xdr:ext cx="534377" cy="259045"/>
    <xdr:sp macro="" textlink="">
      <xdr:nvSpPr>
        <xdr:cNvPr id="426" name="テキスト ボックス 425"/>
        <xdr:cNvSpPr txBox="1"/>
      </xdr:nvSpPr>
      <xdr:spPr>
        <a:xfrm>
          <a:off x="8483111" y="122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106121</xdr:rowOff>
    </xdr:from>
    <xdr:to>
      <xdr:col>41</xdr:col>
      <xdr:colOff>101600</xdr:colOff>
      <xdr:row>72</xdr:row>
      <xdr:rowOff>36271</xdr:rowOff>
    </xdr:to>
    <xdr:sp macro="" textlink="">
      <xdr:nvSpPr>
        <xdr:cNvPr id="427" name="楕円 426"/>
        <xdr:cNvSpPr/>
      </xdr:nvSpPr>
      <xdr:spPr>
        <a:xfrm>
          <a:off x="7810500" y="122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52798</xdr:rowOff>
    </xdr:from>
    <xdr:ext cx="534377" cy="259045"/>
    <xdr:sp macro="" textlink="">
      <xdr:nvSpPr>
        <xdr:cNvPr id="428" name="テキスト ボックス 427"/>
        <xdr:cNvSpPr txBox="1"/>
      </xdr:nvSpPr>
      <xdr:spPr>
        <a:xfrm>
          <a:off x="7594111" y="120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88709</xdr:rowOff>
    </xdr:from>
    <xdr:to>
      <xdr:col>36</xdr:col>
      <xdr:colOff>165100</xdr:colOff>
      <xdr:row>72</xdr:row>
      <xdr:rowOff>18859</xdr:rowOff>
    </xdr:to>
    <xdr:sp macro="" textlink="">
      <xdr:nvSpPr>
        <xdr:cNvPr id="429" name="楕円 428"/>
        <xdr:cNvSpPr/>
      </xdr:nvSpPr>
      <xdr:spPr>
        <a:xfrm>
          <a:off x="6921500" y="122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35386</xdr:rowOff>
    </xdr:from>
    <xdr:ext cx="534377" cy="259045"/>
    <xdr:sp macro="" textlink="">
      <xdr:nvSpPr>
        <xdr:cNvPr id="430" name="テキスト ボックス 429"/>
        <xdr:cNvSpPr txBox="1"/>
      </xdr:nvSpPr>
      <xdr:spPr>
        <a:xfrm>
          <a:off x="6705111" y="120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7" name="直線コネクタ 456"/>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8"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9" name="直線コネクタ 458"/>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60"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61" name="直線コネクタ 460"/>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100054</xdr:rowOff>
    </xdr:from>
    <xdr:to>
      <xdr:col>55</xdr:col>
      <xdr:colOff>0</xdr:colOff>
      <xdr:row>97</xdr:row>
      <xdr:rowOff>5218</xdr:rowOff>
    </xdr:to>
    <xdr:cxnSp macro="">
      <xdr:nvCxnSpPr>
        <xdr:cNvPr id="462" name="直線コネクタ 461"/>
        <xdr:cNvCxnSpPr/>
      </xdr:nvCxnSpPr>
      <xdr:spPr>
        <a:xfrm flipV="1">
          <a:off x="9639300" y="16559254"/>
          <a:ext cx="838200" cy="7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115271</xdr:rowOff>
    </xdr:from>
    <xdr:ext cx="534377" cy="259045"/>
    <xdr:sp macro="" textlink="">
      <xdr:nvSpPr>
        <xdr:cNvPr id="463" name="土木費平均値テキスト"/>
        <xdr:cNvSpPr txBox="1"/>
      </xdr:nvSpPr>
      <xdr:spPr>
        <a:xfrm>
          <a:off x="10528300" y="1606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64" name="フローチャート: 判断 463"/>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112333</xdr:rowOff>
    </xdr:from>
    <xdr:to>
      <xdr:col>50</xdr:col>
      <xdr:colOff>114300</xdr:colOff>
      <xdr:row>97</xdr:row>
      <xdr:rowOff>5218</xdr:rowOff>
    </xdr:to>
    <xdr:cxnSp macro="">
      <xdr:nvCxnSpPr>
        <xdr:cNvPr id="465" name="直線コネクタ 464"/>
        <xdr:cNvCxnSpPr/>
      </xdr:nvCxnSpPr>
      <xdr:spPr>
        <a:xfrm>
          <a:off x="8750300" y="16400083"/>
          <a:ext cx="889000" cy="2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6" name="フローチャート: 判断 465"/>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7" name="テキスト ボックス 466"/>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36863</xdr:rowOff>
    </xdr:from>
    <xdr:to>
      <xdr:col>45</xdr:col>
      <xdr:colOff>177800</xdr:colOff>
      <xdr:row>95</xdr:row>
      <xdr:rowOff>112333</xdr:rowOff>
    </xdr:to>
    <xdr:cxnSp macro="">
      <xdr:nvCxnSpPr>
        <xdr:cNvPr id="468" name="直線コネクタ 467"/>
        <xdr:cNvCxnSpPr/>
      </xdr:nvCxnSpPr>
      <xdr:spPr>
        <a:xfrm>
          <a:off x="7861300" y="16324613"/>
          <a:ext cx="889000" cy="7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9" name="フローチャート: 判断 468"/>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70" name="テキスト ボックス 469"/>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36863</xdr:rowOff>
    </xdr:from>
    <xdr:to>
      <xdr:col>41</xdr:col>
      <xdr:colOff>50800</xdr:colOff>
      <xdr:row>95</xdr:row>
      <xdr:rowOff>101394</xdr:rowOff>
    </xdr:to>
    <xdr:cxnSp macro="">
      <xdr:nvCxnSpPr>
        <xdr:cNvPr id="471" name="直線コネクタ 470"/>
        <xdr:cNvCxnSpPr/>
      </xdr:nvCxnSpPr>
      <xdr:spPr>
        <a:xfrm flipV="1">
          <a:off x="6972300" y="16324613"/>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72" name="フローチャート: 判断 471"/>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73" name="テキスト ボックス 472"/>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74" name="フローチャート: 判断 473"/>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20065</xdr:rowOff>
    </xdr:from>
    <xdr:ext cx="534377" cy="259045"/>
    <xdr:sp macro="" textlink="">
      <xdr:nvSpPr>
        <xdr:cNvPr id="475" name="テキスト ボックス 474"/>
        <xdr:cNvSpPr txBox="1"/>
      </xdr:nvSpPr>
      <xdr:spPr>
        <a:xfrm>
          <a:off x="6705111" y="159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49254</xdr:rowOff>
    </xdr:from>
    <xdr:to>
      <xdr:col>55</xdr:col>
      <xdr:colOff>50800</xdr:colOff>
      <xdr:row>96</xdr:row>
      <xdr:rowOff>150854</xdr:rowOff>
    </xdr:to>
    <xdr:sp macro="" textlink="">
      <xdr:nvSpPr>
        <xdr:cNvPr id="481" name="楕円 480"/>
        <xdr:cNvSpPr/>
      </xdr:nvSpPr>
      <xdr:spPr>
        <a:xfrm>
          <a:off x="10426700" y="165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27681</xdr:rowOff>
    </xdr:from>
    <xdr:ext cx="534377" cy="259045"/>
    <xdr:sp macro="" textlink="">
      <xdr:nvSpPr>
        <xdr:cNvPr id="482" name="土木費該当値テキスト"/>
        <xdr:cNvSpPr txBox="1"/>
      </xdr:nvSpPr>
      <xdr:spPr>
        <a:xfrm>
          <a:off x="10528300" y="164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125868</xdr:rowOff>
    </xdr:from>
    <xdr:to>
      <xdr:col>50</xdr:col>
      <xdr:colOff>165100</xdr:colOff>
      <xdr:row>97</xdr:row>
      <xdr:rowOff>56018</xdr:rowOff>
    </xdr:to>
    <xdr:sp macro="" textlink="">
      <xdr:nvSpPr>
        <xdr:cNvPr id="483" name="楕円 482"/>
        <xdr:cNvSpPr/>
      </xdr:nvSpPr>
      <xdr:spPr>
        <a:xfrm>
          <a:off x="9588500" y="165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47145</xdr:rowOff>
    </xdr:from>
    <xdr:ext cx="534377" cy="259045"/>
    <xdr:sp macro="" textlink="">
      <xdr:nvSpPr>
        <xdr:cNvPr id="484" name="テキスト ボックス 483"/>
        <xdr:cNvSpPr txBox="1"/>
      </xdr:nvSpPr>
      <xdr:spPr>
        <a:xfrm>
          <a:off x="9372111" y="166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61533</xdr:rowOff>
    </xdr:from>
    <xdr:to>
      <xdr:col>46</xdr:col>
      <xdr:colOff>38100</xdr:colOff>
      <xdr:row>95</xdr:row>
      <xdr:rowOff>163133</xdr:rowOff>
    </xdr:to>
    <xdr:sp macro="" textlink="">
      <xdr:nvSpPr>
        <xdr:cNvPr id="485" name="楕円 484"/>
        <xdr:cNvSpPr/>
      </xdr:nvSpPr>
      <xdr:spPr>
        <a:xfrm>
          <a:off x="8699500" y="163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154260</xdr:rowOff>
    </xdr:from>
    <xdr:ext cx="534377" cy="259045"/>
    <xdr:sp macro="" textlink="">
      <xdr:nvSpPr>
        <xdr:cNvPr id="486" name="テキスト ボックス 485"/>
        <xdr:cNvSpPr txBox="1"/>
      </xdr:nvSpPr>
      <xdr:spPr>
        <a:xfrm>
          <a:off x="8483111" y="164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157513</xdr:rowOff>
    </xdr:from>
    <xdr:to>
      <xdr:col>41</xdr:col>
      <xdr:colOff>101600</xdr:colOff>
      <xdr:row>95</xdr:row>
      <xdr:rowOff>87663</xdr:rowOff>
    </xdr:to>
    <xdr:sp macro="" textlink="">
      <xdr:nvSpPr>
        <xdr:cNvPr id="487" name="楕円 486"/>
        <xdr:cNvSpPr/>
      </xdr:nvSpPr>
      <xdr:spPr>
        <a:xfrm>
          <a:off x="7810500" y="162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78790</xdr:rowOff>
    </xdr:from>
    <xdr:ext cx="534377" cy="259045"/>
    <xdr:sp macro="" textlink="">
      <xdr:nvSpPr>
        <xdr:cNvPr id="488" name="テキスト ボックス 487"/>
        <xdr:cNvSpPr txBox="1"/>
      </xdr:nvSpPr>
      <xdr:spPr>
        <a:xfrm>
          <a:off x="7594111" y="163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50594</xdr:rowOff>
    </xdr:from>
    <xdr:to>
      <xdr:col>36</xdr:col>
      <xdr:colOff>165100</xdr:colOff>
      <xdr:row>95</xdr:row>
      <xdr:rowOff>152194</xdr:rowOff>
    </xdr:to>
    <xdr:sp macro="" textlink="">
      <xdr:nvSpPr>
        <xdr:cNvPr id="489" name="楕円 488"/>
        <xdr:cNvSpPr/>
      </xdr:nvSpPr>
      <xdr:spPr>
        <a:xfrm>
          <a:off x="6921500" y="163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143321</xdr:rowOff>
    </xdr:from>
    <xdr:ext cx="534377" cy="259045"/>
    <xdr:sp macro="" textlink="">
      <xdr:nvSpPr>
        <xdr:cNvPr id="490" name="テキスト ボックス 489"/>
        <xdr:cNvSpPr txBox="1"/>
      </xdr:nvSpPr>
      <xdr:spPr>
        <a:xfrm>
          <a:off x="6705111" y="1643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2" name="直線コネクタ 50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3" name="テキスト ボックス 502"/>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6" name="直線コネクタ 50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7" name="テキスト ボックス 50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0" name="直線コネクタ 50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1" name="テキスト ボックス 51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4" name="直線コネクタ 51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5" name="テキスト ボックス 51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9" name="直線コネクタ 518"/>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20"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21" name="直線コネクタ 520"/>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22"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23" name="直線コネクタ 522"/>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151797</xdr:rowOff>
    </xdr:from>
    <xdr:to>
      <xdr:col>85</xdr:col>
      <xdr:colOff>127000</xdr:colOff>
      <xdr:row>37</xdr:row>
      <xdr:rowOff>168275</xdr:rowOff>
    </xdr:to>
    <xdr:cxnSp macro="">
      <xdr:nvCxnSpPr>
        <xdr:cNvPr id="524" name="直線コネクタ 523"/>
        <xdr:cNvCxnSpPr/>
      </xdr:nvCxnSpPr>
      <xdr:spPr>
        <a:xfrm>
          <a:off x="15481300" y="6495447"/>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167403</xdr:rowOff>
    </xdr:from>
    <xdr:ext cx="534377" cy="259045"/>
    <xdr:sp macro="" textlink="">
      <xdr:nvSpPr>
        <xdr:cNvPr id="525" name="消防費平均値テキスト"/>
        <xdr:cNvSpPr txBox="1"/>
      </xdr:nvSpPr>
      <xdr:spPr>
        <a:xfrm>
          <a:off x="16370300" y="599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6" name="フローチャート: 判断 525"/>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151797</xdr:rowOff>
    </xdr:from>
    <xdr:to>
      <xdr:col>81</xdr:col>
      <xdr:colOff>50800</xdr:colOff>
      <xdr:row>38</xdr:row>
      <xdr:rowOff>50546</xdr:rowOff>
    </xdr:to>
    <xdr:cxnSp macro="">
      <xdr:nvCxnSpPr>
        <xdr:cNvPr id="527" name="直線コネクタ 526"/>
        <xdr:cNvCxnSpPr/>
      </xdr:nvCxnSpPr>
      <xdr:spPr>
        <a:xfrm flipV="1">
          <a:off x="14592300" y="6495447"/>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8" name="フローチャート: 判断 527"/>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135590</xdr:rowOff>
    </xdr:from>
    <xdr:ext cx="534377" cy="259045"/>
    <xdr:sp macro="" textlink="">
      <xdr:nvSpPr>
        <xdr:cNvPr id="529" name="テキスト ボックス 528"/>
        <xdr:cNvSpPr txBox="1"/>
      </xdr:nvSpPr>
      <xdr:spPr>
        <a:xfrm>
          <a:off x="15214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50546</xdr:rowOff>
    </xdr:from>
    <xdr:to>
      <xdr:col>76</xdr:col>
      <xdr:colOff>114300</xdr:colOff>
      <xdr:row>38</xdr:row>
      <xdr:rowOff>54166</xdr:rowOff>
    </xdr:to>
    <xdr:cxnSp macro="">
      <xdr:nvCxnSpPr>
        <xdr:cNvPr id="530" name="直線コネクタ 529"/>
        <xdr:cNvCxnSpPr/>
      </xdr:nvCxnSpPr>
      <xdr:spPr>
        <a:xfrm flipV="1">
          <a:off x="13703300" y="656564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31" name="フローチャート: 判断 530"/>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64628</xdr:rowOff>
    </xdr:from>
    <xdr:ext cx="534377" cy="259045"/>
    <xdr:sp macro="" textlink="">
      <xdr:nvSpPr>
        <xdr:cNvPr id="532" name="テキスト ボックス 531"/>
        <xdr:cNvSpPr txBox="1"/>
      </xdr:nvSpPr>
      <xdr:spPr>
        <a:xfrm>
          <a:off x="14325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40735</xdr:rowOff>
    </xdr:from>
    <xdr:to>
      <xdr:col>71</xdr:col>
      <xdr:colOff>177800</xdr:colOff>
      <xdr:row>38</xdr:row>
      <xdr:rowOff>54166</xdr:rowOff>
    </xdr:to>
    <xdr:cxnSp macro="">
      <xdr:nvCxnSpPr>
        <xdr:cNvPr id="533" name="直線コネクタ 532"/>
        <xdr:cNvCxnSpPr/>
      </xdr:nvCxnSpPr>
      <xdr:spPr>
        <a:xfrm>
          <a:off x="12814300" y="6212935"/>
          <a:ext cx="889000" cy="35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34" name="フローチャート: 判断 533"/>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46721</xdr:rowOff>
    </xdr:from>
    <xdr:ext cx="534377" cy="259045"/>
    <xdr:sp macro="" textlink="">
      <xdr:nvSpPr>
        <xdr:cNvPr id="535" name="テキスト ボックス 534"/>
        <xdr:cNvSpPr txBox="1"/>
      </xdr:nvSpPr>
      <xdr:spPr>
        <a:xfrm>
          <a:off x="13436111" y="6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6" name="フローチャート: 判断 535"/>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13511</xdr:rowOff>
    </xdr:from>
    <xdr:ext cx="534377" cy="259045"/>
    <xdr:sp macro="" textlink="">
      <xdr:nvSpPr>
        <xdr:cNvPr id="537" name="テキスト ボックス 536"/>
        <xdr:cNvSpPr txBox="1"/>
      </xdr:nvSpPr>
      <xdr:spPr>
        <a:xfrm>
          <a:off x="12547111" y="63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117475</xdr:rowOff>
    </xdr:from>
    <xdr:to>
      <xdr:col>85</xdr:col>
      <xdr:colOff>177800</xdr:colOff>
      <xdr:row>38</xdr:row>
      <xdr:rowOff>47625</xdr:rowOff>
    </xdr:to>
    <xdr:sp macro="" textlink="">
      <xdr:nvSpPr>
        <xdr:cNvPr id="543" name="楕円 542"/>
        <xdr:cNvSpPr/>
      </xdr:nvSpPr>
      <xdr:spPr>
        <a:xfrm>
          <a:off x="16268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95902</xdr:rowOff>
    </xdr:from>
    <xdr:ext cx="534377" cy="259045"/>
    <xdr:sp macro="" textlink="">
      <xdr:nvSpPr>
        <xdr:cNvPr id="544" name="消防費該当値テキスト"/>
        <xdr:cNvSpPr txBox="1"/>
      </xdr:nvSpPr>
      <xdr:spPr>
        <a:xfrm>
          <a:off x="16370300" y="64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100997</xdr:rowOff>
    </xdr:from>
    <xdr:to>
      <xdr:col>81</xdr:col>
      <xdr:colOff>101600</xdr:colOff>
      <xdr:row>38</xdr:row>
      <xdr:rowOff>31147</xdr:rowOff>
    </xdr:to>
    <xdr:sp macro="" textlink="">
      <xdr:nvSpPr>
        <xdr:cNvPr id="545" name="楕円 544"/>
        <xdr:cNvSpPr/>
      </xdr:nvSpPr>
      <xdr:spPr>
        <a:xfrm>
          <a:off x="15430500" y="64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22274</xdr:rowOff>
    </xdr:from>
    <xdr:ext cx="534377" cy="259045"/>
    <xdr:sp macro="" textlink="">
      <xdr:nvSpPr>
        <xdr:cNvPr id="546" name="テキスト ボックス 545"/>
        <xdr:cNvSpPr txBox="1"/>
      </xdr:nvSpPr>
      <xdr:spPr>
        <a:xfrm>
          <a:off x="15214111" y="65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171196</xdr:rowOff>
    </xdr:from>
    <xdr:to>
      <xdr:col>76</xdr:col>
      <xdr:colOff>165100</xdr:colOff>
      <xdr:row>38</xdr:row>
      <xdr:rowOff>101346</xdr:rowOff>
    </xdr:to>
    <xdr:sp macro="" textlink="">
      <xdr:nvSpPr>
        <xdr:cNvPr id="547" name="楕円 546"/>
        <xdr:cNvSpPr/>
      </xdr:nvSpPr>
      <xdr:spPr>
        <a:xfrm>
          <a:off x="14541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92473</xdr:rowOff>
    </xdr:from>
    <xdr:ext cx="534377" cy="259045"/>
    <xdr:sp macro="" textlink="">
      <xdr:nvSpPr>
        <xdr:cNvPr id="548" name="テキスト ボックス 547"/>
        <xdr:cNvSpPr txBox="1"/>
      </xdr:nvSpPr>
      <xdr:spPr>
        <a:xfrm>
          <a:off x="14325111" y="66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3366</xdr:rowOff>
    </xdr:from>
    <xdr:to>
      <xdr:col>72</xdr:col>
      <xdr:colOff>38100</xdr:colOff>
      <xdr:row>38</xdr:row>
      <xdr:rowOff>104966</xdr:rowOff>
    </xdr:to>
    <xdr:sp macro="" textlink="">
      <xdr:nvSpPr>
        <xdr:cNvPr id="549" name="楕円 548"/>
        <xdr:cNvSpPr/>
      </xdr:nvSpPr>
      <xdr:spPr>
        <a:xfrm>
          <a:off x="13652500" y="65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96093</xdr:rowOff>
    </xdr:from>
    <xdr:ext cx="534377" cy="259045"/>
    <xdr:sp macro="" textlink="">
      <xdr:nvSpPr>
        <xdr:cNvPr id="550" name="テキスト ボックス 549"/>
        <xdr:cNvSpPr txBox="1"/>
      </xdr:nvSpPr>
      <xdr:spPr>
        <a:xfrm>
          <a:off x="13436111" y="66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161385</xdr:rowOff>
    </xdr:from>
    <xdr:to>
      <xdr:col>67</xdr:col>
      <xdr:colOff>101600</xdr:colOff>
      <xdr:row>36</xdr:row>
      <xdr:rowOff>91535</xdr:rowOff>
    </xdr:to>
    <xdr:sp macro="" textlink="">
      <xdr:nvSpPr>
        <xdr:cNvPr id="551" name="楕円 550"/>
        <xdr:cNvSpPr/>
      </xdr:nvSpPr>
      <xdr:spPr>
        <a:xfrm>
          <a:off x="12763500" y="61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108062</xdr:rowOff>
    </xdr:from>
    <xdr:ext cx="534377" cy="259045"/>
    <xdr:sp macro="" textlink="">
      <xdr:nvSpPr>
        <xdr:cNvPr id="552" name="テキスト ボックス 551"/>
        <xdr:cNvSpPr txBox="1"/>
      </xdr:nvSpPr>
      <xdr:spPr>
        <a:xfrm>
          <a:off x="12547111" y="59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9" name="直線コネクタ 578"/>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80"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81" name="直線コネクタ 580"/>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82"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83" name="直線コネクタ 582"/>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79546</xdr:rowOff>
    </xdr:from>
    <xdr:to>
      <xdr:col>85</xdr:col>
      <xdr:colOff>127000</xdr:colOff>
      <xdr:row>59</xdr:row>
      <xdr:rowOff>32062</xdr:rowOff>
    </xdr:to>
    <xdr:cxnSp macro="">
      <xdr:nvCxnSpPr>
        <xdr:cNvPr id="584" name="直線コネクタ 583"/>
        <xdr:cNvCxnSpPr/>
      </xdr:nvCxnSpPr>
      <xdr:spPr>
        <a:xfrm>
          <a:off x="15481300" y="9852196"/>
          <a:ext cx="838200" cy="29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140319</xdr:rowOff>
    </xdr:from>
    <xdr:ext cx="534377" cy="259045"/>
    <xdr:sp macro="" textlink="">
      <xdr:nvSpPr>
        <xdr:cNvPr id="585" name="教育費平均値テキスト"/>
        <xdr:cNvSpPr txBox="1"/>
      </xdr:nvSpPr>
      <xdr:spPr>
        <a:xfrm>
          <a:off x="16370300" y="9398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6" name="フローチャート: 判断 585"/>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79546</xdr:rowOff>
    </xdr:from>
    <xdr:to>
      <xdr:col>81</xdr:col>
      <xdr:colOff>50800</xdr:colOff>
      <xdr:row>58</xdr:row>
      <xdr:rowOff>59494</xdr:rowOff>
    </xdr:to>
    <xdr:cxnSp macro="">
      <xdr:nvCxnSpPr>
        <xdr:cNvPr id="587" name="直線コネクタ 586"/>
        <xdr:cNvCxnSpPr/>
      </xdr:nvCxnSpPr>
      <xdr:spPr>
        <a:xfrm flipV="1">
          <a:off x="14592300" y="9852196"/>
          <a:ext cx="889000" cy="1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8" name="フローチャート: 判断 587"/>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101643</xdr:rowOff>
    </xdr:from>
    <xdr:ext cx="534377" cy="259045"/>
    <xdr:sp macro="" textlink="">
      <xdr:nvSpPr>
        <xdr:cNvPr id="589" name="テキスト ボックス 588"/>
        <xdr:cNvSpPr txBox="1"/>
      </xdr:nvSpPr>
      <xdr:spPr>
        <a:xfrm>
          <a:off x="1521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59494</xdr:rowOff>
    </xdr:from>
    <xdr:to>
      <xdr:col>76</xdr:col>
      <xdr:colOff>114300</xdr:colOff>
      <xdr:row>59</xdr:row>
      <xdr:rowOff>113868</xdr:rowOff>
    </xdr:to>
    <xdr:cxnSp macro="">
      <xdr:nvCxnSpPr>
        <xdr:cNvPr id="590" name="直線コネクタ 589"/>
        <xdr:cNvCxnSpPr/>
      </xdr:nvCxnSpPr>
      <xdr:spPr>
        <a:xfrm flipV="1">
          <a:off x="13703300" y="10003594"/>
          <a:ext cx="889000" cy="2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91" name="フローチャート: 判断 590"/>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110264</xdr:rowOff>
    </xdr:from>
    <xdr:ext cx="534377" cy="259045"/>
    <xdr:sp macro="" textlink="">
      <xdr:nvSpPr>
        <xdr:cNvPr id="592" name="テキスト ボックス 591"/>
        <xdr:cNvSpPr txBox="1"/>
      </xdr:nvSpPr>
      <xdr:spPr>
        <a:xfrm>
          <a:off x="14325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103711</xdr:rowOff>
    </xdr:from>
    <xdr:to>
      <xdr:col>71</xdr:col>
      <xdr:colOff>177800</xdr:colOff>
      <xdr:row>59</xdr:row>
      <xdr:rowOff>113868</xdr:rowOff>
    </xdr:to>
    <xdr:cxnSp macro="">
      <xdr:nvCxnSpPr>
        <xdr:cNvPr id="593" name="直線コネクタ 592"/>
        <xdr:cNvCxnSpPr/>
      </xdr:nvCxnSpPr>
      <xdr:spPr>
        <a:xfrm>
          <a:off x="12814300" y="10047811"/>
          <a:ext cx="889000" cy="18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94" name="フローチャート: 判断 593"/>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7721</xdr:rowOff>
    </xdr:from>
    <xdr:ext cx="534377" cy="259045"/>
    <xdr:sp macro="" textlink="">
      <xdr:nvSpPr>
        <xdr:cNvPr id="595" name="テキスト ボックス 594"/>
        <xdr:cNvSpPr txBox="1"/>
      </xdr:nvSpPr>
      <xdr:spPr>
        <a:xfrm>
          <a:off x="13436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6" name="フローチャート: 判断 595"/>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70847</xdr:rowOff>
    </xdr:from>
    <xdr:ext cx="534377" cy="259045"/>
    <xdr:sp macro="" textlink="">
      <xdr:nvSpPr>
        <xdr:cNvPr id="597" name="テキスト ボックス 596"/>
        <xdr:cNvSpPr txBox="1"/>
      </xdr:nvSpPr>
      <xdr:spPr>
        <a:xfrm>
          <a:off x="12547111" y="95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152712</xdr:rowOff>
    </xdr:from>
    <xdr:to>
      <xdr:col>85</xdr:col>
      <xdr:colOff>177800</xdr:colOff>
      <xdr:row>59</xdr:row>
      <xdr:rowOff>82862</xdr:rowOff>
    </xdr:to>
    <xdr:sp macro="" textlink="">
      <xdr:nvSpPr>
        <xdr:cNvPr id="603" name="楕円 602"/>
        <xdr:cNvSpPr/>
      </xdr:nvSpPr>
      <xdr:spPr>
        <a:xfrm>
          <a:off x="16268700" y="100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67639</xdr:rowOff>
    </xdr:from>
    <xdr:ext cx="534377" cy="259045"/>
    <xdr:sp macro="" textlink="">
      <xdr:nvSpPr>
        <xdr:cNvPr id="604" name="教育費該当値テキスト"/>
        <xdr:cNvSpPr txBox="1"/>
      </xdr:nvSpPr>
      <xdr:spPr>
        <a:xfrm>
          <a:off x="16370300" y="100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28746</xdr:rowOff>
    </xdr:from>
    <xdr:to>
      <xdr:col>81</xdr:col>
      <xdr:colOff>101600</xdr:colOff>
      <xdr:row>57</xdr:row>
      <xdr:rowOff>130346</xdr:rowOff>
    </xdr:to>
    <xdr:sp macro="" textlink="">
      <xdr:nvSpPr>
        <xdr:cNvPr id="605" name="楕円 604"/>
        <xdr:cNvSpPr/>
      </xdr:nvSpPr>
      <xdr:spPr>
        <a:xfrm>
          <a:off x="15430500" y="98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121473</xdr:rowOff>
    </xdr:from>
    <xdr:ext cx="534377" cy="259045"/>
    <xdr:sp macro="" textlink="">
      <xdr:nvSpPr>
        <xdr:cNvPr id="606" name="テキスト ボックス 605"/>
        <xdr:cNvSpPr txBox="1"/>
      </xdr:nvSpPr>
      <xdr:spPr>
        <a:xfrm>
          <a:off x="15214111" y="98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8694</xdr:rowOff>
    </xdr:from>
    <xdr:to>
      <xdr:col>76</xdr:col>
      <xdr:colOff>165100</xdr:colOff>
      <xdr:row>58</xdr:row>
      <xdr:rowOff>110294</xdr:rowOff>
    </xdr:to>
    <xdr:sp macro="" textlink="">
      <xdr:nvSpPr>
        <xdr:cNvPr id="607" name="楕円 606"/>
        <xdr:cNvSpPr/>
      </xdr:nvSpPr>
      <xdr:spPr>
        <a:xfrm>
          <a:off x="14541500" y="9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101421</xdr:rowOff>
    </xdr:from>
    <xdr:ext cx="534377" cy="259045"/>
    <xdr:sp macro="" textlink="">
      <xdr:nvSpPr>
        <xdr:cNvPr id="608" name="テキスト ボックス 607"/>
        <xdr:cNvSpPr txBox="1"/>
      </xdr:nvSpPr>
      <xdr:spPr>
        <a:xfrm>
          <a:off x="14325111" y="100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63068</xdr:rowOff>
    </xdr:from>
    <xdr:to>
      <xdr:col>72</xdr:col>
      <xdr:colOff>38100</xdr:colOff>
      <xdr:row>59</xdr:row>
      <xdr:rowOff>164668</xdr:rowOff>
    </xdr:to>
    <xdr:sp macro="" textlink="">
      <xdr:nvSpPr>
        <xdr:cNvPr id="609" name="楕円 608"/>
        <xdr:cNvSpPr/>
      </xdr:nvSpPr>
      <xdr:spPr>
        <a:xfrm>
          <a:off x="13652500" y="101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155795</xdr:rowOff>
    </xdr:from>
    <xdr:ext cx="534377" cy="259045"/>
    <xdr:sp macro="" textlink="">
      <xdr:nvSpPr>
        <xdr:cNvPr id="610" name="テキスト ボックス 609"/>
        <xdr:cNvSpPr txBox="1"/>
      </xdr:nvSpPr>
      <xdr:spPr>
        <a:xfrm>
          <a:off x="13436111" y="102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52911</xdr:rowOff>
    </xdr:from>
    <xdr:to>
      <xdr:col>67</xdr:col>
      <xdr:colOff>101600</xdr:colOff>
      <xdr:row>58</xdr:row>
      <xdr:rowOff>154511</xdr:rowOff>
    </xdr:to>
    <xdr:sp macro="" textlink="">
      <xdr:nvSpPr>
        <xdr:cNvPr id="611" name="楕円 610"/>
        <xdr:cNvSpPr/>
      </xdr:nvSpPr>
      <xdr:spPr>
        <a:xfrm>
          <a:off x="12763500" y="999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145638</xdr:rowOff>
    </xdr:from>
    <xdr:ext cx="534377" cy="259045"/>
    <xdr:sp macro="" textlink="">
      <xdr:nvSpPr>
        <xdr:cNvPr id="612" name="テキスト ボックス 611"/>
        <xdr:cNvSpPr txBox="1"/>
      </xdr:nvSpPr>
      <xdr:spPr>
        <a:xfrm>
          <a:off x="12547111" y="100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34" name="直線コネクタ 633"/>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7"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8" name="直線コネクタ 637"/>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171430</xdr:rowOff>
    </xdr:from>
    <xdr:to>
      <xdr:col>85</xdr:col>
      <xdr:colOff>127000</xdr:colOff>
      <xdr:row>78</xdr:row>
      <xdr:rowOff>139700</xdr:rowOff>
    </xdr:to>
    <xdr:cxnSp macro="">
      <xdr:nvCxnSpPr>
        <xdr:cNvPr id="639" name="直線コネクタ 638"/>
        <xdr:cNvCxnSpPr/>
      </xdr:nvCxnSpPr>
      <xdr:spPr>
        <a:xfrm flipV="1">
          <a:off x="15481300" y="13373080"/>
          <a:ext cx="8382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40" name="災害復旧費平均値テキスト"/>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41" name="フローチャート: 判断 640"/>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43" name="フローチャート: 判断 642"/>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44" name="テキスト ボックス 643"/>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94895</xdr:rowOff>
    </xdr:from>
    <xdr:to>
      <xdr:col>76</xdr:col>
      <xdr:colOff>114300</xdr:colOff>
      <xdr:row>78</xdr:row>
      <xdr:rowOff>139700</xdr:rowOff>
    </xdr:to>
    <xdr:cxnSp macro="">
      <xdr:nvCxnSpPr>
        <xdr:cNvPr id="645" name="直線コネクタ 644"/>
        <xdr:cNvCxnSpPr/>
      </xdr:nvCxnSpPr>
      <xdr:spPr>
        <a:xfrm>
          <a:off x="13703300" y="1346799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6" name="フローチャート: 判断 645"/>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47" name="テキスト ボックス 646"/>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80629</xdr:rowOff>
    </xdr:from>
    <xdr:to>
      <xdr:col>71</xdr:col>
      <xdr:colOff>177800</xdr:colOff>
      <xdr:row>78</xdr:row>
      <xdr:rowOff>94895</xdr:rowOff>
    </xdr:to>
    <xdr:cxnSp macro="">
      <xdr:nvCxnSpPr>
        <xdr:cNvPr id="648" name="直線コネクタ 647"/>
        <xdr:cNvCxnSpPr/>
      </xdr:nvCxnSpPr>
      <xdr:spPr>
        <a:xfrm>
          <a:off x="12814300" y="13282279"/>
          <a:ext cx="889000" cy="18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9" name="フローチャート: 判断 648"/>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50" name="テキスト ボックス 649"/>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51" name="フローチャート: 判断 650"/>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110487</xdr:rowOff>
    </xdr:from>
    <xdr:ext cx="378565" cy="259045"/>
    <xdr:sp macro="" textlink="">
      <xdr:nvSpPr>
        <xdr:cNvPr id="652" name="テキスト ボックス 651"/>
        <xdr:cNvSpPr txBox="1"/>
      </xdr:nvSpPr>
      <xdr:spPr>
        <a:xfrm>
          <a:off x="12625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120630</xdr:rowOff>
    </xdr:from>
    <xdr:to>
      <xdr:col>85</xdr:col>
      <xdr:colOff>177800</xdr:colOff>
      <xdr:row>78</xdr:row>
      <xdr:rowOff>50780</xdr:rowOff>
    </xdr:to>
    <xdr:sp macro="" textlink="">
      <xdr:nvSpPr>
        <xdr:cNvPr id="658" name="楕円 657"/>
        <xdr:cNvSpPr/>
      </xdr:nvSpPr>
      <xdr:spPr>
        <a:xfrm>
          <a:off x="162687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99057</xdr:rowOff>
    </xdr:from>
    <xdr:ext cx="469744" cy="259045"/>
    <xdr:sp macro="" textlink="">
      <xdr:nvSpPr>
        <xdr:cNvPr id="659" name="災害復旧費該当値テキスト"/>
        <xdr:cNvSpPr txBox="1"/>
      </xdr:nvSpPr>
      <xdr:spPr>
        <a:xfrm>
          <a:off x="16370300" y="133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44095</xdr:rowOff>
    </xdr:from>
    <xdr:to>
      <xdr:col>72</xdr:col>
      <xdr:colOff>38100</xdr:colOff>
      <xdr:row>78</xdr:row>
      <xdr:rowOff>145695</xdr:rowOff>
    </xdr:to>
    <xdr:sp macro="" textlink="">
      <xdr:nvSpPr>
        <xdr:cNvPr id="664" name="楕円 663"/>
        <xdr:cNvSpPr/>
      </xdr:nvSpPr>
      <xdr:spPr>
        <a:xfrm>
          <a:off x="13652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136822</xdr:rowOff>
    </xdr:from>
    <xdr:ext cx="378565" cy="259045"/>
    <xdr:sp macro="" textlink="">
      <xdr:nvSpPr>
        <xdr:cNvPr id="665" name="テキスト ボックス 664"/>
        <xdr:cNvSpPr txBox="1"/>
      </xdr:nvSpPr>
      <xdr:spPr>
        <a:xfrm>
          <a:off x="13514017" y="1350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29829</xdr:rowOff>
    </xdr:from>
    <xdr:to>
      <xdr:col>67</xdr:col>
      <xdr:colOff>101600</xdr:colOff>
      <xdr:row>77</xdr:row>
      <xdr:rowOff>131429</xdr:rowOff>
    </xdr:to>
    <xdr:sp macro="" textlink="">
      <xdr:nvSpPr>
        <xdr:cNvPr id="666" name="楕円 665"/>
        <xdr:cNvSpPr/>
      </xdr:nvSpPr>
      <xdr:spPr>
        <a:xfrm>
          <a:off x="12763500" y="132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147956</xdr:rowOff>
    </xdr:from>
    <xdr:ext cx="469744" cy="259045"/>
    <xdr:sp macro="" textlink="">
      <xdr:nvSpPr>
        <xdr:cNvPr id="667" name="テキスト ボックス 666"/>
        <xdr:cNvSpPr txBox="1"/>
      </xdr:nvSpPr>
      <xdr:spPr>
        <a:xfrm>
          <a:off x="12579428" y="1300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90" name="直線コネクタ 689"/>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91"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92" name="直線コネクタ 691"/>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93"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94" name="直線コネクタ 693"/>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140134</xdr:rowOff>
    </xdr:from>
    <xdr:to>
      <xdr:col>85</xdr:col>
      <xdr:colOff>127000</xdr:colOff>
      <xdr:row>97</xdr:row>
      <xdr:rowOff>144318</xdr:rowOff>
    </xdr:to>
    <xdr:cxnSp macro="">
      <xdr:nvCxnSpPr>
        <xdr:cNvPr id="695" name="直線コネクタ 694"/>
        <xdr:cNvCxnSpPr/>
      </xdr:nvCxnSpPr>
      <xdr:spPr>
        <a:xfrm flipV="1">
          <a:off x="15481300" y="16770784"/>
          <a:ext cx="8382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69121</xdr:rowOff>
    </xdr:from>
    <xdr:ext cx="534377" cy="259045"/>
    <xdr:sp macro="" textlink="">
      <xdr:nvSpPr>
        <xdr:cNvPr id="696" name="公債費平均値テキスト"/>
        <xdr:cNvSpPr txBox="1"/>
      </xdr:nvSpPr>
      <xdr:spPr>
        <a:xfrm>
          <a:off x="16370300" y="1635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7" name="フローチャート: 判断 696"/>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131631</xdr:rowOff>
    </xdr:from>
    <xdr:to>
      <xdr:col>81</xdr:col>
      <xdr:colOff>50800</xdr:colOff>
      <xdr:row>97</xdr:row>
      <xdr:rowOff>144318</xdr:rowOff>
    </xdr:to>
    <xdr:cxnSp macro="">
      <xdr:nvCxnSpPr>
        <xdr:cNvPr id="698" name="直線コネクタ 697"/>
        <xdr:cNvCxnSpPr/>
      </xdr:nvCxnSpPr>
      <xdr:spPr>
        <a:xfrm>
          <a:off x="14592300" y="16762281"/>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9" name="フローチャート: 判断 698"/>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700" name="テキスト ボックス 699"/>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131631</xdr:rowOff>
    </xdr:from>
    <xdr:to>
      <xdr:col>76</xdr:col>
      <xdr:colOff>114300</xdr:colOff>
      <xdr:row>97</xdr:row>
      <xdr:rowOff>145369</xdr:rowOff>
    </xdr:to>
    <xdr:cxnSp macro="">
      <xdr:nvCxnSpPr>
        <xdr:cNvPr id="701" name="直線コネクタ 700"/>
        <xdr:cNvCxnSpPr/>
      </xdr:nvCxnSpPr>
      <xdr:spPr>
        <a:xfrm flipV="1">
          <a:off x="13703300" y="16762281"/>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702" name="フローチャート: 判断 701"/>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703" name="テキスト ボックス 702"/>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145369</xdr:rowOff>
    </xdr:from>
    <xdr:to>
      <xdr:col>71</xdr:col>
      <xdr:colOff>177800</xdr:colOff>
      <xdr:row>98</xdr:row>
      <xdr:rowOff>2792</xdr:rowOff>
    </xdr:to>
    <xdr:cxnSp macro="">
      <xdr:nvCxnSpPr>
        <xdr:cNvPr id="704" name="直線コネクタ 703"/>
        <xdr:cNvCxnSpPr/>
      </xdr:nvCxnSpPr>
      <xdr:spPr>
        <a:xfrm flipV="1">
          <a:off x="12814300" y="16776019"/>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705" name="フローチャート: 判断 704"/>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706" name="テキスト ボックス 705"/>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7" name="フローチャート: 判断 706"/>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11163</xdr:rowOff>
    </xdr:from>
    <xdr:ext cx="534377" cy="259045"/>
    <xdr:sp macro="" textlink="">
      <xdr:nvSpPr>
        <xdr:cNvPr id="708" name="テキスト ボックス 707"/>
        <xdr:cNvSpPr txBox="1"/>
      </xdr:nvSpPr>
      <xdr:spPr>
        <a:xfrm>
          <a:off x="12547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89334</xdr:rowOff>
    </xdr:from>
    <xdr:to>
      <xdr:col>85</xdr:col>
      <xdr:colOff>177800</xdr:colOff>
      <xdr:row>98</xdr:row>
      <xdr:rowOff>19484</xdr:rowOff>
    </xdr:to>
    <xdr:sp macro="" textlink="">
      <xdr:nvSpPr>
        <xdr:cNvPr id="714" name="楕円 713"/>
        <xdr:cNvSpPr/>
      </xdr:nvSpPr>
      <xdr:spPr>
        <a:xfrm>
          <a:off x="16268700" y="167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67761</xdr:rowOff>
    </xdr:from>
    <xdr:ext cx="534377" cy="259045"/>
    <xdr:sp macro="" textlink="">
      <xdr:nvSpPr>
        <xdr:cNvPr id="715" name="公債費該当値テキスト"/>
        <xdr:cNvSpPr txBox="1"/>
      </xdr:nvSpPr>
      <xdr:spPr>
        <a:xfrm>
          <a:off x="16370300" y="1669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93518</xdr:rowOff>
    </xdr:from>
    <xdr:to>
      <xdr:col>81</xdr:col>
      <xdr:colOff>101600</xdr:colOff>
      <xdr:row>98</xdr:row>
      <xdr:rowOff>23668</xdr:rowOff>
    </xdr:to>
    <xdr:sp macro="" textlink="">
      <xdr:nvSpPr>
        <xdr:cNvPr id="716" name="楕円 715"/>
        <xdr:cNvSpPr/>
      </xdr:nvSpPr>
      <xdr:spPr>
        <a:xfrm>
          <a:off x="15430500" y="167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14795</xdr:rowOff>
    </xdr:from>
    <xdr:ext cx="534377" cy="259045"/>
    <xdr:sp macro="" textlink="">
      <xdr:nvSpPr>
        <xdr:cNvPr id="717" name="テキスト ボックス 716"/>
        <xdr:cNvSpPr txBox="1"/>
      </xdr:nvSpPr>
      <xdr:spPr>
        <a:xfrm>
          <a:off x="15214111" y="168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80831</xdr:rowOff>
    </xdr:from>
    <xdr:to>
      <xdr:col>76</xdr:col>
      <xdr:colOff>165100</xdr:colOff>
      <xdr:row>98</xdr:row>
      <xdr:rowOff>10981</xdr:rowOff>
    </xdr:to>
    <xdr:sp macro="" textlink="">
      <xdr:nvSpPr>
        <xdr:cNvPr id="718" name="楕円 717"/>
        <xdr:cNvSpPr/>
      </xdr:nvSpPr>
      <xdr:spPr>
        <a:xfrm>
          <a:off x="14541500" y="167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2108</xdr:rowOff>
    </xdr:from>
    <xdr:ext cx="534377" cy="259045"/>
    <xdr:sp macro="" textlink="">
      <xdr:nvSpPr>
        <xdr:cNvPr id="719" name="テキスト ボックス 718"/>
        <xdr:cNvSpPr txBox="1"/>
      </xdr:nvSpPr>
      <xdr:spPr>
        <a:xfrm>
          <a:off x="14325111"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94569</xdr:rowOff>
    </xdr:from>
    <xdr:to>
      <xdr:col>72</xdr:col>
      <xdr:colOff>38100</xdr:colOff>
      <xdr:row>98</xdr:row>
      <xdr:rowOff>24719</xdr:rowOff>
    </xdr:to>
    <xdr:sp macro="" textlink="">
      <xdr:nvSpPr>
        <xdr:cNvPr id="720" name="楕円 719"/>
        <xdr:cNvSpPr/>
      </xdr:nvSpPr>
      <xdr:spPr>
        <a:xfrm>
          <a:off x="13652500" y="167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15846</xdr:rowOff>
    </xdr:from>
    <xdr:ext cx="534377" cy="259045"/>
    <xdr:sp macro="" textlink="">
      <xdr:nvSpPr>
        <xdr:cNvPr id="721" name="テキスト ボックス 720"/>
        <xdr:cNvSpPr txBox="1"/>
      </xdr:nvSpPr>
      <xdr:spPr>
        <a:xfrm>
          <a:off x="13436111" y="168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123442</xdr:rowOff>
    </xdr:from>
    <xdr:to>
      <xdr:col>67</xdr:col>
      <xdr:colOff>101600</xdr:colOff>
      <xdr:row>98</xdr:row>
      <xdr:rowOff>53592</xdr:rowOff>
    </xdr:to>
    <xdr:sp macro="" textlink="">
      <xdr:nvSpPr>
        <xdr:cNvPr id="722" name="楕円 721"/>
        <xdr:cNvSpPr/>
      </xdr:nvSpPr>
      <xdr:spPr>
        <a:xfrm>
          <a:off x="12763500" y="167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44719</xdr:rowOff>
    </xdr:from>
    <xdr:ext cx="534377" cy="259045"/>
    <xdr:sp macro="" textlink="">
      <xdr:nvSpPr>
        <xdr:cNvPr id="723" name="テキスト ボックス 722"/>
        <xdr:cNvSpPr txBox="1"/>
      </xdr:nvSpPr>
      <xdr:spPr>
        <a:xfrm>
          <a:off x="12547111" y="168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7" name="直線コネクタ 746"/>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50"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51" name="直線コネクタ 750"/>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53"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54" name="フローチャート: 判断 753"/>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6" name="フローチャート: 判断 755"/>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7" name="テキスト ボックス 756"/>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9" name="フローチャート: 判断 758"/>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60" name="テキスト ボックス 759"/>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62" name="フローチャート: 判断 761"/>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63" name="テキスト ボックス 762"/>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64" name="フローチャート: 判断 763"/>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65" name="テキスト ボックス 764"/>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総務費は、市役所新庁舎建設工事の着工などにより増加となった。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商工費は、中小企業事業資金融資預託金の減などにより減少となった。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教育費は、城南地区新設小学校建設事業の終了などにより減少となった。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災害復旧費は、令和元年東日本台風による被害からの復旧事業により増加となった。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歳入は、社会資本整備総合交付金の増加による国庫補助金の増や、保育所等施設整備費補助金の増加による県支出金の増、景気の緩やかな回復による個人市民税の増により、前年度比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歳出は、認定こども園施設型給付等の増加による扶助費の増、東日本台風の被害に伴う災害復旧事業の増加により、前年度費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％の増となった。この結果、翌年度繰越財源を除いた実質収支は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億円、単年度収支は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億円となった。財政調整基金残高は、ほぼ横ばいであり、引き続き全庁的に契約差金の完全凍結や、事業費の一部執行留保に取り組み、積み増しに努めていく。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全会計を合計した標準財政規模比は昨年度より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ポイント減となったものの、全会計において黒字が続いている。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引き続き、一般会計から各会計への繰出金の抑制に努めるとともに、地方公営企業における受益者負担の適正化等による経営改善をはかり、収益の増加に努める。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59504015</v>
      </c>
      <c r="BO4" s="431"/>
      <c r="BP4" s="431"/>
      <c r="BQ4" s="431"/>
      <c r="BR4" s="431"/>
      <c r="BS4" s="431"/>
      <c r="BT4" s="431"/>
      <c r="BU4" s="432"/>
      <c r="BV4" s="430">
        <v>58376530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2.5</v>
      </c>
      <c r="CU4" s="437"/>
      <c r="CV4" s="437"/>
      <c r="CW4" s="437"/>
      <c r="CX4" s="437"/>
      <c r="CY4" s="437"/>
      <c r="CZ4" s="437"/>
      <c r="DA4" s="438"/>
      <c r="DB4" s="436">
        <v>4.5999999999999996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58051823</v>
      </c>
      <c r="BO5" s="468"/>
      <c r="BP5" s="468"/>
      <c r="BQ5" s="468"/>
      <c r="BR5" s="468"/>
      <c r="BS5" s="468"/>
      <c r="BT5" s="468"/>
      <c r="BU5" s="469"/>
      <c r="BV5" s="467">
        <v>56741974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88.7</v>
      </c>
      <c r="CU5" s="465"/>
      <c r="CV5" s="465"/>
      <c r="CW5" s="465"/>
      <c r="CX5" s="465"/>
      <c r="CY5" s="465"/>
      <c r="CZ5" s="465"/>
      <c r="DA5" s="466"/>
      <c r="DB5" s="464">
        <v>86.1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1452192</v>
      </c>
      <c r="BO6" s="468"/>
      <c r="BP6" s="468"/>
      <c r="BQ6" s="468"/>
      <c r="BR6" s="468"/>
      <c r="BS6" s="468"/>
      <c r="BT6" s="468"/>
      <c r="BU6" s="469"/>
      <c r="BV6" s="467">
        <v>1634556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90.6</v>
      </c>
      <c r="CU6" s="505"/>
      <c r="CV6" s="505"/>
      <c r="CW6" s="505"/>
      <c r="CX6" s="505"/>
      <c r="CY6" s="505"/>
      <c r="CZ6" s="505"/>
      <c r="DA6" s="506"/>
      <c r="DB6" s="504">
        <v>88.5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648437</v>
      </c>
      <c r="BO7" s="468"/>
      <c r="BP7" s="468"/>
      <c r="BQ7" s="468"/>
      <c r="BR7" s="468"/>
      <c r="BS7" s="468"/>
      <c r="BT7" s="468"/>
      <c r="BU7" s="469"/>
      <c r="BV7" s="467">
        <v>182753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32297473</v>
      </c>
      <c r="CU7" s="468"/>
      <c r="CV7" s="468"/>
      <c r="CW7" s="468"/>
      <c r="CX7" s="468"/>
      <c r="CY7" s="468"/>
      <c r="CZ7" s="468"/>
      <c r="DA7" s="469"/>
      <c r="DB7" s="467">
        <v>31720074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803755</v>
      </c>
      <c r="BO8" s="468"/>
      <c r="BP8" s="468"/>
      <c r="BQ8" s="468"/>
      <c r="BR8" s="468"/>
      <c r="BS8" s="468"/>
      <c r="BT8" s="468"/>
      <c r="BU8" s="469"/>
      <c r="BV8" s="467">
        <v>1451803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0.98</v>
      </c>
      <c r="CU8" s="508"/>
      <c r="CV8" s="508"/>
      <c r="CW8" s="508"/>
      <c r="CX8" s="508"/>
      <c r="CY8" s="508"/>
      <c r="CZ8" s="508"/>
      <c r="DA8" s="509"/>
      <c r="DB8" s="507">
        <v>0.98</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166760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-648048</v>
      </c>
      <c r="BO9" s="468"/>
      <c r="BP9" s="468"/>
      <c r="BQ9" s="468"/>
      <c r="BR9" s="468"/>
      <c r="BS9" s="468"/>
      <c r="BT9" s="468"/>
      <c r="BU9" s="469"/>
      <c r="BV9" s="467">
        <v>493229</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12.3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164454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1811</v>
      </c>
      <c r="BO10" s="468"/>
      <c r="BP10" s="468"/>
      <c r="BQ10" s="468"/>
      <c r="BR10" s="468"/>
      <c r="BS10" s="468"/>
      <c r="BT10" s="468"/>
      <c r="BU10" s="469"/>
      <c r="BV10" s="467">
        <v>10344</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116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167505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116</v>
      </c>
      <c r="AV12" s="500"/>
      <c r="AW12" s="500"/>
      <c r="AX12" s="500"/>
      <c r="AY12" s="501" t="s">
        <v>135</v>
      </c>
      <c r="AZ12" s="502"/>
      <c r="BA12" s="502"/>
      <c r="BB12" s="502"/>
      <c r="BC12" s="502"/>
      <c r="BD12" s="502"/>
      <c r="BE12" s="502"/>
      <c r="BF12" s="502"/>
      <c r="BG12" s="502"/>
      <c r="BH12" s="502"/>
      <c r="BI12" s="502"/>
      <c r="BJ12" s="502"/>
      <c r="BK12" s="502"/>
      <c r="BL12" s="502"/>
      <c r="BM12" s="503"/>
      <c r="BN12" s="467">
        <v>300</v>
      </c>
      <c r="BO12" s="468"/>
      <c r="BP12" s="468"/>
      <c r="BQ12" s="468"/>
      <c r="BR12" s="468"/>
      <c r="BS12" s="468"/>
      <c r="BT12" s="468"/>
      <c r="BU12" s="469"/>
      <c r="BV12" s="467">
        <v>300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160421</v>
      </c>
      <c r="S13" s="552"/>
      <c r="T13" s="552"/>
      <c r="U13" s="552"/>
      <c r="V13" s="553"/>
      <c r="W13" s="483" t="s">
        <v>138</v>
      </c>
      <c r="X13" s="484"/>
      <c r="Y13" s="484"/>
      <c r="Z13" s="484"/>
      <c r="AA13" s="484"/>
      <c r="AB13" s="474"/>
      <c r="AC13" s="518">
        <v>3142</v>
      </c>
      <c r="AD13" s="519"/>
      <c r="AE13" s="519"/>
      <c r="AF13" s="519"/>
      <c r="AG13" s="561"/>
      <c r="AH13" s="518">
        <v>3087</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-646537</v>
      </c>
      <c r="BO13" s="468"/>
      <c r="BP13" s="468"/>
      <c r="BQ13" s="468"/>
      <c r="BR13" s="468"/>
      <c r="BS13" s="468"/>
      <c r="BT13" s="468"/>
      <c r="BU13" s="469"/>
      <c r="BV13" s="467">
        <v>503273</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5.8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167480</v>
      </c>
      <c r="S14" s="552"/>
      <c r="T14" s="552"/>
      <c r="U14" s="552"/>
      <c r="V14" s="553"/>
      <c r="W14" s="457"/>
      <c r="X14" s="458"/>
      <c r="Y14" s="458"/>
      <c r="Z14" s="458"/>
      <c r="AA14" s="458"/>
      <c r="AB14" s="447"/>
      <c r="AC14" s="554">
        <v>4.0999999999999996</v>
      </c>
      <c r="AD14" s="555"/>
      <c r="AE14" s="555"/>
      <c r="AF14" s="555"/>
      <c r="AG14" s="556"/>
      <c r="AH14" s="554">
        <v>4.0999999999999996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60.2</v>
      </c>
      <c r="CU14" s="566"/>
      <c r="CV14" s="566"/>
      <c r="CW14" s="566"/>
      <c r="CX14" s="566"/>
      <c r="CY14" s="566"/>
      <c r="CZ14" s="566"/>
      <c r="DA14" s="567"/>
      <c r="DB14" s="565">
        <v>68.099999999999994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160784</v>
      </c>
      <c r="S15" s="552"/>
      <c r="T15" s="552"/>
      <c r="U15" s="552"/>
      <c r="V15" s="553"/>
      <c r="W15" s="483" t="s">
        <v>145</v>
      </c>
      <c r="X15" s="484"/>
      <c r="Y15" s="484"/>
      <c r="Z15" s="484"/>
      <c r="AA15" s="484"/>
      <c r="AB15" s="474"/>
      <c r="AC15" s="518">
        <v>25951</v>
      </c>
      <c r="AD15" s="519"/>
      <c r="AE15" s="519"/>
      <c r="AF15" s="519"/>
      <c r="AG15" s="561"/>
      <c r="AH15" s="518">
        <v>24868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24231654</v>
      </c>
      <c r="BO15" s="431"/>
      <c r="BP15" s="431"/>
      <c r="BQ15" s="431"/>
      <c r="BR15" s="431"/>
      <c r="BS15" s="431"/>
      <c r="BT15" s="431"/>
      <c r="BU15" s="432"/>
      <c r="BV15" s="430">
        <v>23623535</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33.9</v>
      </c>
      <c r="AD16" s="555"/>
      <c r="AE16" s="555"/>
      <c r="AF16" s="555"/>
      <c r="AG16" s="556"/>
      <c r="AH16" s="554">
        <v>33.299999999999997</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24689494</v>
      </c>
      <c r="BO16" s="468"/>
      <c r="BP16" s="468"/>
      <c r="BQ16" s="468"/>
      <c r="BR16" s="468"/>
      <c r="BS16" s="468"/>
      <c r="BT16" s="468"/>
      <c r="BU16" s="469"/>
      <c r="BV16" s="467">
        <v>24128586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47496</v>
      </c>
      <c r="AD17" s="519"/>
      <c r="AE17" s="519"/>
      <c r="AF17" s="519"/>
      <c r="AG17" s="561"/>
      <c r="AH17" s="518">
        <v>46715</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31171831</v>
      </c>
      <c r="BO17" s="468"/>
      <c r="BP17" s="468"/>
      <c r="BQ17" s="468"/>
      <c r="BR17" s="468"/>
      <c r="BS17" s="468"/>
      <c r="BT17" s="468"/>
      <c r="BU17" s="469"/>
      <c r="BV17" s="467">
        <v>30350293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171.75</v>
      </c>
      <c r="M18" s="583"/>
      <c r="N18" s="583"/>
      <c r="O18" s="583"/>
      <c r="P18" s="583"/>
      <c r="Q18" s="583"/>
      <c r="R18" s="584"/>
      <c r="S18" s="584"/>
      <c r="T18" s="584"/>
      <c r="U18" s="584"/>
      <c r="V18" s="585"/>
      <c r="W18" s="485"/>
      <c r="X18" s="486"/>
      <c r="Y18" s="486"/>
      <c r="Z18" s="486"/>
      <c r="AA18" s="486"/>
      <c r="AB18" s="477"/>
      <c r="AC18" s="586">
        <v>62</v>
      </c>
      <c r="AD18" s="587"/>
      <c r="AE18" s="587"/>
      <c r="AF18" s="587"/>
      <c r="AG18" s="588"/>
      <c r="AH18" s="586">
        <v>62.6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29449454</v>
      </c>
      <c r="BO18" s="468"/>
      <c r="BP18" s="468"/>
      <c r="BQ18" s="468"/>
      <c r="BR18" s="468"/>
      <c r="BS18" s="468"/>
      <c r="BT18" s="468"/>
      <c r="BU18" s="469"/>
      <c r="BV18" s="467">
        <v>28718934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971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37446443</v>
      </c>
      <c r="BO19" s="468"/>
      <c r="BP19" s="468"/>
      <c r="BQ19" s="468"/>
      <c r="BR19" s="468"/>
      <c r="BS19" s="468"/>
      <c r="BT19" s="468"/>
      <c r="BU19" s="469"/>
      <c r="BV19" s="467">
        <v>36996001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65792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49403520</v>
      </c>
      <c r="BO23" s="468"/>
      <c r="BP23" s="468"/>
      <c r="BQ23" s="468"/>
      <c r="BR23" s="468"/>
      <c r="BS23" s="468"/>
      <c r="BT23" s="468"/>
      <c r="BU23" s="469"/>
      <c r="BV23" s="467">
        <v>49910157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9700</v>
      </c>
      <c r="R24" s="519"/>
      <c r="S24" s="519"/>
      <c r="T24" s="519"/>
      <c r="U24" s="519"/>
      <c r="V24" s="561"/>
      <c r="W24" s="620"/>
      <c r="X24" s="608"/>
      <c r="Y24" s="609"/>
      <c r="Z24" s="517" t="s">
        <v>169</v>
      </c>
      <c r="AA24" s="497"/>
      <c r="AB24" s="497"/>
      <c r="AC24" s="497"/>
      <c r="AD24" s="497"/>
      <c r="AE24" s="497"/>
      <c r="AF24" s="497"/>
      <c r="AG24" s="498"/>
      <c r="AH24" s="518">
        <v>1017</v>
      </c>
      <c r="AI24" s="519"/>
      <c r="AJ24" s="519"/>
      <c r="AK24" s="519"/>
      <c r="AL24" s="561"/>
      <c r="AM24" s="518">
        <v>3058119</v>
      </c>
      <c r="AN24" s="519"/>
      <c r="AO24" s="519"/>
      <c r="AP24" s="519"/>
      <c r="AQ24" s="519"/>
      <c r="AR24" s="561"/>
      <c r="AS24" s="518">
        <v>3007</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20529712</v>
      </c>
      <c r="BO24" s="468"/>
      <c r="BP24" s="468"/>
      <c r="BQ24" s="468"/>
      <c r="BR24" s="468"/>
      <c r="BS24" s="468"/>
      <c r="BT24" s="468"/>
      <c r="BU24" s="469"/>
      <c r="BV24" s="467">
        <v>21646545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8260</v>
      </c>
      <c r="R25" s="519"/>
      <c r="S25" s="519"/>
      <c r="T25" s="519"/>
      <c r="U25" s="519"/>
      <c r="V25" s="561"/>
      <c r="W25" s="620"/>
      <c r="X25" s="608"/>
      <c r="Y25" s="609"/>
      <c r="Z25" s="517" t="s">
        <v>172</v>
      </c>
      <c r="AA25" s="497"/>
      <c r="AB25" s="497"/>
      <c r="AC25" s="497"/>
      <c r="AD25" s="497"/>
      <c r="AE25" s="497"/>
      <c r="AF25" s="497"/>
      <c r="AG25" s="498"/>
      <c r="AH25" s="518">
        <v>206</v>
      </c>
      <c r="AI25" s="519"/>
      <c r="AJ25" s="519"/>
      <c r="AK25" s="519"/>
      <c r="AL25" s="561"/>
      <c r="AM25" s="518">
        <v>605640</v>
      </c>
      <c r="AN25" s="519"/>
      <c r="AO25" s="519"/>
      <c r="AP25" s="519"/>
      <c r="AQ25" s="519"/>
      <c r="AR25" s="561"/>
      <c r="AS25" s="518">
        <v>2940</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15529998</v>
      </c>
      <c r="BO25" s="431"/>
      <c r="BP25" s="431"/>
      <c r="BQ25" s="431"/>
      <c r="BR25" s="431"/>
      <c r="BS25" s="431"/>
      <c r="BT25" s="431"/>
      <c r="BU25" s="432"/>
      <c r="BV25" s="430">
        <v>13687917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6930</v>
      </c>
      <c r="R26" s="519"/>
      <c r="S26" s="519"/>
      <c r="T26" s="519"/>
      <c r="U26" s="519"/>
      <c r="V26" s="561"/>
      <c r="W26" s="620"/>
      <c r="X26" s="608"/>
      <c r="Y26" s="609"/>
      <c r="Z26" s="517" t="s">
        <v>175</v>
      </c>
      <c r="AA26" s="630"/>
      <c r="AB26" s="630"/>
      <c r="AC26" s="630"/>
      <c r="AD26" s="630"/>
      <c r="AE26" s="630"/>
      <c r="AF26" s="630"/>
      <c r="AG26" s="631"/>
      <c r="AH26" s="518">
        <v>48</v>
      </c>
      <c r="AI26" s="519"/>
      <c r="AJ26" s="519"/>
      <c r="AK26" s="519"/>
      <c r="AL26" s="561"/>
      <c r="AM26" s="518">
        <v>163632</v>
      </c>
      <c r="AN26" s="519"/>
      <c r="AO26" s="519"/>
      <c r="AP26" s="519"/>
      <c r="AQ26" s="519"/>
      <c r="AR26" s="561"/>
      <c r="AS26" s="518">
        <v>3409</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6000</v>
      </c>
      <c r="R27" s="519"/>
      <c r="S27" s="519"/>
      <c r="T27" s="519"/>
      <c r="U27" s="519"/>
      <c r="V27" s="561"/>
      <c r="W27" s="620"/>
      <c r="X27" s="608"/>
      <c r="Y27" s="609"/>
      <c r="Z27" s="517" t="s">
        <v>179</v>
      </c>
      <c r="AA27" s="497"/>
      <c r="AB27" s="497"/>
      <c r="AC27" s="497"/>
      <c r="AD27" s="497"/>
      <c r="AE27" s="497"/>
      <c r="AF27" s="497"/>
      <c r="AG27" s="498"/>
      <c r="AH27" s="518">
        <v>33</v>
      </c>
      <c r="AI27" s="519"/>
      <c r="AJ27" s="519"/>
      <c r="AK27" s="519"/>
      <c r="AL27" s="561"/>
      <c r="AM27" s="518">
        <v>121935</v>
      </c>
      <c r="AN27" s="519"/>
      <c r="AO27" s="519"/>
      <c r="AP27" s="519"/>
      <c r="AQ27" s="519"/>
      <c r="AR27" s="561"/>
      <c r="AS27" s="518">
        <v>3695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632582</v>
      </c>
      <c r="BO27" s="644"/>
      <c r="BP27" s="644"/>
      <c r="BQ27" s="644"/>
      <c r="BR27" s="644"/>
      <c r="BS27" s="644"/>
      <c r="BT27" s="644"/>
      <c r="BU27" s="645"/>
      <c r="BV27" s="643">
        <v>632580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5400</v>
      </c>
      <c r="R28" s="519"/>
      <c r="S28" s="519"/>
      <c r="T28" s="519"/>
      <c r="U28" s="519"/>
      <c r="V28" s="561"/>
      <c r="W28" s="620"/>
      <c r="X28" s="608"/>
      <c r="Y28" s="609"/>
      <c r="Z28" s="517" t="s">
        <v>182</v>
      </c>
      <c r="AA28" s="497"/>
      <c r="AB28" s="497"/>
      <c r="AC28" s="497"/>
      <c r="AD28" s="497"/>
      <c r="AE28" s="497"/>
      <c r="AF28" s="497"/>
      <c r="AG28" s="498"/>
      <c r="AH28" s="518" t="s">
        <v>177</v>
      </c>
      <c r="AI28" s="519"/>
      <c r="AJ28" s="519"/>
      <c r="AK28" s="519"/>
      <c r="AL28" s="561"/>
      <c r="AM28" s="518" t="s">
        <v>129</v>
      </c>
      <c r="AN28" s="519"/>
      <c r="AO28" s="519"/>
      <c r="AP28" s="519"/>
      <c r="AQ28" s="519"/>
      <c r="AR28" s="561"/>
      <c r="AS28" s="518" t="s">
        <v>177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1226220</v>
      </c>
      <c r="BO28" s="431"/>
      <c r="BP28" s="431"/>
      <c r="BQ28" s="431"/>
      <c r="BR28" s="431"/>
      <c r="BS28" s="431"/>
      <c r="BT28" s="431"/>
      <c r="BU28" s="432"/>
      <c r="BV28" s="430">
        <v>1224709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28</v>
      </c>
      <c r="M29" s="519"/>
      <c r="N29" s="519"/>
      <c r="O29" s="519"/>
      <c r="P29" s="561"/>
      <c r="Q29" s="518">
        <v>5100</v>
      </c>
      <c r="R29" s="519"/>
      <c r="S29" s="519"/>
      <c r="T29" s="519"/>
      <c r="U29" s="519"/>
      <c r="V29" s="561"/>
      <c r="W29" s="621"/>
      <c r="X29" s="622"/>
      <c r="Y29" s="623"/>
      <c r="Z29" s="517" t="s">
        <v>185</v>
      </c>
      <c r="AA29" s="497"/>
      <c r="AB29" s="497"/>
      <c r="AC29" s="497"/>
      <c r="AD29" s="497"/>
      <c r="AE29" s="497"/>
      <c r="AF29" s="497"/>
      <c r="AG29" s="498"/>
      <c r="AH29" s="518">
        <v>1050</v>
      </c>
      <c r="AI29" s="519"/>
      <c r="AJ29" s="519"/>
      <c r="AK29" s="519"/>
      <c r="AL29" s="561"/>
      <c r="AM29" s="518">
        <v>3180054</v>
      </c>
      <c r="AN29" s="519"/>
      <c r="AO29" s="519"/>
      <c r="AP29" s="519"/>
      <c r="AQ29" s="519"/>
      <c r="AR29" s="561"/>
      <c r="AS29" s="518">
        <v>3029</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364150</v>
      </c>
      <c r="BO29" s="468"/>
      <c r="BP29" s="468"/>
      <c r="BQ29" s="468"/>
      <c r="BR29" s="468"/>
      <c r="BS29" s="468"/>
      <c r="BT29" s="468"/>
      <c r="BU29" s="469"/>
      <c r="BV29" s="467">
        <v>364116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2613008</v>
      </c>
      <c r="BO30" s="644"/>
      <c r="BP30" s="644"/>
      <c r="BQ30" s="644"/>
      <c r="BR30" s="644"/>
      <c r="BS30" s="644"/>
      <c r="BT30" s="644"/>
      <c r="BU30" s="645"/>
      <c r="BV30" s="643">
        <v>2705740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7</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IF('各会計、関係団体の財政状況及び健全化判断比率'!B33="","",'各会計、関係団体の財政状況及び健全化判断比率'!B33)</f>
        <v>小山東部第二工業団地造成事業特別会計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小山広域保健衛生組合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渡良瀬遊水地アクリメーション振興財団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墓園やすらぎの森事業特別会計</v>
      </c>
      <c r="F35" s="657"/>
      <c r="G35" s="657"/>
      <c r="H35" s="657"/>
      <c r="I35" s="657"/>
      <c r="J35" s="657"/>
      <c r="K35" s="657"/>
      <c r="L35" s="657"/>
      <c r="M35" s="657"/>
      <c r="N35" s="657"/>
      <c r="O35" s="657"/>
      <c r="P35" s="657"/>
      <c r="Q35" s="657"/>
      <c r="R35" s="657"/>
      <c r="S35" s="657"/>
      <c r="T35" s="214"/>
      <c r="U35" s="656">
        <f>IF(W35="","",U34+1)</f>
        <v>8</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IF('各会計、関係団体の財政状況及び健全化判断比率'!B34="","",'各会計、関係団体の財政状況及び健全化判断比率'!B34)</f>
        <v>テクノパーク小山南部造成事業特別会計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栃木県市町村総合事務組合(一般会計)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小山都市開発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与良川水系湛水防除事業特別会計</v>
      </c>
      <c r="F36" s="657"/>
      <c r="G36" s="657"/>
      <c r="H36" s="657"/>
      <c r="I36" s="657"/>
      <c r="J36" s="657"/>
      <c r="K36" s="657"/>
      <c r="L36" s="657"/>
      <c r="M36" s="657"/>
      <c r="N36" s="657"/>
      <c r="O36" s="657"/>
      <c r="P36" s="657"/>
      <c r="Q36" s="657"/>
      <c r="R36" s="657"/>
      <c r="S36" s="657"/>
      <c r="T36" s="214"/>
      <c r="U36" s="656">
        <f t="shared" ref="U36:U43" si="4">IF(W36="","",U35+1)</f>
        <v>9</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栃木県市町村総合事務組合(特別会計)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小山市体育協会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公共用地先行取得事業特別会計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栃木県後期高齢者医療広域連合(一般会計)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小山市勤労者共済サービスセンター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病院事業債管理事業特別会計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栃木県後期高齢者医療広域連合(後期高齢者医療特別会計)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テレビ小山放送</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v>
      </c>
      <c r="DH38" s="658"/>
      <c r="DI38" s="218"/>
      <c r="DJ38" s="186"/>
      <c r="DK38" s="186"/>
      <c r="DL38" s="186"/>
      <c r="DM38" s="186"/>
      <c r="DN38" s="186"/>
      <c r="DO38" s="186"/>
    </row>
    <row r="39" spans="1:119" ht="32.25" customHeight="1" x14ac:dyDescent="0.15">
      <c r="A39" s="187"/>
      <c r="B39" s="213"/>
      <c r="C39" s="656">
        <f t="shared" si="5"/>
        <v>6</v>
      </c>
      <c r="D39" s="656"/>
      <c r="E39" s="657" t="str">
        <f>IF('各会計、関係団体の財政状況及び健全化判断比率'!B12="","",'各会計、関係団体の財政状況及び健全化判断比率'!B12)</f>
        <v>栃木県南地方卸売市場特別会計</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24</v>
      </c>
      <c r="CP39" s="656"/>
      <c r="CQ39" s="657" t="str">
        <f>IF('各会計、関係団体の財政状況及び健全化判断比率'!BS12="","",'各会計、関係団体の財政状況及び健全化判断比率'!BS12)</f>
        <v>小山市土地開発公社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25</v>
      </c>
      <c r="CP40" s="656"/>
      <c r="CQ40" s="657" t="str">
        <f>IF('各会計、関係団体の財政状況及び健全化判断比率'!BS13="","",'各会計、関係団体の財政状況及び健全化判断比率'!BS13)</f>
        <v>小山ブランド思川</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26</v>
      </c>
      <c r="CP41" s="656"/>
      <c r="CQ41" s="657" t="str">
        <f>IF('各会計、関係団体の財政状況及び健全化判断比率'!BS14="","",'各会計、関係団体の財政状況及び健全化判断比率'!BS14)</f>
        <v>小山市観光協会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27</v>
      </c>
      <c r="CP42" s="656"/>
      <c r="CQ42" s="657" t="str">
        <f>IF('各会計、関係団体の財政状況及び健全化判断比率'!BS15="","",'各会計、関係団体の財政状況及び健全化判断比率'!BS15)</f>
        <v>新小山市民病院</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RTpNfw8vXtZ1cm4NBe5hYr+b7CLPPTk3rBYwqDD6tU4DS5Er3uHtF1XBNeLdY5Fp4fUORgwsvALu/KJTdP7TgQ==" saltValue="6L6pho8DL8mlaxGji4jE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7" t="s">
        <v>576</v>
      </c>
      <c r="D34" s="1247"/>
      <c r="E34" s="1248"/>
      <c r="F34" s="32">
        <v>14.84</v>
      </c>
      <c r="G34" s="33">
        <v>16.5</v>
      </c>
      <c r="H34" s="33">
        <v>18.39</v>
      </c>
      <c r="I34" s="33">
        <v>20.58</v>
      </c>
      <c r="J34" s="34">
        <v>21.97</v>
      </c>
      <c r="K34" s="22"/>
      <c r="L34" s="22"/>
      <c r="M34" s="22"/>
      <c r="N34" s="22"/>
      <c r="O34" s="22"/>
      <c r="P34" s="22"/>
    </row>
    <row r="35" spans="1:16" ht="39" customHeight="1" x14ac:dyDescent="0.15">
      <c r="A35" s="22"/>
      <c r="B35" s="35"/>
      <c r="C35" s="1241" t="s">
        <v>577</v>
      </c>
      <c r="D35" s="1242"/>
      <c r="E35" s="1243"/>
      <c r="F35" s="36">
        <v>7.79</v>
      </c>
      <c r="G35" s="37">
        <v>4.71</v>
      </c>
      <c r="H35" s="37">
        <v>2.87</v>
      </c>
      <c r="I35" s="37">
        <v>4.37</v>
      </c>
      <c r="J35" s="38">
        <v>2.2599999999999998</v>
      </c>
      <c r="K35" s="22"/>
      <c r="L35" s="22"/>
      <c r="M35" s="22"/>
      <c r="N35" s="22"/>
      <c r="O35" s="22"/>
      <c r="P35" s="22"/>
    </row>
    <row r="36" spans="1:16" ht="39" customHeight="1" x14ac:dyDescent="0.15">
      <c r="A36" s="22"/>
      <c r="B36" s="35"/>
      <c r="C36" s="1241" t="s">
        <v>578</v>
      </c>
      <c r="D36" s="1242"/>
      <c r="E36" s="1243"/>
      <c r="F36" s="36">
        <v>1.41</v>
      </c>
      <c r="G36" s="37">
        <v>2.34</v>
      </c>
      <c r="H36" s="37">
        <v>1.1499999999999999</v>
      </c>
      <c r="I36" s="37">
        <v>1.74</v>
      </c>
      <c r="J36" s="38">
        <v>1.87</v>
      </c>
      <c r="K36" s="22"/>
      <c r="L36" s="22"/>
      <c r="M36" s="22"/>
      <c r="N36" s="22"/>
      <c r="O36" s="22"/>
      <c r="P36" s="22"/>
    </row>
    <row r="37" spans="1:16" ht="39" customHeight="1" x14ac:dyDescent="0.15">
      <c r="A37" s="22"/>
      <c r="B37" s="35"/>
      <c r="C37" s="1241" t="s">
        <v>579</v>
      </c>
      <c r="D37" s="1242"/>
      <c r="E37" s="1243"/>
      <c r="F37" s="36" t="s">
        <v>527</v>
      </c>
      <c r="G37" s="37" t="s">
        <v>527</v>
      </c>
      <c r="H37" s="37" t="s">
        <v>527</v>
      </c>
      <c r="I37" s="37" t="s">
        <v>527</v>
      </c>
      <c r="J37" s="38">
        <v>0.5</v>
      </c>
      <c r="K37" s="22"/>
      <c r="L37" s="22"/>
      <c r="M37" s="22"/>
      <c r="N37" s="22"/>
      <c r="O37" s="22"/>
      <c r="P37" s="22"/>
    </row>
    <row r="38" spans="1:16" ht="39" customHeight="1" x14ac:dyDescent="0.15">
      <c r="A38" s="22"/>
      <c r="B38" s="35"/>
      <c r="C38" s="1241" t="s">
        <v>580</v>
      </c>
      <c r="D38" s="1242"/>
      <c r="E38" s="1243"/>
      <c r="F38" s="36">
        <v>2.12</v>
      </c>
      <c r="G38" s="37">
        <v>3.38</v>
      </c>
      <c r="H38" s="37">
        <v>2.66</v>
      </c>
      <c r="I38" s="37">
        <v>1.27</v>
      </c>
      <c r="J38" s="38">
        <v>0.26</v>
      </c>
      <c r="K38" s="22"/>
      <c r="L38" s="22"/>
      <c r="M38" s="22"/>
      <c r="N38" s="22"/>
      <c r="O38" s="22"/>
      <c r="P38" s="22"/>
    </row>
    <row r="39" spans="1:16" ht="39" customHeight="1" x14ac:dyDescent="0.15">
      <c r="A39" s="22"/>
      <c r="B39" s="35"/>
      <c r="C39" s="1241" t="s">
        <v>581</v>
      </c>
      <c r="D39" s="1242"/>
      <c r="E39" s="1243"/>
      <c r="F39" s="36">
        <v>0.27</v>
      </c>
      <c r="G39" s="37">
        <v>0.12</v>
      </c>
      <c r="H39" s="37">
        <v>0.12</v>
      </c>
      <c r="I39" s="37">
        <v>0.18</v>
      </c>
      <c r="J39" s="38">
        <v>0.2</v>
      </c>
      <c r="K39" s="22"/>
      <c r="L39" s="22"/>
      <c r="M39" s="22"/>
      <c r="N39" s="22"/>
      <c r="O39" s="22"/>
      <c r="P39" s="22"/>
    </row>
    <row r="40" spans="1:16" ht="39" customHeight="1" x14ac:dyDescent="0.15">
      <c r="A40" s="22"/>
      <c r="B40" s="35"/>
      <c r="C40" s="1241" t="s">
        <v>582</v>
      </c>
      <c r="D40" s="1242"/>
      <c r="E40" s="1243"/>
      <c r="F40" s="36">
        <v>0.01</v>
      </c>
      <c r="G40" s="37">
        <v>0.01</v>
      </c>
      <c r="H40" s="37">
        <v>0.01</v>
      </c>
      <c r="I40" s="37">
        <v>0.01</v>
      </c>
      <c r="J40" s="38">
        <v>0.01</v>
      </c>
      <c r="K40" s="22"/>
      <c r="L40" s="22"/>
      <c r="M40" s="22"/>
      <c r="N40" s="22"/>
      <c r="O40" s="22"/>
      <c r="P40" s="22"/>
    </row>
    <row r="41" spans="1:16" ht="39" customHeight="1" x14ac:dyDescent="0.15">
      <c r="A41" s="22"/>
      <c r="B41" s="35"/>
      <c r="C41" s="1241" t="s">
        <v>583</v>
      </c>
      <c r="D41" s="1242"/>
      <c r="E41" s="1243"/>
      <c r="F41" s="36">
        <v>0.02</v>
      </c>
      <c r="G41" s="37">
        <v>0.01</v>
      </c>
      <c r="H41" s="37">
        <v>0.02</v>
      </c>
      <c r="I41" s="37">
        <v>0.01</v>
      </c>
      <c r="J41" s="38">
        <v>0.01</v>
      </c>
      <c r="K41" s="22"/>
      <c r="L41" s="22"/>
      <c r="M41" s="22"/>
      <c r="N41" s="22"/>
      <c r="O41" s="22"/>
      <c r="P41" s="22"/>
    </row>
    <row r="42" spans="1:16" ht="39" customHeight="1" x14ac:dyDescent="0.15">
      <c r="A42" s="22"/>
      <c r="B42" s="39"/>
      <c r="C42" s="1241" t="s">
        <v>584</v>
      </c>
      <c r="D42" s="1242"/>
      <c r="E42" s="1243"/>
      <c r="F42" s="36" t="s">
        <v>527</v>
      </c>
      <c r="G42" s="37" t="s">
        <v>527</v>
      </c>
      <c r="H42" s="37" t="s">
        <v>527</v>
      </c>
      <c r="I42" s="37" t="s">
        <v>527</v>
      </c>
      <c r="J42" s="38" t="s">
        <v>527</v>
      </c>
      <c r="K42" s="22"/>
      <c r="L42" s="22"/>
      <c r="M42" s="22"/>
      <c r="N42" s="22"/>
      <c r="O42" s="22"/>
      <c r="P42" s="22"/>
    </row>
    <row r="43" spans="1:16" ht="39" customHeight="1" thickBot="1" x14ac:dyDescent="0.2">
      <c r="A43" s="22"/>
      <c r="B43" s="40"/>
      <c r="C43" s="1244" t="s">
        <v>585</v>
      </c>
      <c r="D43" s="1245"/>
      <c r="E43" s="1246"/>
      <c r="F43" s="41">
        <v>0.42</v>
      </c>
      <c r="G43" s="42">
        <v>0.47</v>
      </c>
      <c r="H43" s="42">
        <v>0.35</v>
      </c>
      <c r="I43" s="42">
        <v>1.1499999999999999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P6solnA1fUJVcG/DTpwqaz8v7v6l+H5ADVX6lF8H+P+4876AYYVPtH3mkxRxD6pdL5YdgkbA3XBnUyVSq6lSA==" saltValue="QdLNmNsX4E48JE1spzFb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4513</v>
      </c>
      <c r="L45" s="60">
        <v>4913</v>
      </c>
      <c r="M45" s="60">
        <v>5583</v>
      </c>
      <c r="N45" s="60">
        <v>5282</v>
      </c>
      <c r="O45" s="61">
        <v>5295</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527</v>
      </c>
      <c r="L46" s="64" t="s">
        <v>527</v>
      </c>
      <c r="M46" s="64" t="s">
        <v>527</v>
      </c>
      <c r="N46" s="64" t="s">
        <v>527</v>
      </c>
      <c r="O46" s="65" t="s">
        <v>527</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527</v>
      </c>
      <c r="L47" s="64" t="s">
        <v>527</v>
      </c>
      <c r="M47" s="64" t="s">
        <v>527</v>
      </c>
      <c r="N47" s="64" t="s">
        <v>527</v>
      </c>
      <c r="O47" s="65" t="s">
        <v>527</v>
      </c>
      <c r="P47" s="48"/>
      <c r="Q47" s="48"/>
      <c r="R47" s="48"/>
      <c r="S47" s="48"/>
      <c r="T47" s="48"/>
      <c r="U47" s="48"/>
    </row>
    <row r="48" spans="1:21" ht="30.75" customHeight="1" x14ac:dyDescent="0.15">
      <c r="A48" s="48"/>
      <c r="B48" s="1251"/>
      <c r="C48" s="1252"/>
      <c r="D48" s="62"/>
      <c r="E48" s="1257" t="s">
        <v>15</v>
      </c>
      <c r="F48" s="1257"/>
      <c r="G48" s="1257"/>
      <c r="H48" s="1257"/>
      <c r="I48" s="1257"/>
      <c r="J48" s="1258"/>
      <c r="K48" s="63">
        <v>1579</v>
      </c>
      <c r="L48" s="64">
        <v>1620</v>
      </c>
      <c r="M48" s="64">
        <v>1648</v>
      </c>
      <c r="N48" s="64">
        <v>1555</v>
      </c>
      <c r="O48" s="65">
        <v>1502</v>
      </c>
      <c r="P48" s="48"/>
      <c r="Q48" s="48"/>
      <c r="R48" s="48"/>
      <c r="S48" s="48"/>
      <c r="T48" s="48"/>
      <c r="U48" s="48"/>
    </row>
    <row r="49" spans="1:21" ht="30.75" customHeight="1" x14ac:dyDescent="0.15">
      <c r="A49" s="48"/>
      <c r="B49" s="1251"/>
      <c r="C49" s="1252"/>
      <c r="D49" s="62"/>
      <c r="E49" s="1257" t="s">
        <v>16</v>
      </c>
      <c r="F49" s="1257"/>
      <c r="G49" s="1257"/>
      <c r="H49" s="1257"/>
      <c r="I49" s="1257"/>
      <c r="J49" s="1258"/>
      <c r="K49" s="63">
        <v>256</v>
      </c>
      <c r="L49" s="64">
        <v>432</v>
      </c>
      <c r="M49" s="64">
        <v>166</v>
      </c>
      <c r="N49" s="64">
        <v>42</v>
      </c>
      <c r="O49" s="65">
        <v>177</v>
      </c>
      <c r="P49" s="48"/>
      <c r="Q49" s="48"/>
      <c r="R49" s="48"/>
      <c r="S49" s="48"/>
      <c r="T49" s="48"/>
      <c r="U49" s="48"/>
    </row>
    <row r="50" spans="1:21" ht="30.75" customHeight="1" x14ac:dyDescent="0.15">
      <c r="A50" s="48"/>
      <c r="B50" s="1251"/>
      <c r="C50" s="1252"/>
      <c r="D50" s="62"/>
      <c r="E50" s="1257" t="s">
        <v>17</v>
      </c>
      <c r="F50" s="1257"/>
      <c r="G50" s="1257"/>
      <c r="H50" s="1257"/>
      <c r="I50" s="1257"/>
      <c r="J50" s="1258"/>
      <c r="K50" s="63" t="s">
        <v>527</v>
      </c>
      <c r="L50" s="64" t="s">
        <v>527</v>
      </c>
      <c r="M50" s="64" t="s">
        <v>527</v>
      </c>
      <c r="N50" s="64" t="s">
        <v>527</v>
      </c>
      <c r="O50" s="65" t="s">
        <v>527</v>
      </c>
      <c r="P50" s="48"/>
      <c r="Q50" s="48"/>
      <c r="R50" s="48"/>
      <c r="S50" s="48"/>
      <c r="T50" s="48"/>
      <c r="U50" s="48"/>
    </row>
    <row r="51" spans="1:21" ht="30.75" customHeight="1" x14ac:dyDescent="0.15">
      <c r="A51" s="48"/>
      <c r="B51" s="1253"/>
      <c r="C51" s="1254"/>
      <c r="D51" s="66"/>
      <c r="E51" s="1257" t="s">
        <v>18</v>
      </c>
      <c r="F51" s="1257"/>
      <c r="G51" s="1257"/>
      <c r="H51" s="1257"/>
      <c r="I51" s="1257"/>
      <c r="J51" s="1258"/>
      <c r="K51" s="63">
        <v>2</v>
      </c>
      <c r="L51" s="64">
        <v>0</v>
      </c>
      <c r="M51" s="64">
        <v>1</v>
      </c>
      <c r="N51" s="64">
        <v>1</v>
      </c>
      <c r="O51" s="65">
        <v>1</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5184</v>
      </c>
      <c r="L52" s="64">
        <v>5257</v>
      </c>
      <c r="M52" s="64">
        <v>5582</v>
      </c>
      <c r="N52" s="64">
        <v>5494</v>
      </c>
      <c r="O52" s="65">
        <v>5313</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1166</v>
      </c>
      <c r="L53" s="69">
        <v>1708</v>
      </c>
      <c r="M53" s="69">
        <v>1816</v>
      </c>
      <c r="N53" s="69">
        <v>1386</v>
      </c>
      <c r="O53" s="70">
        <v>1662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627</v>
      </c>
      <c r="L57" s="84" t="s">
        <v>627</v>
      </c>
      <c r="M57" s="84" t="s">
        <v>627</v>
      </c>
      <c r="N57" s="84" t="s">
        <v>627</v>
      </c>
      <c r="O57" s="85" t="s">
        <v>628</v>
      </c>
    </row>
    <row r="58" spans="1:21" ht="31.5" customHeight="1" thickBot="1" x14ac:dyDescent="0.2">
      <c r="B58" s="1267"/>
      <c r="C58" s="1268"/>
      <c r="D58" s="1272" t="s">
        <v>27</v>
      </c>
      <c r="E58" s="1273"/>
      <c r="F58" s="1273"/>
      <c r="G58" s="1273"/>
      <c r="H58" s="1273"/>
      <c r="I58" s="1273"/>
      <c r="J58" s="1274"/>
      <c r="K58" s="86" t="s">
        <v>627</v>
      </c>
      <c r="L58" s="87" t="s">
        <v>627</v>
      </c>
      <c r="M58" s="87" t="s">
        <v>627</v>
      </c>
      <c r="N58" s="87" t="s">
        <v>627</v>
      </c>
      <c r="O58" s="88" t="s">
        <v>627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lBa3/7S5rQU+S9ZqUFVs1UegQpuSzc9ire3yuiGnYezabeoSxOiCRt/KVwNHHMx/Rf5zblWDnG/XcvHTy9Ag==" saltValue="ewAjBXa0VLIMm9BQq2+Q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5" t="s">
        <v>30</v>
      </c>
      <c r="C41" s="1276"/>
      <c r="D41" s="102"/>
      <c r="E41" s="1281" t="s">
        <v>31</v>
      </c>
      <c r="F41" s="1281"/>
      <c r="G41" s="1281"/>
      <c r="H41" s="1282"/>
      <c r="I41" s="103">
        <v>56327</v>
      </c>
      <c r="J41" s="104">
        <v>55322</v>
      </c>
      <c r="K41" s="104">
        <v>54874</v>
      </c>
      <c r="L41" s="104">
        <v>53582</v>
      </c>
      <c r="M41" s="105">
        <v>52555</v>
      </c>
    </row>
    <row r="42" spans="2:13" ht="27.75" customHeight="1" x14ac:dyDescent="0.15">
      <c r="B42" s="1277"/>
      <c r="C42" s="1278"/>
      <c r="D42" s="106"/>
      <c r="E42" s="1283" t="s">
        <v>32</v>
      </c>
      <c r="F42" s="1283"/>
      <c r="G42" s="1283"/>
      <c r="H42" s="1284"/>
      <c r="I42" s="107">
        <v>694</v>
      </c>
      <c r="J42" s="108">
        <v>695</v>
      </c>
      <c r="K42" s="108">
        <v>697</v>
      </c>
      <c r="L42" s="108">
        <v>699</v>
      </c>
      <c r="M42" s="109">
        <v>701</v>
      </c>
    </row>
    <row r="43" spans="2:13" ht="27.75" customHeight="1" x14ac:dyDescent="0.15">
      <c r="B43" s="1277"/>
      <c r="C43" s="1278"/>
      <c r="D43" s="106"/>
      <c r="E43" s="1283" t="s">
        <v>33</v>
      </c>
      <c r="F43" s="1283"/>
      <c r="G43" s="1283"/>
      <c r="H43" s="1284"/>
      <c r="I43" s="107">
        <v>26221</v>
      </c>
      <c r="J43" s="108">
        <v>26061</v>
      </c>
      <c r="K43" s="108">
        <v>25071</v>
      </c>
      <c r="L43" s="108">
        <v>23612</v>
      </c>
      <c r="M43" s="109">
        <v>22342</v>
      </c>
    </row>
    <row r="44" spans="2:13" ht="27.75" customHeight="1" x14ac:dyDescent="0.15">
      <c r="B44" s="1277"/>
      <c r="C44" s="1278"/>
      <c r="D44" s="106"/>
      <c r="E44" s="1283" t="s">
        <v>34</v>
      </c>
      <c r="F44" s="1283"/>
      <c r="G44" s="1283"/>
      <c r="H44" s="1284"/>
      <c r="I44" s="107">
        <v>1950</v>
      </c>
      <c r="J44" s="108">
        <v>1693</v>
      </c>
      <c r="K44" s="108">
        <v>1627</v>
      </c>
      <c r="L44" s="108">
        <v>2499</v>
      </c>
      <c r="M44" s="109">
        <v>2790</v>
      </c>
    </row>
    <row r="45" spans="2:13" ht="27.75" customHeight="1" x14ac:dyDescent="0.15">
      <c r="B45" s="1277"/>
      <c r="C45" s="1278"/>
      <c r="D45" s="106"/>
      <c r="E45" s="1283" t="s">
        <v>35</v>
      </c>
      <c r="F45" s="1283"/>
      <c r="G45" s="1283"/>
      <c r="H45" s="1284"/>
      <c r="I45" s="107">
        <v>5486</v>
      </c>
      <c r="J45" s="108">
        <v>5603</v>
      </c>
      <c r="K45" s="108">
        <v>5641</v>
      </c>
      <c r="L45" s="108">
        <v>5460</v>
      </c>
      <c r="M45" s="109">
        <v>5082</v>
      </c>
    </row>
    <row r="46" spans="2:13" ht="27.75" customHeight="1" x14ac:dyDescent="0.15">
      <c r="B46" s="1277"/>
      <c r="C46" s="1278"/>
      <c r="D46" s="110"/>
      <c r="E46" s="1283" t="s">
        <v>36</v>
      </c>
      <c r="F46" s="1283"/>
      <c r="G46" s="1283"/>
      <c r="H46" s="1284"/>
      <c r="I46" s="107">
        <v>10</v>
      </c>
      <c r="J46" s="108">
        <v>1067</v>
      </c>
      <c r="K46" s="108">
        <v>1078</v>
      </c>
      <c r="L46" s="108">
        <v>1063</v>
      </c>
      <c r="M46" s="109">
        <v>1056</v>
      </c>
    </row>
    <row r="47" spans="2:13" ht="27.75" customHeight="1" x14ac:dyDescent="0.15">
      <c r="B47" s="1277"/>
      <c r="C47" s="1278"/>
      <c r="D47" s="111"/>
      <c r="E47" s="1285" t="s">
        <v>37</v>
      </c>
      <c r="F47" s="1286"/>
      <c r="G47" s="1286"/>
      <c r="H47" s="1287"/>
      <c r="I47" s="107" t="s">
        <v>527</v>
      </c>
      <c r="J47" s="108" t="s">
        <v>527</v>
      </c>
      <c r="K47" s="108" t="s">
        <v>527</v>
      </c>
      <c r="L47" s="108" t="s">
        <v>527</v>
      </c>
      <c r="M47" s="109" t="s">
        <v>527</v>
      </c>
    </row>
    <row r="48" spans="2:13" ht="27.75" customHeight="1" x14ac:dyDescent="0.15">
      <c r="B48" s="1277"/>
      <c r="C48" s="1278"/>
      <c r="D48" s="106"/>
      <c r="E48" s="1283" t="s">
        <v>38</v>
      </c>
      <c r="F48" s="1283"/>
      <c r="G48" s="1283"/>
      <c r="H48" s="1284"/>
      <c r="I48" s="107" t="s">
        <v>527</v>
      </c>
      <c r="J48" s="108" t="s">
        <v>527</v>
      </c>
      <c r="K48" s="108" t="s">
        <v>527</v>
      </c>
      <c r="L48" s="108" t="s">
        <v>527</v>
      </c>
      <c r="M48" s="109" t="s">
        <v>527</v>
      </c>
    </row>
    <row r="49" spans="2:13" ht="27.75" customHeight="1" x14ac:dyDescent="0.15">
      <c r="B49" s="1279"/>
      <c r="C49" s="1280"/>
      <c r="D49" s="106"/>
      <c r="E49" s="1283" t="s">
        <v>39</v>
      </c>
      <c r="F49" s="1283"/>
      <c r="G49" s="1283"/>
      <c r="H49" s="1284"/>
      <c r="I49" s="107" t="s">
        <v>527</v>
      </c>
      <c r="J49" s="108" t="s">
        <v>527</v>
      </c>
      <c r="K49" s="108" t="s">
        <v>527</v>
      </c>
      <c r="L49" s="108" t="s">
        <v>527</v>
      </c>
      <c r="M49" s="109" t="s">
        <v>527</v>
      </c>
    </row>
    <row r="50" spans="2:13" ht="27.75" customHeight="1" x14ac:dyDescent="0.15">
      <c r="B50" s="1288" t="s">
        <v>40</v>
      </c>
      <c r="C50" s="1289"/>
      <c r="D50" s="112"/>
      <c r="E50" s="1283" t="s">
        <v>41</v>
      </c>
      <c r="F50" s="1283"/>
      <c r="G50" s="1283"/>
      <c r="H50" s="1284"/>
      <c r="I50" s="107">
        <v>5580</v>
      </c>
      <c r="J50" s="108">
        <v>5743</v>
      </c>
      <c r="K50" s="108">
        <v>6831</v>
      </c>
      <c r="L50" s="108">
        <v>7364</v>
      </c>
      <c r="M50" s="109">
        <v>7472</v>
      </c>
    </row>
    <row r="51" spans="2:13" ht="27.75" customHeight="1" x14ac:dyDescent="0.15">
      <c r="B51" s="1277"/>
      <c r="C51" s="1278"/>
      <c r="D51" s="106"/>
      <c r="E51" s="1283" t="s">
        <v>42</v>
      </c>
      <c r="F51" s="1283"/>
      <c r="G51" s="1283"/>
      <c r="H51" s="1284"/>
      <c r="I51" s="107">
        <v>22607</v>
      </c>
      <c r="J51" s="108">
        <v>20476</v>
      </c>
      <c r="K51" s="108">
        <v>19339</v>
      </c>
      <c r="L51" s="108">
        <v>17976</v>
      </c>
      <c r="M51" s="109">
        <v>17630</v>
      </c>
    </row>
    <row r="52" spans="2:13" ht="27.75" customHeight="1" x14ac:dyDescent="0.15">
      <c r="B52" s="1279"/>
      <c r="C52" s="1280"/>
      <c r="D52" s="106"/>
      <c r="E52" s="1283" t="s">
        <v>43</v>
      </c>
      <c r="F52" s="1283"/>
      <c r="G52" s="1283"/>
      <c r="H52" s="1284"/>
      <c r="I52" s="107">
        <v>46303</v>
      </c>
      <c r="J52" s="108">
        <v>44954</v>
      </c>
      <c r="K52" s="108">
        <v>44073</v>
      </c>
      <c r="L52" s="108">
        <v>42495</v>
      </c>
      <c r="M52" s="109">
        <v>42133</v>
      </c>
    </row>
    <row r="53" spans="2:13" ht="27.75" customHeight="1" thickBot="1" x14ac:dyDescent="0.2">
      <c r="B53" s="1290" t="s">
        <v>44</v>
      </c>
      <c r="C53" s="1291"/>
      <c r="D53" s="113"/>
      <c r="E53" s="1292" t="s">
        <v>45</v>
      </c>
      <c r="F53" s="1292"/>
      <c r="G53" s="1292"/>
      <c r="H53" s="1293"/>
      <c r="I53" s="114">
        <v>16198</v>
      </c>
      <c r="J53" s="115">
        <v>19267</v>
      </c>
      <c r="K53" s="115">
        <v>18745</v>
      </c>
      <c r="L53" s="115">
        <v>19080</v>
      </c>
      <c r="M53" s="116">
        <v>17291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BO35iIxPHrOwZuaUHBRPUbPHYkcrEAsdvGoG1fSqSqQ7VXiwx9Yes+ZdiT+pTGeke4hGZfXjpuGScKr4oC1/g==" saltValue="/xDsFZaNQlYnE1fXvmKP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2" t="s">
        <v>48</v>
      </c>
      <c r="D55" s="1302"/>
      <c r="E55" s="1303"/>
      <c r="F55" s="128">
        <v>1215</v>
      </c>
      <c r="G55" s="128">
        <v>1225</v>
      </c>
      <c r="H55" s="129">
        <v>1226</v>
      </c>
    </row>
    <row r="56" spans="2:8" ht="52.5" customHeight="1" x14ac:dyDescent="0.15">
      <c r="B56" s="130"/>
      <c r="C56" s="1304" t="s">
        <v>49</v>
      </c>
      <c r="D56" s="1304"/>
      <c r="E56" s="1305"/>
      <c r="F56" s="131">
        <v>364</v>
      </c>
      <c r="G56" s="131">
        <v>364</v>
      </c>
      <c r="H56" s="132">
        <v>364</v>
      </c>
    </row>
    <row r="57" spans="2:8" ht="53.25" customHeight="1" x14ac:dyDescent="0.15">
      <c r="B57" s="130"/>
      <c r="C57" s="1306" t="s">
        <v>50</v>
      </c>
      <c r="D57" s="1306"/>
      <c r="E57" s="1307"/>
      <c r="F57" s="133">
        <v>2736</v>
      </c>
      <c r="G57" s="133">
        <v>2706</v>
      </c>
      <c r="H57" s="134">
        <v>2613</v>
      </c>
    </row>
    <row r="58" spans="2:8" ht="45.75" customHeight="1" x14ac:dyDescent="0.15">
      <c r="B58" s="135"/>
      <c r="C58" s="1294" t="s">
        <v>622</v>
      </c>
      <c r="D58" s="1295"/>
      <c r="E58" s="1296"/>
      <c r="F58" s="136">
        <v>1326</v>
      </c>
      <c r="G58" s="136">
        <v>1302</v>
      </c>
      <c r="H58" s="137">
        <v>1118</v>
      </c>
    </row>
    <row r="59" spans="2:8" ht="45.75" customHeight="1" x14ac:dyDescent="0.15">
      <c r="B59" s="135"/>
      <c r="C59" s="1294" t="s">
        <v>623</v>
      </c>
      <c r="D59" s="1295"/>
      <c r="E59" s="1296"/>
      <c r="F59" s="136">
        <v>967</v>
      </c>
      <c r="G59" s="136">
        <v>967</v>
      </c>
      <c r="H59" s="137">
        <v>967</v>
      </c>
    </row>
    <row r="60" spans="2:8" ht="45.75" customHeight="1" x14ac:dyDescent="0.15">
      <c r="B60" s="135"/>
      <c r="C60" s="1294" t="s">
        <v>625</v>
      </c>
      <c r="D60" s="1295"/>
      <c r="E60" s="1296"/>
      <c r="F60" s="136">
        <v>120</v>
      </c>
      <c r="G60" s="136">
        <v>120</v>
      </c>
      <c r="H60" s="137">
        <v>120</v>
      </c>
    </row>
    <row r="61" spans="2:8" ht="45.75" customHeight="1" x14ac:dyDescent="0.15">
      <c r="B61" s="135"/>
      <c r="C61" s="1294" t="s">
        <v>624</v>
      </c>
      <c r="D61" s="1295"/>
      <c r="E61" s="1296"/>
      <c r="F61" s="136">
        <v>26</v>
      </c>
      <c r="G61" s="136">
        <v>25</v>
      </c>
      <c r="H61" s="137">
        <v>103</v>
      </c>
    </row>
    <row r="62" spans="2:8" ht="45.75" customHeight="1" thickBot="1" x14ac:dyDescent="0.2">
      <c r="B62" s="138"/>
      <c r="C62" s="1297" t="s">
        <v>626</v>
      </c>
      <c r="D62" s="1298"/>
      <c r="E62" s="1299"/>
      <c r="F62" s="139">
        <v>92</v>
      </c>
      <c r="G62" s="139">
        <v>91</v>
      </c>
      <c r="H62" s="140">
        <v>91</v>
      </c>
    </row>
    <row r="63" spans="2:8" ht="52.5" customHeight="1" thickBot="1" x14ac:dyDescent="0.2">
      <c r="B63" s="141"/>
      <c r="C63" s="1300" t="s">
        <v>51</v>
      </c>
      <c r="D63" s="1300"/>
      <c r="E63" s="1301"/>
      <c r="F63" s="142">
        <v>4315</v>
      </c>
      <c r="G63" s="142">
        <v>4295</v>
      </c>
      <c r="H63" s="143">
        <v>4203</v>
      </c>
    </row>
    <row r="64" spans="2:8" ht="15" customHeight="1" x14ac:dyDescent="0.15"/>
  </sheetData>
  <sheetProtection algorithmName="SHA-512" hashValue="Gy0YeIKn9ZU1wWHJvbuw4FLHRuhjltgZ6EvDRQ6nMzmVPBqFowBvyHZnaYllbkvMaGo6XE3K1FnOGiXOP9uPgw==" saltValue="+l0spbW+WTI8hnklRmJ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8" t="s">
        <v>632</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5"/>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5"/>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5"/>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5"/>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633</v>
      </c>
    </row>
    <row r="50" spans="1:109" x14ac:dyDescent="0.15">
      <c r="B50" s="395"/>
      <c r="G50" s="1317"/>
      <c r="H50" s="1317"/>
      <c r="I50" s="1317"/>
      <c r="J50" s="1317"/>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568</v>
      </c>
      <c r="BQ50" s="1321"/>
      <c r="BR50" s="1321"/>
      <c r="BS50" s="1321"/>
      <c r="BT50" s="1321"/>
      <c r="BU50" s="1321"/>
      <c r="BV50" s="1321"/>
      <c r="BW50" s="1321"/>
      <c r="BX50" s="1321" t="s">
        <v>569</v>
      </c>
      <c r="BY50" s="1321"/>
      <c r="BZ50" s="1321"/>
      <c r="CA50" s="1321"/>
      <c r="CB50" s="1321"/>
      <c r="CC50" s="1321"/>
      <c r="CD50" s="1321"/>
      <c r="CE50" s="1321"/>
      <c r="CF50" s="1321" t="s">
        <v>570</v>
      </c>
      <c r="CG50" s="1321"/>
      <c r="CH50" s="1321"/>
      <c r="CI50" s="1321"/>
      <c r="CJ50" s="1321"/>
      <c r="CK50" s="1321"/>
      <c r="CL50" s="1321"/>
      <c r="CM50" s="1321"/>
      <c r="CN50" s="1321" t="s">
        <v>571</v>
      </c>
      <c r="CO50" s="1321"/>
      <c r="CP50" s="1321"/>
      <c r="CQ50" s="1321"/>
      <c r="CR50" s="1321"/>
      <c r="CS50" s="1321"/>
      <c r="CT50" s="1321"/>
      <c r="CU50" s="1321"/>
      <c r="CV50" s="1321" t="s">
        <v>572</v>
      </c>
      <c r="CW50" s="1321"/>
      <c r="CX50" s="1321"/>
      <c r="CY50" s="1321"/>
      <c r="CZ50" s="1321"/>
      <c r="DA50" s="1321"/>
      <c r="DB50" s="1321"/>
      <c r="DC50" s="1321"/>
    </row>
    <row r="51" spans="1:109" ht="13.5" customHeight="1" x14ac:dyDescent="0.15">
      <c r="B51" s="395"/>
      <c r="G51" s="1328"/>
      <c r="H51" s="1328"/>
      <c r="I51" s="1326"/>
      <c r="J51" s="1326"/>
      <c r="K51" s="1323"/>
      <c r="L51" s="1323"/>
      <c r="M51" s="1323"/>
      <c r="N51" s="1323"/>
      <c r="AM51" s="404"/>
      <c r="AN51" s="1324" t="s">
        <v>634</v>
      </c>
      <c r="AO51" s="1324"/>
      <c r="AP51" s="1324"/>
      <c r="AQ51" s="1324"/>
      <c r="AR51" s="1324"/>
      <c r="AS51" s="1324"/>
      <c r="AT51" s="1324"/>
      <c r="AU51" s="1324"/>
      <c r="AV51" s="1324"/>
      <c r="AW51" s="1324"/>
      <c r="AX51" s="1324"/>
      <c r="AY51" s="1324"/>
      <c r="AZ51" s="1324"/>
      <c r="BA51" s="1324"/>
      <c r="BB51" s="1324" t="s">
        <v>635</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2">
        <v>68.599999999999994</v>
      </c>
      <c r="BY51" s="1322"/>
      <c r="BZ51" s="1322"/>
      <c r="CA51" s="1322"/>
      <c r="CB51" s="1322"/>
      <c r="CC51" s="1322"/>
      <c r="CD51" s="1322"/>
      <c r="CE51" s="1322"/>
      <c r="CF51" s="1322">
        <v>67.099999999999994</v>
      </c>
      <c r="CG51" s="1322"/>
      <c r="CH51" s="1322"/>
      <c r="CI51" s="1322"/>
      <c r="CJ51" s="1322"/>
      <c r="CK51" s="1322"/>
      <c r="CL51" s="1322"/>
      <c r="CM51" s="1322"/>
      <c r="CN51" s="1322">
        <v>68.099999999999994</v>
      </c>
      <c r="CO51" s="1322"/>
      <c r="CP51" s="1322"/>
      <c r="CQ51" s="1322"/>
      <c r="CR51" s="1322"/>
      <c r="CS51" s="1322"/>
      <c r="CT51" s="1322"/>
      <c r="CU51" s="1322"/>
      <c r="CV51" s="1322">
        <v>60.2</v>
      </c>
      <c r="CW51" s="1322"/>
      <c r="CX51" s="1322"/>
      <c r="CY51" s="1322"/>
      <c r="CZ51" s="1322"/>
      <c r="DA51" s="1322"/>
      <c r="DB51" s="1322"/>
      <c r="DC51" s="1322"/>
    </row>
    <row r="52" spans="1:109" x14ac:dyDescent="0.15">
      <c r="B52" s="395"/>
      <c r="G52" s="1328"/>
      <c r="H52" s="1328"/>
      <c r="I52" s="1326"/>
      <c r="J52" s="1326"/>
      <c r="K52" s="1323"/>
      <c r="L52" s="1323"/>
      <c r="M52" s="1323"/>
      <c r="N52" s="1323"/>
      <c r="AM52" s="40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3"/>
      <c r="B53" s="395"/>
      <c r="G53" s="1328"/>
      <c r="H53" s="1328"/>
      <c r="I53" s="1317"/>
      <c r="J53" s="1317"/>
      <c r="K53" s="1323"/>
      <c r="L53" s="1323"/>
      <c r="M53" s="1323"/>
      <c r="N53" s="1323"/>
      <c r="AM53" s="404"/>
      <c r="AN53" s="1324"/>
      <c r="AO53" s="1324"/>
      <c r="AP53" s="1324"/>
      <c r="AQ53" s="1324"/>
      <c r="AR53" s="1324"/>
      <c r="AS53" s="1324"/>
      <c r="AT53" s="1324"/>
      <c r="AU53" s="1324"/>
      <c r="AV53" s="1324"/>
      <c r="AW53" s="1324"/>
      <c r="AX53" s="1324"/>
      <c r="AY53" s="1324"/>
      <c r="AZ53" s="1324"/>
      <c r="BA53" s="1324"/>
      <c r="BB53" s="1324" t="s">
        <v>636</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2">
        <v>60.6</v>
      </c>
      <c r="BY53" s="1322"/>
      <c r="BZ53" s="1322"/>
      <c r="CA53" s="1322"/>
      <c r="CB53" s="1322"/>
      <c r="CC53" s="1322"/>
      <c r="CD53" s="1322"/>
      <c r="CE53" s="1322"/>
      <c r="CF53" s="1322">
        <v>61.6</v>
      </c>
      <c r="CG53" s="1322"/>
      <c r="CH53" s="1322"/>
      <c r="CI53" s="1322"/>
      <c r="CJ53" s="1322"/>
      <c r="CK53" s="1322"/>
      <c r="CL53" s="1322"/>
      <c r="CM53" s="1322"/>
      <c r="CN53" s="1322">
        <v>60.9</v>
      </c>
      <c r="CO53" s="1322"/>
      <c r="CP53" s="1322"/>
      <c r="CQ53" s="1322"/>
      <c r="CR53" s="1322"/>
      <c r="CS53" s="1322"/>
      <c r="CT53" s="1322"/>
      <c r="CU53" s="1322"/>
      <c r="CV53" s="1322">
        <v>62.6</v>
      </c>
      <c r="CW53" s="1322"/>
      <c r="CX53" s="1322"/>
      <c r="CY53" s="1322"/>
      <c r="CZ53" s="1322"/>
      <c r="DA53" s="1322"/>
      <c r="DB53" s="1322"/>
      <c r="DC53" s="1322"/>
    </row>
    <row r="54" spans="1:109" x14ac:dyDescent="0.15">
      <c r="A54" s="403"/>
      <c r="B54" s="395"/>
      <c r="G54" s="1328"/>
      <c r="H54" s="1328"/>
      <c r="I54" s="1317"/>
      <c r="J54" s="1317"/>
      <c r="K54" s="1323"/>
      <c r="L54" s="1323"/>
      <c r="M54" s="1323"/>
      <c r="N54" s="1323"/>
      <c r="AM54" s="40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3"/>
      <c r="B55" s="395"/>
      <c r="G55" s="1317"/>
      <c r="H55" s="1317"/>
      <c r="I55" s="1317"/>
      <c r="J55" s="1317"/>
      <c r="K55" s="1323"/>
      <c r="L55" s="1323"/>
      <c r="M55" s="1323"/>
      <c r="N55" s="1323"/>
      <c r="AN55" s="1321" t="s">
        <v>637</v>
      </c>
      <c r="AO55" s="1321"/>
      <c r="AP55" s="1321"/>
      <c r="AQ55" s="1321"/>
      <c r="AR55" s="1321"/>
      <c r="AS55" s="1321"/>
      <c r="AT55" s="1321"/>
      <c r="AU55" s="1321"/>
      <c r="AV55" s="1321"/>
      <c r="AW55" s="1321"/>
      <c r="AX55" s="1321"/>
      <c r="AY55" s="1321"/>
      <c r="AZ55" s="1321"/>
      <c r="BA55" s="1321"/>
      <c r="BB55" s="1324" t="s">
        <v>635</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2">
        <v>24.1</v>
      </c>
      <c r="BY55" s="1322"/>
      <c r="BZ55" s="1322"/>
      <c r="CA55" s="1322"/>
      <c r="CB55" s="1322"/>
      <c r="CC55" s="1322"/>
      <c r="CD55" s="1322"/>
      <c r="CE55" s="1322"/>
      <c r="CF55" s="1322">
        <v>20.100000000000001</v>
      </c>
      <c r="CG55" s="1322"/>
      <c r="CH55" s="1322"/>
      <c r="CI55" s="1322"/>
      <c r="CJ55" s="1322"/>
      <c r="CK55" s="1322"/>
      <c r="CL55" s="1322"/>
      <c r="CM55" s="1322"/>
      <c r="CN55" s="1322">
        <v>16</v>
      </c>
      <c r="CO55" s="1322"/>
      <c r="CP55" s="1322"/>
      <c r="CQ55" s="1322"/>
      <c r="CR55" s="1322"/>
      <c r="CS55" s="1322"/>
      <c r="CT55" s="1322"/>
      <c r="CU55" s="1322"/>
      <c r="CV55" s="1322">
        <v>18.399999999999999</v>
      </c>
      <c r="CW55" s="1322"/>
      <c r="CX55" s="1322"/>
      <c r="CY55" s="1322"/>
      <c r="CZ55" s="1322"/>
      <c r="DA55" s="1322"/>
      <c r="DB55" s="1322"/>
      <c r="DC55" s="1322"/>
    </row>
    <row r="56" spans="1:109" x14ac:dyDescent="0.15">
      <c r="A56" s="403"/>
      <c r="B56" s="395"/>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3" customFormat="1" x14ac:dyDescent="0.15">
      <c r="B57" s="407"/>
      <c r="G57" s="1317"/>
      <c r="H57" s="1317"/>
      <c r="I57" s="1327"/>
      <c r="J57" s="1327"/>
      <c r="K57" s="1323"/>
      <c r="L57" s="1323"/>
      <c r="M57" s="1323"/>
      <c r="N57" s="1323"/>
      <c r="AM57" s="388"/>
      <c r="AN57" s="1321"/>
      <c r="AO57" s="1321"/>
      <c r="AP57" s="1321"/>
      <c r="AQ57" s="1321"/>
      <c r="AR57" s="1321"/>
      <c r="AS57" s="1321"/>
      <c r="AT57" s="1321"/>
      <c r="AU57" s="1321"/>
      <c r="AV57" s="1321"/>
      <c r="AW57" s="1321"/>
      <c r="AX57" s="1321"/>
      <c r="AY57" s="1321"/>
      <c r="AZ57" s="1321"/>
      <c r="BA57" s="1321"/>
      <c r="BB57" s="1324" t="s">
        <v>636</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2">
        <v>57.1</v>
      </c>
      <c r="BY57" s="1322"/>
      <c r="BZ57" s="1322"/>
      <c r="CA57" s="1322"/>
      <c r="CB57" s="1322"/>
      <c r="CC57" s="1322"/>
      <c r="CD57" s="1322"/>
      <c r="CE57" s="1322"/>
      <c r="CF57" s="1322">
        <v>57.7</v>
      </c>
      <c r="CG57" s="1322"/>
      <c r="CH57" s="1322"/>
      <c r="CI57" s="1322"/>
      <c r="CJ57" s="1322"/>
      <c r="CK57" s="1322"/>
      <c r="CL57" s="1322"/>
      <c r="CM57" s="1322"/>
      <c r="CN57" s="1322">
        <v>58.8</v>
      </c>
      <c r="CO57" s="1322"/>
      <c r="CP57" s="1322"/>
      <c r="CQ57" s="1322"/>
      <c r="CR57" s="1322"/>
      <c r="CS57" s="1322"/>
      <c r="CT57" s="1322"/>
      <c r="CU57" s="1322"/>
      <c r="CV57" s="1322">
        <v>57.9</v>
      </c>
      <c r="CW57" s="1322"/>
      <c r="CX57" s="1322"/>
      <c r="CY57" s="1322"/>
      <c r="CZ57" s="1322"/>
      <c r="DA57" s="1322"/>
      <c r="DB57" s="1322"/>
      <c r="DC57" s="1322"/>
      <c r="DD57" s="408"/>
      <c r="DE57" s="407"/>
    </row>
    <row r="58" spans="1:109" s="403" customFormat="1" x14ac:dyDescent="0.15">
      <c r="A58" s="388"/>
      <c r="B58" s="407"/>
      <c r="G58" s="1317"/>
      <c r="H58" s="1317"/>
      <c r="I58" s="1327"/>
      <c r="J58" s="1327"/>
      <c r="K58" s="1323"/>
      <c r="L58" s="1323"/>
      <c r="M58" s="1323"/>
      <c r="N58" s="1323"/>
      <c r="AM58" s="388"/>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8" t="s">
        <v>642</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x14ac:dyDescent="0.15">
      <c r="B66" s="395"/>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x14ac:dyDescent="0.15">
      <c r="B67" s="395"/>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x14ac:dyDescent="0.15">
      <c r="B68" s="395"/>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x14ac:dyDescent="0.15">
      <c r="B69" s="395"/>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633</v>
      </c>
    </row>
    <row r="72" spans="2:107" x14ac:dyDescent="0.15">
      <c r="B72" s="395"/>
      <c r="G72" s="1317"/>
      <c r="H72" s="1317"/>
      <c r="I72" s="1317"/>
      <c r="J72" s="1317"/>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568</v>
      </c>
      <c r="BQ72" s="1321"/>
      <c r="BR72" s="1321"/>
      <c r="BS72" s="1321"/>
      <c r="BT72" s="1321"/>
      <c r="BU72" s="1321"/>
      <c r="BV72" s="1321"/>
      <c r="BW72" s="1321"/>
      <c r="BX72" s="1321" t="s">
        <v>569</v>
      </c>
      <c r="BY72" s="1321"/>
      <c r="BZ72" s="1321"/>
      <c r="CA72" s="1321"/>
      <c r="CB72" s="1321"/>
      <c r="CC72" s="1321"/>
      <c r="CD72" s="1321"/>
      <c r="CE72" s="1321"/>
      <c r="CF72" s="1321" t="s">
        <v>570</v>
      </c>
      <c r="CG72" s="1321"/>
      <c r="CH72" s="1321"/>
      <c r="CI72" s="1321"/>
      <c r="CJ72" s="1321"/>
      <c r="CK72" s="1321"/>
      <c r="CL72" s="1321"/>
      <c r="CM72" s="1321"/>
      <c r="CN72" s="1321" t="s">
        <v>571</v>
      </c>
      <c r="CO72" s="1321"/>
      <c r="CP72" s="1321"/>
      <c r="CQ72" s="1321"/>
      <c r="CR72" s="1321"/>
      <c r="CS72" s="1321"/>
      <c r="CT72" s="1321"/>
      <c r="CU72" s="1321"/>
      <c r="CV72" s="1321" t="s">
        <v>572</v>
      </c>
      <c r="CW72" s="1321"/>
      <c r="CX72" s="1321"/>
      <c r="CY72" s="1321"/>
      <c r="CZ72" s="1321"/>
      <c r="DA72" s="1321"/>
      <c r="DB72" s="1321"/>
      <c r="DC72" s="1321"/>
    </row>
    <row r="73" spans="2:107" x14ac:dyDescent="0.15">
      <c r="B73" s="395"/>
      <c r="G73" s="1328"/>
      <c r="H73" s="1328"/>
      <c r="I73" s="1328"/>
      <c r="J73" s="1328"/>
      <c r="K73" s="1337"/>
      <c r="L73" s="1337"/>
      <c r="M73" s="1337"/>
      <c r="N73" s="1337"/>
      <c r="AM73" s="404"/>
      <c r="AN73" s="1324" t="s">
        <v>634</v>
      </c>
      <c r="AO73" s="1324"/>
      <c r="AP73" s="1324"/>
      <c r="AQ73" s="1324"/>
      <c r="AR73" s="1324"/>
      <c r="AS73" s="1324"/>
      <c r="AT73" s="1324"/>
      <c r="AU73" s="1324"/>
      <c r="AV73" s="1324"/>
      <c r="AW73" s="1324"/>
      <c r="AX73" s="1324"/>
      <c r="AY73" s="1324"/>
      <c r="AZ73" s="1324"/>
      <c r="BA73" s="1324"/>
      <c r="BB73" s="1324" t="s">
        <v>635</v>
      </c>
      <c r="BC73" s="1324"/>
      <c r="BD73" s="1324"/>
      <c r="BE73" s="1324"/>
      <c r="BF73" s="1324"/>
      <c r="BG73" s="1324"/>
      <c r="BH73" s="1324"/>
      <c r="BI73" s="1324"/>
      <c r="BJ73" s="1324"/>
      <c r="BK73" s="1324"/>
      <c r="BL73" s="1324"/>
      <c r="BM73" s="1324"/>
      <c r="BN73" s="1324"/>
      <c r="BO73" s="1324"/>
      <c r="BP73" s="1322">
        <v>58.2</v>
      </c>
      <c r="BQ73" s="1322"/>
      <c r="BR73" s="1322"/>
      <c r="BS73" s="1322"/>
      <c r="BT73" s="1322"/>
      <c r="BU73" s="1322"/>
      <c r="BV73" s="1322"/>
      <c r="BW73" s="1322"/>
      <c r="BX73" s="1322">
        <v>68.599999999999994</v>
      </c>
      <c r="BY73" s="1322"/>
      <c r="BZ73" s="1322"/>
      <c r="CA73" s="1322"/>
      <c r="CB73" s="1322"/>
      <c r="CC73" s="1322"/>
      <c r="CD73" s="1322"/>
      <c r="CE73" s="1322"/>
      <c r="CF73" s="1322">
        <v>67.099999999999994</v>
      </c>
      <c r="CG73" s="1322"/>
      <c r="CH73" s="1322"/>
      <c r="CI73" s="1322"/>
      <c r="CJ73" s="1322"/>
      <c r="CK73" s="1322"/>
      <c r="CL73" s="1322"/>
      <c r="CM73" s="1322"/>
      <c r="CN73" s="1322">
        <v>68.099999999999994</v>
      </c>
      <c r="CO73" s="1322"/>
      <c r="CP73" s="1322"/>
      <c r="CQ73" s="1322"/>
      <c r="CR73" s="1322"/>
      <c r="CS73" s="1322"/>
      <c r="CT73" s="1322"/>
      <c r="CU73" s="1322"/>
      <c r="CV73" s="1322">
        <v>60.2</v>
      </c>
      <c r="CW73" s="1322"/>
      <c r="CX73" s="1322"/>
      <c r="CY73" s="1322"/>
      <c r="CZ73" s="1322"/>
      <c r="DA73" s="1322"/>
      <c r="DB73" s="1322"/>
      <c r="DC73" s="1322"/>
    </row>
    <row r="74" spans="2:107" x14ac:dyDescent="0.15">
      <c r="B74" s="395"/>
      <c r="G74" s="1328"/>
      <c r="H74" s="1328"/>
      <c r="I74" s="1328"/>
      <c r="J74" s="1328"/>
      <c r="K74" s="1337"/>
      <c r="L74" s="1337"/>
      <c r="M74" s="1337"/>
      <c r="N74" s="1337"/>
      <c r="AM74" s="40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5"/>
      <c r="G75" s="1328"/>
      <c r="H75" s="1328"/>
      <c r="I75" s="1317"/>
      <c r="J75" s="1317"/>
      <c r="K75" s="1323"/>
      <c r="L75" s="1323"/>
      <c r="M75" s="1323"/>
      <c r="N75" s="1323"/>
      <c r="AM75" s="404"/>
      <c r="AN75" s="1324"/>
      <c r="AO75" s="1324"/>
      <c r="AP75" s="1324"/>
      <c r="AQ75" s="1324"/>
      <c r="AR75" s="1324"/>
      <c r="AS75" s="1324"/>
      <c r="AT75" s="1324"/>
      <c r="AU75" s="1324"/>
      <c r="AV75" s="1324"/>
      <c r="AW75" s="1324"/>
      <c r="AX75" s="1324"/>
      <c r="AY75" s="1324"/>
      <c r="AZ75" s="1324"/>
      <c r="BA75" s="1324"/>
      <c r="BB75" s="1324" t="s">
        <v>639</v>
      </c>
      <c r="BC75" s="1324"/>
      <c r="BD75" s="1324"/>
      <c r="BE75" s="1324"/>
      <c r="BF75" s="1324"/>
      <c r="BG75" s="1324"/>
      <c r="BH75" s="1324"/>
      <c r="BI75" s="1324"/>
      <c r="BJ75" s="1324"/>
      <c r="BK75" s="1324"/>
      <c r="BL75" s="1324"/>
      <c r="BM75" s="1324"/>
      <c r="BN75" s="1324"/>
      <c r="BO75" s="1324"/>
      <c r="BP75" s="1322">
        <v>4.2</v>
      </c>
      <c r="BQ75" s="1322"/>
      <c r="BR75" s="1322"/>
      <c r="BS75" s="1322"/>
      <c r="BT75" s="1322"/>
      <c r="BU75" s="1322"/>
      <c r="BV75" s="1322"/>
      <c r="BW75" s="1322"/>
      <c r="BX75" s="1322">
        <v>4.7</v>
      </c>
      <c r="BY75" s="1322"/>
      <c r="BZ75" s="1322"/>
      <c r="CA75" s="1322"/>
      <c r="CB75" s="1322"/>
      <c r="CC75" s="1322"/>
      <c r="CD75" s="1322"/>
      <c r="CE75" s="1322"/>
      <c r="CF75" s="1322">
        <v>5.5</v>
      </c>
      <c r="CG75" s="1322"/>
      <c r="CH75" s="1322"/>
      <c r="CI75" s="1322"/>
      <c r="CJ75" s="1322"/>
      <c r="CK75" s="1322"/>
      <c r="CL75" s="1322"/>
      <c r="CM75" s="1322"/>
      <c r="CN75" s="1322">
        <v>5.8</v>
      </c>
      <c r="CO75" s="1322"/>
      <c r="CP75" s="1322"/>
      <c r="CQ75" s="1322"/>
      <c r="CR75" s="1322"/>
      <c r="CS75" s="1322"/>
      <c r="CT75" s="1322"/>
      <c r="CU75" s="1322"/>
      <c r="CV75" s="1322">
        <v>5.7</v>
      </c>
      <c r="CW75" s="1322"/>
      <c r="CX75" s="1322"/>
      <c r="CY75" s="1322"/>
      <c r="CZ75" s="1322"/>
      <c r="DA75" s="1322"/>
      <c r="DB75" s="1322"/>
      <c r="DC75" s="1322"/>
    </row>
    <row r="76" spans="2:107" x14ac:dyDescent="0.15">
      <c r="B76" s="395"/>
      <c r="G76" s="1328"/>
      <c r="H76" s="1328"/>
      <c r="I76" s="1317"/>
      <c r="J76" s="1317"/>
      <c r="K76" s="1323"/>
      <c r="L76" s="1323"/>
      <c r="M76" s="1323"/>
      <c r="N76" s="1323"/>
      <c r="AM76" s="40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5"/>
      <c r="G77" s="1317"/>
      <c r="H77" s="1317"/>
      <c r="I77" s="1317"/>
      <c r="J77" s="1317"/>
      <c r="K77" s="1337"/>
      <c r="L77" s="1337"/>
      <c r="M77" s="1337"/>
      <c r="N77" s="1337"/>
      <c r="AN77" s="1321" t="s">
        <v>637</v>
      </c>
      <c r="AO77" s="1321"/>
      <c r="AP77" s="1321"/>
      <c r="AQ77" s="1321"/>
      <c r="AR77" s="1321"/>
      <c r="AS77" s="1321"/>
      <c r="AT77" s="1321"/>
      <c r="AU77" s="1321"/>
      <c r="AV77" s="1321"/>
      <c r="AW77" s="1321"/>
      <c r="AX77" s="1321"/>
      <c r="AY77" s="1321"/>
      <c r="AZ77" s="1321"/>
      <c r="BA77" s="1321"/>
      <c r="BB77" s="1324" t="s">
        <v>640</v>
      </c>
      <c r="BC77" s="1324"/>
      <c r="BD77" s="1324"/>
      <c r="BE77" s="1324"/>
      <c r="BF77" s="1324"/>
      <c r="BG77" s="1324"/>
      <c r="BH77" s="1324"/>
      <c r="BI77" s="1324"/>
      <c r="BJ77" s="1324"/>
      <c r="BK77" s="1324"/>
      <c r="BL77" s="1324"/>
      <c r="BM77" s="1324"/>
      <c r="BN77" s="1324"/>
      <c r="BO77" s="1324"/>
      <c r="BP77" s="1322">
        <v>13.7</v>
      </c>
      <c r="BQ77" s="1322"/>
      <c r="BR77" s="1322"/>
      <c r="BS77" s="1322"/>
      <c r="BT77" s="1322"/>
      <c r="BU77" s="1322"/>
      <c r="BV77" s="1322"/>
      <c r="BW77" s="1322"/>
      <c r="BX77" s="1322">
        <v>24.1</v>
      </c>
      <c r="BY77" s="1322"/>
      <c r="BZ77" s="1322"/>
      <c r="CA77" s="1322"/>
      <c r="CB77" s="1322"/>
      <c r="CC77" s="1322"/>
      <c r="CD77" s="1322"/>
      <c r="CE77" s="1322"/>
      <c r="CF77" s="1322">
        <v>20.100000000000001</v>
      </c>
      <c r="CG77" s="1322"/>
      <c r="CH77" s="1322"/>
      <c r="CI77" s="1322"/>
      <c r="CJ77" s="1322"/>
      <c r="CK77" s="1322"/>
      <c r="CL77" s="1322"/>
      <c r="CM77" s="1322"/>
      <c r="CN77" s="1322">
        <v>16</v>
      </c>
      <c r="CO77" s="1322"/>
      <c r="CP77" s="1322"/>
      <c r="CQ77" s="1322"/>
      <c r="CR77" s="1322"/>
      <c r="CS77" s="1322"/>
      <c r="CT77" s="1322"/>
      <c r="CU77" s="1322"/>
      <c r="CV77" s="1322">
        <v>18.399999999999999</v>
      </c>
      <c r="CW77" s="1322"/>
      <c r="CX77" s="1322"/>
      <c r="CY77" s="1322"/>
      <c r="CZ77" s="1322"/>
      <c r="DA77" s="1322"/>
      <c r="DB77" s="1322"/>
      <c r="DC77" s="1322"/>
    </row>
    <row r="78" spans="2:107" x14ac:dyDescent="0.15">
      <c r="B78" s="395"/>
      <c r="G78" s="1317"/>
      <c r="H78" s="1317"/>
      <c r="I78" s="1317"/>
      <c r="J78" s="1317"/>
      <c r="K78" s="1337"/>
      <c r="L78" s="1337"/>
      <c r="M78" s="1337"/>
      <c r="N78" s="1337"/>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5"/>
      <c r="G79" s="1317"/>
      <c r="H79" s="1317"/>
      <c r="I79" s="1327"/>
      <c r="J79" s="1327"/>
      <c r="K79" s="1338"/>
      <c r="L79" s="1338"/>
      <c r="M79" s="1338"/>
      <c r="N79" s="1338"/>
      <c r="AN79" s="1321"/>
      <c r="AO79" s="1321"/>
      <c r="AP79" s="1321"/>
      <c r="AQ79" s="1321"/>
      <c r="AR79" s="1321"/>
      <c r="AS79" s="1321"/>
      <c r="AT79" s="1321"/>
      <c r="AU79" s="1321"/>
      <c r="AV79" s="1321"/>
      <c r="AW79" s="1321"/>
      <c r="AX79" s="1321"/>
      <c r="AY79" s="1321"/>
      <c r="AZ79" s="1321"/>
      <c r="BA79" s="1321"/>
      <c r="BB79" s="1324" t="s">
        <v>639</v>
      </c>
      <c r="BC79" s="1324"/>
      <c r="BD79" s="1324"/>
      <c r="BE79" s="1324"/>
      <c r="BF79" s="1324"/>
      <c r="BG79" s="1324"/>
      <c r="BH79" s="1324"/>
      <c r="BI79" s="1324"/>
      <c r="BJ79" s="1324"/>
      <c r="BK79" s="1324"/>
      <c r="BL79" s="1324"/>
      <c r="BM79" s="1324"/>
      <c r="BN79" s="1324"/>
      <c r="BO79" s="1324"/>
      <c r="BP79" s="1322">
        <v>5.8</v>
      </c>
      <c r="BQ79" s="1322"/>
      <c r="BR79" s="1322"/>
      <c r="BS79" s="1322"/>
      <c r="BT79" s="1322"/>
      <c r="BU79" s="1322"/>
      <c r="BV79" s="1322"/>
      <c r="BW79" s="1322"/>
      <c r="BX79" s="1322">
        <v>6</v>
      </c>
      <c r="BY79" s="1322"/>
      <c r="BZ79" s="1322"/>
      <c r="CA79" s="1322"/>
      <c r="CB79" s="1322"/>
      <c r="CC79" s="1322"/>
      <c r="CD79" s="1322"/>
      <c r="CE79" s="1322"/>
      <c r="CF79" s="1322">
        <v>5.8</v>
      </c>
      <c r="CG79" s="1322"/>
      <c r="CH79" s="1322"/>
      <c r="CI79" s="1322"/>
      <c r="CJ79" s="1322"/>
      <c r="CK79" s="1322"/>
      <c r="CL79" s="1322"/>
      <c r="CM79" s="1322"/>
      <c r="CN79" s="1322">
        <v>5.3</v>
      </c>
      <c r="CO79" s="1322"/>
      <c r="CP79" s="1322"/>
      <c r="CQ79" s="1322"/>
      <c r="CR79" s="1322"/>
      <c r="CS79" s="1322"/>
      <c r="CT79" s="1322"/>
      <c r="CU79" s="1322"/>
      <c r="CV79" s="1322">
        <v>5</v>
      </c>
      <c r="CW79" s="1322"/>
      <c r="CX79" s="1322"/>
      <c r="CY79" s="1322"/>
      <c r="CZ79" s="1322"/>
      <c r="DA79" s="1322"/>
      <c r="DB79" s="1322"/>
      <c r="DC79" s="1322"/>
    </row>
    <row r="80" spans="2:107" x14ac:dyDescent="0.15">
      <c r="B80" s="395"/>
      <c r="G80" s="1317"/>
      <c r="H80" s="1317"/>
      <c r="I80" s="1327"/>
      <c r="J80" s="1327"/>
      <c r="K80" s="1338"/>
      <c r="L80" s="1338"/>
      <c r="M80" s="1338"/>
      <c r="N80" s="1338"/>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r4GwmwV9Vw52O7pBHD5DwAb/Qo09YpO+T6NLDRIPNCoxN7a3z5LWM31T5rtfxh9JvS+Xt/Zgab1YRwtWxJllA==" saltValue="EossE6yl0YtubEW0HFfg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MxRvdhNxqpfzqjuuLEJzfMoYwNuj9r0nEtSbpr7OqfC+w6B8sCs/wOYr4Ig6Sk81Z5rbucHKxSqkaHZXRGxLgw==" saltValue="xM4fiv/K1CNZq7jPRpu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641</v>
      </c>
    </row>
  </sheetData>
  <sheetProtection algorithmName="SHA-512" hashValue="n3gyheGMN8Oddw6sn5PiAA5dTkrWzKIEOoNQtp6PfvhYeePGNOvJhKaGncyGlrsIwCVwMd+Kx2xw0JPireAMnQ==" saltValue="2VV1nkJAJvYfbvh6Fnpi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57411</v>
      </c>
      <c r="E3" s="162"/>
      <c r="F3" s="163">
        <v>52496</v>
      </c>
      <c r="G3" s="164"/>
      <c r="H3" s="165"/>
    </row>
    <row r="4" spans="1:8" x14ac:dyDescent="0.15">
      <c r="A4" s="166"/>
      <c r="B4" s="167"/>
      <c r="C4" s="168"/>
      <c r="D4" s="169">
        <v>17758</v>
      </c>
      <c r="E4" s="170"/>
      <c r="F4" s="171">
        <v>29467</v>
      </c>
      <c r="G4" s="172"/>
      <c r="H4" s="173"/>
    </row>
    <row r="5" spans="1:8" x14ac:dyDescent="0.15">
      <c r="A5" s="154" t="s">
        <v>560</v>
      </c>
      <c r="B5" s="159"/>
      <c r="C5" s="160"/>
      <c r="D5" s="161">
        <v>42607</v>
      </c>
      <c r="E5" s="162"/>
      <c r="F5" s="163">
        <v>52619</v>
      </c>
      <c r="G5" s="164"/>
      <c r="H5" s="165"/>
    </row>
    <row r="6" spans="1:8" x14ac:dyDescent="0.15">
      <c r="A6" s="166"/>
      <c r="B6" s="167"/>
      <c r="C6" s="168"/>
      <c r="D6" s="169">
        <v>24094</v>
      </c>
      <c r="E6" s="170"/>
      <c r="F6" s="171">
        <v>31149</v>
      </c>
      <c r="G6" s="172"/>
      <c r="H6" s="173"/>
    </row>
    <row r="7" spans="1:8" x14ac:dyDescent="0.15">
      <c r="A7" s="154" t="s">
        <v>561</v>
      </c>
      <c r="B7" s="159"/>
      <c r="C7" s="160"/>
      <c r="D7" s="161">
        <v>46928</v>
      </c>
      <c r="E7" s="162"/>
      <c r="F7" s="163">
        <v>51875</v>
      </c>
      <c r="G7" s="164"/>
      <c r="H7" s="165"/>
    </row>
    <row r="8" spans="1:8" x14ac:dyDescent="0.15">
      <c r="A8" s="166"/>
      <c r="B8" s="167"/>
      <c r="C8" s="168"/>
      <c r="D8" s="169">
        <v>24635</v>
      </c>
      <c r="E8" s="170"/>
      <c r="F8" s="171">
        <v>29372</v>
      </c>
      <c r="G8" s="172"/>
      <c r="H8" s="173"/>
    </row>
    <row r="9" spans="1:8" x14ac:dyDescent="0.15">
      <c r="A9" s="154" t="s">
        <v>562</v>
      </c>
      <c r="B9" s="159"/>
      <c r="C9" s="160"/>
      <c r="D9" s="161">
        <v>39931</v>
      </c>
      <c r="E9" s="162"/>
      <c r="F9" s="163">
        <v>48064</v>
      </c>
      <c r="G9" s="164"/>
      <c r="H9" s="165"/>
    </row>
    <row r="10" spans="1:8" x14ac:dyDescent="0.15">
      <c r="A10" s="166"/>
      <c r="B10" s="167"/>
      <c r="C10" s="168"/>
      <c r="D10" s="169">
        <v>23969</v>
      </c>
      <c r="E10" s="170"/>
      <c r="F10" s="171">
        <v>30373</v>
      </c>
      <c r="G10" s="172"/>
      <c r="H10" s="173"/>
    </row>
    <row r="11" spans="1:8" x14ac:dyDescent="0.15">
      <c r="A11" s="154" t="s">
        <v>563</v>
      </c>
      <c r="B11" s="159"/>
      <c r="C11" s="160"/>
      <c r="D11" s="161">
        <v>38657</v>
      </c>
      <c r="E11" s="162"/>
      <c r="F11" s="163">
        <v>56662</v>
      </c>
      <c r="G11" s="164"/>
      <c r="H11" s="165"/>
    </row>
    <row r="12" spans="1:8" x14ac:dyDescent="0.15">
      <c r="A12" s="166"/>
      <c r="B12" s="167"/>
      <c r="C12" s="174"/>
      <c r="D12" s="169">
        <v>24968</v>
      </c>
      <c r="E12" s="170"/>
      <c r="F12" s="171">
        <v>34709</v>
      </c>
      <c r="G12" s="172"/>
      <c r="H12" s="173"/>
    </row>
    <row r="13" spans="1:8" x14ac:dyDescent="0.15">
      <c r="A13" s="154"/>
      <c r="B13" s="159"/>
      <c r="C13" s="175"/>
      <c r="D13" s="176">
        <v>45107</v>
      </c>
      <c r="E13" s="177"/>
      <c r="F13" s="178">
        <v>52343</v>
      </c>
      <c r="G13" s="179"/>
      <c r="H13" s="165"/>
    </row>
    <row r="14" spans="1:8" x14ac:dyDescent="0.15">
      <c r="A14" s="166"/>
      <c r="B14" s="167"/>
      <c r="C14" s="168"/>
      <c r="D14" s="169">
        <v>23085</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8.09</v>
      </c>
      <c r="C19" s="180">
        <f>ROUND(VALUE(SUBSTITUTE(実質収支比率等に係る経年分析!G$48,"▲","-")),2)</f>
        <v>4.8499999999999996</v>
      </c>
      <c r="D19" s="180">
        <f>ROUND(VALUE(SUBSTITUTE(実質収支比率等に係る経年分析!H$48,"▲","-")),2)</f>
        <v>3.03</v>
      </c>
      <c r="E19" s="180">
        <f>ROUND(VALUE(SUBSTITUTE(実質収支比率等に係る経年分析!I$48,"▲","-")),2)</f>
        <v>4.58</v>
      </c>
      <c r="F19" s="180">
        <f>ROUND(VALUE(SUBSTITUTE(実質収支比率等に係る経年分析!J$48,"▲","-")),2)</f>
        <v>2.4900000000000002</v>
      </c>
    </row>
    <row r="20" spans="1:11" x14ac:dyDescent="0.15">
      <c r="A20" s="180" t="s">
        <v>55</v>
      </c>
      <c r="B20" s="180">
        <f>ROUND(VALUE(SUBSTITUTE(実質収支比率等に係る経年分析!F$47,"▲","-")),2)</f>
        <v>3.83</v>
      </c>
      <c r="C20" s="180">
        <f>ROUND(VALUE(SUBSTITUTE(実質収支比率等に係る経年分析!G$47,"▲","-")),2)</f>
        <v>3.81</v>
      </c>
      <c r="D20" s="180">
        <f>ROUND(VALUE(SUBSTITUTE(実質収支比率等に係る経年分析!H$47,"▲","-")),2)</f>
        <v>3.84</v>
      </c>
      <c r="E20" s="180">
        <f>ROUND(VALUE(SUBSTITUTE(実質収支比率等に係る経年分析!I$47,"▲","-")),2)</f>
        <v>3.86</v>
      </c>
      <c r="F20" s="180">
        <f>ROUND(VALUE(SUBSTITUTE(実質収支比率等に係る経年分析!J$47,"▲","-")),2)</f>
        <v>3.8</v>
      </c>
    </row>
    <row r="21" spans="1:11" x14ac:dyDescent="0.15">
      <c r="A21" s="180" t="s">
        <v>56</v>
      </c>
      <c r="B21" s="180">
        <f>IF(ISNUMBER(VALUE(SUBSTITUTE(実質収支比率等に係る経年分析!F$49,"▲","-"))),ROUND(VALUE(SUBSTITUTE(実質収支比率等に係る経年分析!F$49,"▲","-")),2),NA())</f>
        <v>1.0900000000000001</v>
      </c>
      <c r="C21" s="180">
        <f>IF(ISNUMBER(VALUE(SUBSTITUTE(実質収支比率等に係る経年分析!G$49,"▲","-"))),ROUND(VALUE(SUBSTITUTE(実質収支比率等に係る経年分析!G$49,"▲","-")),2),NA())</f>
        <v>-3.13</v>
      </c>
      <c r="D21" s="180">
        <f>IF(ISNUMBER(VALUE(SUBSTITUTE(実質収支比率等に係る経年分析!H$49,"▲","-"))),ROUND(VALUE(SUBSTITUTE(実質収支比率等に係る経年分析!H$49,"▲","-")),2),NA())</f>
        <v>-1.82</v>
      </c>
      <c r="E21" s="180">
        <f>IF(ISNUMBER(VALUE(SUBSTITUTE(実質収支比率等に係る経年分析!I$49,"▲","-"))),ROUND(VALUE(SUBSTITUTE(実質収支比率等に係る経年分析!I$49,"▲","-")),2),NA())</f>
        <v>1.59</v>
      </c>
      <c r="F21" s="180">
        <f>IF(ISNUMBER(VALUE(SUBSTITUTE(実質収支比率等に係る経年分析!J$49,"▲","-"))),ROUND(VALUE(SUBSTITUTE(実質収支比率等に係る経年分析!J$49,"▲","-")),2),NA())</f>
        <v>-2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1.1499999999999999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与良川水系湛水防除事業特別会計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墓園やすらぎの森事業特別会計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5184</v>
      </c>
      <c r="E42" s="182"/>
      <c r="F42" s="182"/>
      <c r="G42" s="182">
        <f>'実質公債費比率（分子）の構造'!L$52</f>
        <v>5257</v>
      </c>
      <c r="H42" s="182"/>
      <c r="I42" s="182"/>
      <c r="J42" s="182">
        <f>'実質公債費比率（分子）の構造'!M$52</f>
        <v>5582</v>
      </c>
      <c r="K42" s="182"/>
      <c r="L42" s="182"/>
      <c r="M42" s="182">
        <f>'実質公債費比率（分子）の構造'!N$52</f>
        <v>5494</v>
      </c>
      <c r="N42" s="182"/>
      <c r="O42" s="182"/>
      <c r="P42" s="182">
        <f>'実質公債費比率（分子）の構造'!O$52</f>
        <v>5313</v>
      </c>
    </row>
    <row r="43" spans="1:16" x14ac:dyDescent="0.15">
      <c r="A43" s="182" t="s">
        <v>64</v>
      </c>
      <c r="B43" s="182">
        <f>'実質公債費比率（分子）の構造'!K$51</f>
        <v>2</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256</v>
      </c>
      <c r="C45" s="182"/>
      <c r="D45" s="182"/>
      <c r="E45" s="182">
        <f>'実質公債費比率（分子）の構造'!L$49</f>
        <v>432</v>
      </c>
      <c r="F45" s="182"/>
      <c r="G45" s="182"/>
      <c r="H45" s="182">
        <f>'実質公債費比率（分子）の構造'!M$49</f>
        <v>166</v>
      </c>
      <c r="I45" s="182"/>
      <c r="J45" s="182"/>
      <c r="K45" s="182">
        <f>'実質公債費比率（分子）の構造'!N$49</f>
        <v>42</v>
      </c>
      <c r="L45" s="182"/>
      <c r="M45" s="182"/>
      <c r="N45" s="182">
        <f>'実質公債費比率（分子）の構造'!O$49</f>
        <v>177</v>
      </c>
      <c r="O45" s="182"/>
      <c r="P45" s="182"/>
    </row>
    <row r="46" spans="1:16" x14ac:dyDescent="0.15">
      <c r="A46" s="182" t="s">
        <v>67</v>
      </c>
      <c r="B46" s="182">
        <f>'実質公債費比率（分子）の構造'!K$48</f>
        <v>1579</v>
      </c>
      <c r="C46" s="182"/>
      <c r="D46" s="182"/>
      <c r="E46" s="182">
        <f>'実質公債費比率（分子）の構造'!L$48</f>
        <v>1620</v>
      </c>
      <c r="F46" s="182"/>
      <c r="G46" s="182"/>
      <c r="H46" s="182">
        <f>'実質公債費比率（分子）の構造'!M$48</f>
        <v>1648</v>
      </c>
      <c r="I46" s="182"/>
      <c r="J46" s="182"/>
      <c r="K46" s="182">
        <f>'実質公債費比率（分子）の構造'!N$48</f>
        <v>1555</v>
      </c>
      <c r="L46" s="182"/>
      <c r="M46" s="182"/>
      <c r="N46" s="182">
        <f>'実質公債費比率（分子）の構造'!O$48</f>
        <v>1502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4513</v>
      </c>
      <c r="C49" s="182"/>
      <c r="D49" s="182"/>
      <c r="E49" s="182">
        <f>'実質公債費比率（分子）の構造'!L$45</f>
        <v>4913</v>
      </c>
      <c r="F49" s="182"/>
      <c r="G49" s="182"/>
      <c r="H49" s="182">
        <f>'実質公債費比率（分子）の構造'!M$45</f>
        <v>5583</v>
      </c>
      <c r="I49" s="182"/>
      <c r="J49" s="182"/>
      <c r="K49" s="182">
        <f>'実質公債費比率（分子）の構造'!N$45</f>
        <v>5282</v>
      </c>
      <c r="L49" s="182"/>
      <c r="M49" s="182"/>
      <c r="N49" s="182">
        <f>'実質公債費比率（分子）の構造'!O$45</f>
        <v>5295</v>
      </c>
      <c r="O49" s="182"/>
      <c r="P49" s="182"/>
    </row>
    <row r="50" spans="1:16" x14ac:dyDescent="0.15">
      <c r="A50" s="182" t="s">
        <v>71</v>
      </c>
      <c r="B50" s="182" t="e">
        <f>NA()</f>
        <v>#N/A</v>
      </c>
      <c r="C50" s="182">
        <f>IF(ISNUMBER('実質公債費比率（分子）の構造'!K$53),'実質公債費比率（分子）の構造'!K$53,NA())</f>
        <v>1166</v>
      </c>
      <c r="D50" s="182" t="e">
        <f>NA()</f>
        <v>#N/A</v>
      </c>
      <c r="E50" s="182" t="e">
        <f>NA()</f>
        <v>#N/A</v>
      </c>
      <c r="F50" s="182">
        <f>IF(ISNUMBER('実質公債費比率（分子）の構造'!L$53),'実質公債費比率（分子）の構造'!L$53,NA())</f>
        <v>1708</v>
      </c>
      <c r="G50" s="182" t="e">
        <f>NA()</f>
        <v>#N/A</v>
      </c>
      <c r="H50" s="182" t="e">
        <f>NA()</f>
        <v>#N/A</v>
      </c>
      <c r="I50" s="182">
        <f>IF(ISNUMBER('実質公債費比率（分子）の構造'!M$53),'実質公債費比率（分子）の構造'!M$53,NA())</f>
        <v>1816</v>
      </c>
      <c r="J50" s="182" t="e">
        <f>NA()</f>
        <v>#N/A</v>
      </c>
      <c r="K50" s="182" t="e">
        <f>NA()</f>
        <v>#N/A</v>
      </c>
      <c r="L50" s="182">
        <f>IF(ISNUMBER('実質公債費比率（分子）の構造'!N$53),'実質公債費比率（分子）の構造'!N$53,NA())</f>
        <v>1386</v>
      </c>
      <c r="M50" s="182" t="e">
        <f>NA()</f>
        <v>#N/A</v>
      </c>
      <c r="N50" s="182" t="e">
        <f>NA()</f>
        <v>#N/A</v>
      </c>
      <c r="O50" s="182">
        <f>IF(ISNUMBER('実質公債費比率（分子）の構造'!O$53),'実質公債費比率（分子）の構造'!O$53,NA())</f>
        <v>1662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46303</v>
      </c>
      <c r="E56" s="181"/>
      <c r="F56" s="181"/>
      <c r="G56" s="181">
        <f>'将来負担比率（分子）の構造'!J$52</f>
        <v>44954</v>
      </c>
      <c r="H56" s="181"/>
      <c r="I56" s="181"/>
      <c r="J56" s="181">
        <f>'将来負担比率（分子）の構造'!K$52</f>
        <v>44073</v>
      </c>
      <c r="K56" s="181"/>
      <c r="L56" s="181"/>
      <c r="M56" s="181">
        <f>'将来負担比率（分子）の構造'!L$52</f>
        <v>42495</v>
      </c>
      <c r="N56" s="181"/>
      <c r="O56" s="181"/>
      <c r="P56" s="181">
        <f>'将来負担比率（分子）の構造'!M$52</f>
        <v>42133</v>
      </c>
    </row>
    <row r="57" spans="1:16" x14ac:dyDescent="0.15">
      <c r="A57" s="181" t="s">
        <v>42</v>
      </c>
      <c r="B57" s="181"/>
      <c r="C57" s="181"/>
      <c r="D57" s="181">
        <f>'将来負担比率（分子）の構造'!I$51</f>
        <v>22607</v>
      </c>
      <c r="E57" s="181"/>
      <c r="F57" s="181"/>
      <c r="G57" s="181">
        <f>'将来負担比率（分子）の構造'!J$51</f>
        <v>20476</v>
      </c>
      <c r="H57" s="181"/>
      <c r="I57" s="181"/>
      <c r="J57" s="181">
        <f>'将来負担比率（分子）の構造'!K$51</f>
        <v>19339</v>
      </c>
      <c r="K57" s="181"/>
      <c r="L57" s="181"/>
      <c r="M57" s="181">
        <f>'将来負担比率（分子）の構造'!L$51</f>
        <v>17976</v>
      </c>
      <c r="N57" s="181"/>
      <c r="O57" s="181"/>
      <c r="P57" s="181">
        <f>'将来負担比率（分子）の構造'!M$51</f>
        <v>17630</v>
      </c>
    </row>
    <row r="58" spans="1:16" x14ac:dyDescent="0.15">
      <c r="A58" s="181" t="s">
        <v>41</v>
      </c>
      <c r="B58" s="181"/>
      <c r="C58" s="181"/>
      <c r="D58" s="181">
        <f>'将来負担比率（分子）の構造'!I$50</f>
        <v>5580</v>
      </c>
      <c r="E58" s="181"/>
      <c r="F58" s="181"/>
      <c r="G58" s="181">
        <f>'将来負担比率（分子）の構造'!J$50</f>
        <v>5743</v>
      </c>
      <c r="H58" s="181"/>
      <c r="I58" s="181"/>
      <c r="J58" s="181">
        <f>'将来負担比率（分子）の構造'!K$50</f>
        <v>6831</v>
      </c>
      <c r="K58" s="181"/>
      <c r="L58" s="181"/>
      <c r="M58" s="181">
        <f>'将来負担比率（分子）の構造'!L$50</f>
        <v>7364</v>
      </c>
      <c r="N58" s="181"/>
      <c r="O58" s="181"/>
      <c r="P58" s="181">
        <f>'将来負担比率（分子）の構造'!M$50</f>
        <v>7472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v>
      </c>
      <c r="C61" s="181"/>
      <c r="D61" s="181"/>
      <c r="E61" s="181">
        <f>'将来負担比率（分子）の構造'!J$46</f>
        <v>1067</v>
      </c>
      <c r="F61" s="181"/>
      <c r="G61" s="181"/>
      <c r="H61" s="181">
        <f>'将来負担比率（分子）の構造'!K$46</f>
        <v>1078</v>
      </c>
      <c r="I61" s="181"/>
      <c r="J61" s="181"/>
      <c r="K61" s="181">
        <f>'将来負担比率（分子）の構造'!L$46</f>
        <v>1063</v>
      </c>
      <c r="L61" s="181"/>
      <c r="M61" s="181"/>
      <c r="N61" s="181">
        <f>'将来負担比率（分子）の構造'!M$46</f>
        <v>1056</v>
      </c>
      <c r="O61" s="181"/>
      <c r="P61" s="181"/>
    </row>
    <row r="62" spans="1:16" x14ac:dyDescent="0.15">
      <c r="A62" s="181" t="s">
        <v>35</v>
      </c>
      <c r="B62" s="181">
        <f>'将来負担比率（分子）の構造'!I$45</f>
        <v>5486</v>
      </c>
      <c r="C62" s="181"/>
      <c r="D62" s="181"/>
      <c r="E62" s="181">
        <f>'将来負担比率（分子）の構造'!J$45</f>
        <v>5603</v>
      </c>
      <c r="F62" s="181"/>
      <c r="G62" s="181"/>
      <c r="H62" s="181">
        <f>'将来負担比率（分子）の構造'!K$45</f>
        <v>5641</v>
      </c>
      <c r="I62" s="181"/>
      <c r="J62" s="181"/>
      <c r="K62" s="181">
        <f>'将来負担比率（分子）の構造'!L$45</f>
        <v>5460</v>
      </c>
      <c r="L62" s="181"/>
      <c r="M62" s="181"/>
      <c r="N62" s="181">
        <f>'将来負担比率（分子）の構造'!M$45</f>
        <v>5082</v>
      </c>
      <c r="O62" s="181"/>
      <c r="P62" s="181"/>
    </row>
    <row r="63" spans="1:16" x14ac:dyDescent="0.15">
      <c r="A63" s="181" t="s">
        <v>34</v>
      </c>
      <c r="B63" s="181">
        <f>'将来負担比率（分子）の構造'!I$44</f>
        <v>1950</v>
      </c>
      <c r="C63" s="181"/>
      <c r="D63" s="181"/>
      <c r="E63" s="181">
        <f>'将来負担比率（分子）の構造'!J$44</f>
        <v>1693</v>
      </c>
      <c r="F63" s="181"/>
      <c r="G63" s="181"/>
      <c r="H63" s="181">
        <f>'将来負担比率（分子）の構造'!K$44</f>
        <v>1627</v>
      </c>
      <c r="I63" s="181"/>
      <c r="J63" s="181"/>
      <c r="K63" s="181">
        <f>'将来負担比率（分子）の構造'!L$44</f>
        <v>2499</v>
      </c>
      <c r="L63" s="181"/>
      <c r="M63" s="181"/>
      <c r="N63" s="181">
        <f>'将来負担比率（分子）の構造'!M$44</f>
        <v>2790</v>
      </c>
      <c r="O63" s="181"/>
      <c r="P63" s="181"/>
    </row>
    <row r="64" spans="1:16" x14ac:dyDescent="0.15">
      <c r="A64" s="181" t="s">
        <v>33</v>
      </c>
      <c r="B64" s="181">
        <f>'将来負担比率（分子）の構造'!I$43</f>
        <v>26221</v>
      </c>
      <c r="C64" s="181"/>
      <c r="D64" s="181"/>
      <c r="E64" s="181">
        <f>'将来負担比率（分子）の構造'!J$43</f>
        <v>26061</v>
      </c>
      <c r="F64" s="181"/>
      <c r="G64" s="181"/>
      <c r="H64" s="181">
        <f>'将来負担比率（分子）の構造'!K$43</f>
        <v>25071</v>
      </c>
      <c r="I64" s="181"/>
      <c r="J64" s="181"/>
      <c r="K64" s="181">
        <f>'将来負担比率（分子）の構造'!L$43</f>
        <v>23612</v>
      </c>
      <c r="L64" s="181"/>
      <c r="M64" s="181"/>
      <c r="N64" s="181">
        <f>'将来負担比率（分子）の構造'!M$43</f>
        <v>22342</v>
      </c>
      <c r="O64" s="181"/>
      <c r="P64" s="181"/>
    </row>
    <row r="65" spans="1:16" x14ac:dyDescent="0.15">
      <c r="A65" s="181" t="s">
        <v>32</v>
      </c>
      <c r="B65" s="181">
        <f>'将来負担比率（分子）の構造'!I$42</f>
        <v>694</v>
      </c>
      <c r="C65" s="181"/>
      <c r="D65" s="181"/>
      <c r="E65" s="181">
        <f>'将来負担比率（分子）の構造'!J$42</f>
        <v>695</v>
      </c>
      <c r="F65" s="181"/>
      <c r="G65" s="181"/>
      <c r="H65" s="181">
        <f>'将来負担比率（分子）の構造'!K$42</f>
        <v>697</v>
      </c>
      <c r="I65" s="181"/>
      <c r="J65" s="181"/>
      <c r="K65" s="181">
        <f>'将来負担比率（分子）の構造'!L$42</f>
        <v>699</v>
      </c>
      <c r="L65" s="181"/>
      <c r="M65" s="181"/>
      <c r="N65" s="181">
        <f>'将来負担比率（分子）の構造'!M$42</f>
        <v>701</v>
      </c>
      <c r="O65" s="181"/>
      <c r="P65" s="181"/>
    </row>
    <row r="66" spans="1:16" x14ac:dyDescent="0.15">
      <c r="A66" s="181" t="s">
        <v>31</v>
      </c>
      <c r="B66" s="181">
        <f>'将来負担比率（分子）の構造'!I$41</f>
        <v>56327</v>
      </c>
      <c r="C66" s="181"/>
      <c r="D66" s="181"/>
      <c r="E66" s="181">
        <f>'将来負担比率（分子）の構造'!J$41</f>
        <v>55322</v>
      </c>
      <c r="F66" s="181"/>
      <c r="G66" s="181"/>
      <c r="H66" s="181">
        <f>'将来負担比率（分子）の構造'!K$41</f>
        <v>54874</v>
      </c>
      <c r="I66" s="181"/>
      <c r="J66" s="181"/>
      <c r="K66" s="181">
        <f>'将来負担比率（分子）の構造'!L$41</f>
        <v>53582</v>
      </c>
      <c r="L66" s="181"/>
      <c r="M66" s="181"/>
      <c r="N66" s="181">
        <f>'将来負担比率（分子）の構造'!M$41</f>
        <v>52555</v>
      </c>
      <c r="O66" s="181"/>
      <c r="P66" s="181"/>
    </row>
    <row r="67" spans="1:16" x14ac:dyDescent="0.15">
      <c r="A67" s="181" t="s">
        <v>75</v>
      </c>
      <c r="B67" s="181" t="e">
        <f>NA()</f>
        <v>#N/A</v>
      </c>
      <c r="C67" s="181">
        <f>IF(ISNUMBER('将来負担比率（分子）の構造'!I$53), IF('将来負担比率（分子）の構造'!I$53 &lt; 0, 0, '将来負担比率（分子）の構造'!I$53), NA())</f>
        <v>16198</v>
      </c>
      <c r="D67" s="181" t="e">
        <f>NA()</f>
        <v>#N/A</v>
      </c>
      <c r="E67" s="181" t="e">
        <f>NA()</f>
        <v>#N/A</v>
      </c>
      <c r="F67" s="181">
        <f>IF(ISNUMBER('将来負担比率（分子）の構造'!J$53), IF('将来負担比率（分子）の構造'!J$53 &lt; 0, 0, '将来負担比率（分子）の構造'!J$53), NA())</f>
        <v>19267</v>
      </c>
      <c r="G67" s="181" t="e">
        <f>NA()</f>
        <v>#N/A</v>
      </c>
      <c r="H67" s="181" t="e">
        <f>NA()</f>
        <v>#N/A</v>
      </c>
      <c r="I67" s="181">
        <f>IF(ISNUMBER('将来負担比率（分子）の構造'!K$53), IF('将来負担比率（分子）の構造'!K$53 &lt; 0, 0, '将来負担比率（分子）の構造'!K$53), NA())</f>
        <v>18745</v>
      </c>
      <c r="J67" s="181" t="e">
        <f>NA()</f>
        <v>#N/A</v>
      </c>
      <c r="K67" s="181" t="e">
        <f>NA()</f>
        <v>#N/A</v>
      </c>
      <c r="L67" s="181">
        <f>IF(ISNUMBER('将来負担比率（分子）の構造'!L$53), IF('将来負担比率（分子）の構造'!L$53 &lt; 0, 0, '将来負担比率（分子）の構造'!L$53), NA())</f>
        <v>19080</v>
      </c>
      <c r="M67" s="181" t="e">
        <f>NA()</f>
        <v>#N/A</v>
      </c>
      <c r="N67" s="181" t="e">
        <f>NA()</f>
        <v>#N/A</v>
      </c>
      <c r="O67" s="181">
        <f>IF(ISNUMBER('将来負担比率（分子）の構造'!M$53), IF('将来負担比率（分子）の構造'!M$53 &lt; 0, 0, '将来負担比率（分子）の構造'!M$53), NA())</f>
        <v>17291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1215</v>
      </c>
      <c r="C72" s="185">
        <f>基金残高に係る経年分析!G55</f>
        <v>1225</v>
      </c>
      <c r="D72" s="185">
        <f>基金残高に係る経年分析!H55</f>
        <v>1226</v>
      </c>
    </row>
    <row r="73" spans="1:16" x14ac:dyDescent="0.15">
      <c r="A73" s="184" t="s">
        <v>78</v>
      </c>
      <c r="B73" s="185">
        <f>基金残高に係る経年分析!F56</f>
        <v>364</v>
      </c>
      <c r="C73" s="185">
        <f>基金残高に係る経年分析!G56</f>
        <v>364</v>
      </c>
      <c r="D73" s="185">
        <f>基金残高に係る経年分析!H56</f>
        <v>364</v>
      </c>
    </row>
    <row r="74" spans="1:16" x14ac:dyDescent="0.15">
      <c r="A74" s="184" t="s">
        <v>79</v>
      </c>
      <c r="B74" s="185">
        <f>基金残高に係る経年分析!F57</f>
        <v>2736</v>
      </c>
      <c r="C74" s="185">
        <f>基金残高に係る経年分析!G57</f>
        <v>2706</v>
      </c>
      <c r="D74" s="185">
        <f>基金残高に係る経年分析!H57</f>
        <v>2613</v>
      </c>
    </row>
  </sheetData>
  <sheetProtection algorithmName="SHA-512" hashValue="AUUUgqCOri5ndfedKsLWWLCATkW/NK1P3kcLB8wuMBXmMFBL/DwAIK8nVBrMGK5l+ErsBIAW6pGPJkxQhAx7/w==" saltValue="+CdRQerQW4BEiUIHfVZ2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29429801</v>
      </c>
      <c r="S5" s="673"/>
      <c r="T5" s="673"/>
      <c r="U5" s="673"/>
      <c r="V5" s="673"/>
      <c r="W5" s="673"/>
      <c r="X5" s="673"/>
      <c r="Y5" s="674"/>
      <c r="Z5" s="675">
        <v>49.5</v>
      </c>
      <c r="AA5" s="675"/>
      <c r="AB5" s="675"/>
      <c r="AC5" s="675"/>
      <c r="AD5" s="676">
        <v>27637213</v>
      </c>
      <c r="AE5" s="676"/>
      <c r="AF5" s="676"/>
      <c r="AG5" s="676"/>
      <c r="AH5" s="676"/>
      <c r="AI5" s="676"/>
      <c r="AJ5" s="676"/>
      <c r="AK5" s="676"/>
      <c r="AL5" s="677">
        <v>85</v>
      </c>
      <c r="AM5" s="678"/>
      <c r="AN5" s="678"/>
      <c r="AO5" s="679"/>
      <c r="AP5" s="669" t="s">
        <v>223</v>
      </c>
      <c r="AQ5" s="670"/>
      <c r="AR5" s="670"/>
      <c r="AS5" s="670"/>
      <c r="AT5" s="670"/>
      <c r="AU5" s="670"/>
      <c r="AV5" s="670"/>
      <c r="AW5" s="670"/>
      <c r="AX5" s="670"/>
      <c r="AY5" s="670"/>
      <c r="AZ5" s="670"/>
      <c r="BA5" s="670"/>
      <c r="BB5" s="670"/>
      <c r="BC5" s="670"/>
      <c r="BD5" s="670"/>
      <c r="BE5" s="670"/>
      <c r="BF5" s="671"/>
      <c r="BG5" s="683">
        <v>27636876</v>
      </c>
      <c r="BH5" s="684"/>
      <c r="BI5" s="684"/>
      <c r="BJ5" s="684"/>
      <c r="BK5" s="684"/>
      <c r="BL5" s="684"/>
      <c r="BM5" s="684"/>
      <c r="BN5" s="685"/>
      <c r="BO5" s="686">
        <v>93.9</v>
      </c>
      <c r="BP5" s="686"/>
      <c r="BQ5" s="686"/>
      <c r="BR5" s="686"/>
      <c r="BS5" s="687">
        <v>717279</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545914</v>
      </c>
      <c r="S6" s="684"/>
      <c r="T6" s="684"/>
      <c r="U6" s="684"/>
      <c r="V6" s="684"/>
      <c r="W6" s="684"/>
      <c r="X6" s="684"/>
      <c r="Y6" s="685"/>
      <c r="Z6" s="686">
        <v>0.9</v>
      </c>
      <c r="AA6" s="686"/>
      <c r="AB6" s="686"/>
      <c r="AC6" s="686"/>
      <c r="AD6" s="687">
        <v>545914</v>
      </c>
      <c r="AE6" s="687"/>
      <c r="AF6" s="687"/>
      <c r="AG6" s="687"/>
      <c r="AH6" s="687"/>
      <c r="AI6" s="687"/>
      <c r="AJ6" s="687"/>
      <c r="AK6" s="687"/>
      <c r="AL6" s="688">
        <v>1.7</v>
      </c>
      <c r="AM6" s="689"/>
      <c r="AN6" s="689"/>
      <c r="AO6" s="690"/>
      <c r="AP6" s="680" t="s">
        <v>228</v>
      </c>
      <c r="AQ6" s="681"/>
      <c r="AR6" s="681"/>
      <c r="AS6" s="681"/>
      <c r="AT6" s="681"/>
      <c r="AU6" s="681"/>
      <c r="AV6" s="681"/>
      <c r="AW6" s="681"/>
      <c r="AX6" s="681"/>
      <c r="AY6" s="681"/>
      <c r="AZ6" s="681"/>
      <c r="BA6" s="681"/>
      <c r="BB6" s="681"/>
      <c r="BC6" s="681"/>
      <c r="BD6" s="681"/>
      <c r="BE6" s="681"/>
      <c r="BF6" s="682"/>
      <c r="BG6" s="683">
        <v>27636876</v>
      </c>
      <c r="BH6" s="684"/>
      <c r="BI6" s="684"/>
      <c r="BJ6" s="684"/>
      <c r="BK6" s="684"/>
      <c r="BL6" s="684"/>
      <c r="BM6" s="684"/>
      <c r="BN6" s="685"/>
      <c r="BO6" s="686">
        <v>93.9</v>
      </c>
      <c r="BP6" s="686"/>
      <c r="BQ6" s="686"/>
      <c r="BR6" s="686"/>
      <c r="BS6" s="687">
        <v>717279</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433938</v>
      </c>
      <c r="CS6" s="684"/>
      <c r="CT6" s="684"/>
      <c r="CU6" s="684"/>
      <c r="CV6" s="684"/>
      <c r="CW6" s="684"/>
      <c r="CX6" s="684"/>
      <c r="CY6" s="685"/>
      <c r="CZ6" s="677">
        <v>0.7</v>
      </c>
      <c r="DA6" s="678"/>
      <c r="DB6" s="678"/>
      <c r="DC6" s="697"/>
      <c r="DD6" s="692" t="s">
        <v>129</v>
      </c>
      <c r="DE6" s="684"/>
      <c r="DF6" s="684"/>
      <c r="DG6" s="684"/>
      <c r="DH6" s="684"/>
      <c r="DI6" s="684"/>
      <c r="DJ6" s="684"/>
      <c r="DK6" s="684"/>
      <c r="DL6" s="684"/>
      <c r="DM6" s="684"/>
      <c r="DN6" s="684"/>
      <c r="DO6" s="684"/>
      <c r="DP6" s="685"/>
      <c r="DQ6" s="692">
        <v>433938</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15059</v>
      </c>
      <c r="S7" s="684"/>
      <c r="T7" s="684"/>
      <c r="U7" s="684"/>
      <c r="V7" s="684"/>
      <c r="W7" s="684"/>
      <c r="X7" s="684"/>
      <c r="Y7" s="685"/>
      <c r="Z7" s="686">
        <v>0</v>
      </c>
      <c r="AA7" s="686"/>
      <c r="AB7" s="686"/>
      <c r="AC7" s="686"/>
      <c r="AD7" s="687">
        <v>15059</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13329260</v>
      </c>
      <c r="BH7" s="684"/>
      <c r="BI7" s="684"/>
      <c r="BJ7" s="684"/>
      <c r="BK7" s="684"/>
      <c r="BL7" s="684"/>
      <c r="BM7" s="684"/>
      <c r="BN7" s="685"/>
      <c r="BO7" s="686">
        <v>45.3</v>
      </c>
      <c r="BP7" s="686"/>
      <c r="BQ7" s="686"/>
      <c r="BR7" s="686"/>
      <c r="BS7" s="687">
        <v>717279</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7142543</v>
      </c>
      <c r="CS7" s="684"/>
      <c r="CT7" s="684"/>
      <c r="CU7" s="684"/>
      <c r="CV7" s="684"/>
      <c r="CW7" s="684"/>
      <c r="CX7" s="684"/>
      <c r="CY7" s="685"/>
      <c r="CZ7" s="686">
        <v>12.3</v>
      </c>
      <c r="DA7" s="686"/>
      <c r="DB7" s="686"/>
      <c r="DC7" s="686"/>
      <c r="DD7" s="692">
        <v>1755989</v>
      </c>
      <c r="DE7" s="684"/>
      <c r="DF7" s="684"/>
      <c r="DG7" s="684"/>
      <c r="DH7" s="684"/>
      <c r="DI7" s="684"/>
      <c r="DJ7" s="684"/>
      <c r="DK7" s="684"/>
      <c r="DL7" s="684"/>
      <c r="DM7" s="684"/>
      <c r="DN7" s="684"/>
      <c r="DO7" s="684"/>
      <c r="DP7" s="685"/>
      <c r="DQ7" s="692">
        <v>4397619</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94475</v>
      </c>
      <c r="S8" s="684"/>
      <c r="T8" s="684"/>
      <c r="U8" s="684"/>
      <c r="V8" s="684"/>
      <c r="W8" s="684"/>
      <c r="X8" s="684"/>
      <c r="Y8" s="685"/>
      <c r="Z8" s="686">
        <v>0.2</v>
      </c>
      <c r="AA8" s="686"/>
      <c r="AB8" s="686"/>
      <c r="AC8" s="686"/>
      <c r="AD8" s="687">
        <v>94475</v>
      </c>
      <c r="AE8" s="687"/>
      <c r="AF8" s="687"/>
      <c r="AG8" s="687"/>
      <c r="AH8" s="687"/>
      <c r="AI8" s="687"/>
      <c r="AJ8" s="687"/>
      <c r="AK8" s="687"/>
      <c r="AL8" s="688">
        <v>0.3</v>
      </c>
      <c r="AM8" s="689"/>
      <c r="AN8" s="689"/>
      <c r="AO8" s="690"/>
      <c r="AP8" s="680" t="s">
        <v>234</v>
      </c>
      <c r="AQ8" s="681"/>
      <c r="AR8" s="681"/>
      <c r="AS8" s="681"/>
      <c r="AT8" s="681"/>
      <c r="AU8" s="681"/>
      <c r="AV8" s="681"/>
      <c r="AW8" s="681"/>
      <c r="AX8" s="681"/>
      <c r="AY8" s="681"/>
      <c r="AZ8" s="681"/>
      <c r="BA8" s="681"/>
      <c r="BB8" s="681"/>
      <c r="BC8" s="681"/>
      <c r="BD8" s="681"/>
      <c r="BE8" s="681"/>
      <c r="BF8" s="682"/>
      <c r="BG8" s="683">
        <v>302449</v>
      </c>
      <c r="BH8" s="684"/>
      <c r="BI8" s="684"/>
      <c r="BJ8" s="684"/>
      <c r="BK8" s="684"/>
      <c r="BL8" s="684"/>
      <c r="BM8" s="684"/>
      <c r="BN8" s="685"/>
      <c r="BO8" s="686">
        <v>1</v>
      </c>
      <c r="BP8" s="686"/>
      <c r="BQ8" s="686"/>
      <c r="BR8" s="686"/>
      <c r="BS8" s="692" t="s">
        <v>129</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20420260</v>
      </c>
      <c r="CS8" s="684"/>
      <c r="CT8" s="684"/>
      <c r="CU8" s="684"/>
      <c r="CV8" s="684"/>
      <c r="CW8" s="684"/>
      <c r="CX8" s="684"/>
      <c r="CY8" s="685"/>
      <c r="CZ8" s="686">
        <v>35.200000000000003</v>
      </c>
      <c r="DA8" s="686"/>
      <c r="DB8" s="686"/>
      <c r="DC8" s="686"/>
      <c r="DD8" s="692">
        <v>308033</v>
      </c>
      <c r="DE8" s="684"/>
      <c r="DF8" s="684"/>
      <c r="DG8" s="684"/>
      <c r="DH8" s="684"/>
      <c r="DI8" s="684"/>
      <c r="DJ8" s="684"/>
      <c r="DK8" s="684"/>
      <c r="DL8" s="684"/>
      <c r="DM8" s="684"/>
      <c r="DN8" s="684"/>
      <c r="DO8" s="684"/>
      <c r="DP8" s="685"/>
      <c r="DQ8" s="692">
        <v>9270231</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65494</v>
      </c>
      <c r="S9" s="684"/>
      <c r="T9" s="684"/>
      <c r="U9" s="684"/>
      <c r="V9" s="684"/>
      <c r="W9" s="684"/>
      <c r="X9" s="684"/>
      <c r="Y9" s="685"/>
      <c r="Z9" s="686">
        <v>0.1</v>
      </c>
      <c r="AA9" s="686"/>
      <c r="AB9" s="686"/>
      <c r="AC9" s="686"/>
      <c r="AD9" s="687">
        <v>65494</v>
      </c>
      <c r="AE9" s="687"/>
      <c r="AF9" s="687"/>
      <c r="AG9" s="687"/>
      <c r="AH9" s="687"/>
      <c r="AI9" s="687"/>
      <c r="AJ9" s="687"/>
      <c r="AK9" s="687"/>
      <c r="AL9" s="688">
        <v>0.2</v>
      </c>
      <c r="AM9" s="689"/>
      <c r="AN9" s="689"/>
      <c r="AO9" s="690"/>
      <c r="AP9" s="680" t="s">
        <v>237</v>
      </c>
      <c r="AQ9" s="681"/>
      <c r="AR9" s="681"/>
      <c r="AS9" s="681"/>
      <c r="AT9" s="681"/>
      <c r="AU9" s="681"/>
      <c r="AV9" s="681"/>
      <c r="AW9" s="681"/>
      <c r="AX9" s="681"/>
      <c r="AY9" s="681"/>
      <c r="AZ9" s="681"/>
      <c r="BA9" s="681"/>
      <c r="BB9" s="681"/>
      <c r="BC9" s="681"/>
      <c r="BD9" s="681"/>
      <c r="BE9" s="681"/>
      <c r="BF9" s="682"/>
      <c r="BG9" s="683">
        <v>9286664</v>
      </c>
      <c r="BH9" s="684"/>
      <c r="BI9" s="684"/>
      <c r="BJ9" s="684"/>
      <c r="BK9" s="684"/>
      <c r="BL9" s="684"/>
      <c r="BM9" s="684"/>
      <c r="BN9" s="685"/>
      <c r="BO9" s="686">
        <v>31.6</v>
      </c>
      <c r="BP9" s="686"/>
      <c r="BQ9" s="686"/>
      <c r="BR9" s="686"/>
      <c r="BS9" s="692" t="s">
        <v>177</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5462686</v>
      </c>
      <c r="CS9" s="684"/>
      <c r="CT9" s="684"/>
      <c r="CU9" s="684"/>
      <c r="CV9" s="684"/>
      <c r="CW9" s="684"/>
      <c r="CX9" s="684"/>
      <c r="CY9" s="685"/>
      <c r="CZ9" s="686">
        <v>9.4</v>
      </c>
      <c r="DA9" s="686"/>
      <c r="DB9" s="686"/>
      <c r="DC9" s="686"/>
      <c r="DD9" s="692">
        <v>49536</v>
      </c>
      <c r="DE9" s="684"/>
      <c r="DF9" s="684"/>
      <c r="DG9" s="684"/>
      <c r="DH9" s="684"/>
      <c r="DI9" s="684"/>
      <c r="DJ9" s="684"/>
      <c r="DK9" s="684"/>
      <c r="DL9" s="684"/>
      <c r="DM9" s="684"/>
      <c r="DN9" s="684"/>
      <c r="DO9" s="684"/>
      <c r="DP9" s="685"/>
      <c r="DQ9" s="692">
        <v>5126038</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177</v>
      </c>
      <c r="S10" s="684"/>
      <c r="T10" s="684"/>
      <c r="U10" s="684"/>
      <c r="V10" s="684"/>
      <c r="W10" s="684"/>
      <c r="X10" s="684"/>
      <c r="Y10" s="685"/>
      <c r="Z10" s="686" t="s">
        <v>177</v>
      </c>
      <c r="AA10" s="686"/>
      <c r="AB10" s="686"/>
      <c r="AC10" s="686"/>
      <c r="AD10" s="687" t="s">
        <v>177</v>
      </c>
      <c r="AE10" s="687"/>
      <c r="AF10" s="687"/>
      <c r="AG10" s="687"/>
      <c r="AH10" s="687"/>
      <c r="AI10" s="687"/>
      <c r="AJ10" s="687"/>
      <c r="AK10" s="687"/>
      <c r="AL10" s="688" t="s">
        <v>177</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739486</v>
      </c>
      <c r="BH10" s="684"/>
      <c r="BI10" s="684"/>
      <c r="BJ10" s="684"/>
      <c r="BK10" s="684"/>
      <c r="BL10" s="684"/>
      <c r="BM10" s="684"/>
      <c r="BN10" s="685"/>
      <c r="BO10" s="686">
        <v>2.5</v>
      </c>
      <c r="BP10" s="686"/>
      <c r="BQ10" s="686"/>
      <c r="BR10" s="686"/>
      <c r="BS10" s="692">
        <v>123052</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237235</v>
      </c>
      <c r="CS10" s="684"/>
      <c r="CT10" s="684"/>
      <c r="CU10" s="684"/>
      <c r="CV10" s="684"/>
      <c r="CW10" s="684"/>
      <c r="CX10" s="684"/>
      <c r="CY10" s="685"/>
      <c r="CZ10" s="686">
        <v>0.4</v>
      </c>
      <c r="DA10" s="686"/>
      <c r="DB10" s="686"/>
      <c r="DC10" s="686"/>
      <c r="DD10" s="692" t="s">
        <v>177</v>
      </c>
      <c r="DE10" s="684"/>
      <c r="DF10" s="684"/>
      <c r="DG10" s="684"/>
      <c r="DH10" s="684"/>
      <c r="DI10" s="684"/>
      <c r="DJ10" s="684"/>
      <c r="DK10" s="684"/>
      <c r="DL10" s="684"/>
      <c r="DM10" s="684"/>
      <c r="DN10" s="684"/>
      <c r="DO10" s="684"/>
      <c r="DP10" s="685"/>
      <c r="DQ10" s="692">
        <v>142942</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3069508</v>
      </c>
      <c r="S11" s="684"/>
      <c r="T11" s="684"/>
      <c r="U11" s="684"/>
      <c r="V11" s="684"/>
      <c r="W11" s="684"/>
      <c r="X11" s="684"/>
      <c r="Y11" s="685"/>
      <c r="Z11" s="688">
        <v>5.2</v>
      </c>
      <c r="AA11" s="689"/>
      <c r="AB11" s="689"/>
      <c r="AC11" s="701"/>
      <c r="AD11" s="692">
        <v>3069508</v>
      </c>
      <c r="AE11" s="684"/>
      <c r="AF11" s="684"/>
      <c r="AG11" s="684"/>
      <c r="AH11" s="684"/>
      <c r="AI11" s="684"/>
      <c r="AJ11" s="684"/>
      <c r="AK11" s="685"/>
      <c r="AL11" s="688">
        <v>9.4</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3000661</v>
      </c>
      <c r="BH11" s="684"/>
      <c r="BI11" s="684"/>
      <c r="BJ11" s="684"/>
      <c r="BK11" s="684"/>
      <c r="BL11" s="684"/>
      <c r="BM11" s="684"/>
      <c r="BN11" s="685"/>
      <c r="BO11" s="686">
        <v>10.199999999999999</v>
      </c>
      <c r="BP11" s="686"/>
      <c r="BQ11" s="686"/>
      <c r="BR11" s="686"/>
      <c r="BS11" s="692">
        <v>594227</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2078312</v>
      </c>
      <c r="CS11" s="684"/>
      <c r="CT11" s="684"/>
      <c r="CU11" s="684"/>
      <c r="CV11" s="684"/>
      <c r="CW11" s="684"/>
      <c r="CX11" s="684"/>
      <c r="CY11" s="685"/>
      <c r="CZ11" s="686">
        <v>3.6</v>
      </c>
      <c r="DA11" s="686"/>
      <c r="DB11" s="686"/>
      <c r="DC11" s="686"/>
      <c r="DD11" s="692">
        <v>630466</v>
      </c>
      <c r="DE11" s="684"/>
      <c r="DF11" s="684"/>
      <c r="DG11" s="684"/>
      <c r="DH11" s="684"/>
      <c r="DI11" s="684"/>
      <c r="DJ11" s="684"/>
      <c r="DK11" s="684"/>
      <c r="DL11" s="684"/>
      <c r="DM11" s="684"/>
      <c r="DN11" s="684"/>
      <c r="DO11" s="684"/>
      <c r="DP11" s="685"/>
      <c r="DQ11" s="692">
        <v>1355963</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25150</v>
      </c>
      <c r="S12" s="684"/>
      <c r="T12" s="684"/>
      <c r="U12" s="684"/>
      <c r="V12" s="684"/>
      <c r="W12" s="684"/>
      <c r="X12" s="684"/>
      <c r="Y12" s="685"/>
      <c r="Z12" s="686">
        <v>0</v>
      </c>
      <c r="AA12" s="686"/>
      <c r="AB12" s="686"/>
      <c r="AC12" s="686"/>
      <c r="AD12" s="687">
        <v>25150</v>
      </c>
      <c r="AE12" s="687"/>
      <c r="AF12" s="687"/>
      <c r="AG12" s="687"/>
      <c r="AH12" s="687"/>
      <c r="AI12" s="687"/>
      <c r="AJ12" s="687"/>
      <c r="AK12" s="687"/>
      <c r="AL12" s="688">
        <v>0.1</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12652541</v>
      </c>
      <c r="BH12" s="684"/>
      <c r="BI12" s="684"/>
      <c r="BJ12" s="684"/>
      <c r="BK12" s="684"/>
      <c r="BL12" s="684"/>
      <c r="BM12" s="684"/>
      <c r="BN12" s="685"/>
      <c r="BO12" s="686">
        <v>43</v>
      </c>
      <c r="BP12" s="686"/>
      <c r="BQ12" s="686"/>
      <c r="BR12" s="686"/>
      <c r="BS12" s="692" t="s">
        <v>247</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4007299</v>
      </c>
      <c r="CS12" s="684"/>
      <c r="CT12" s="684"/>
      <c r="CU12" s="684"/>
      <c r="CV12" s="684"/>
      <c r="CW12" s="684"/>
      <c r="CX12" s="684"/>
      <c r="CY12" s="685"/>
      <c r="CZ12" s="686">
        <v>6.9</v>
      </c>
      <c r="DA12" s="686"/>
      <c r="DB12" s="686"/>
      <c r="DC12" s="686"/>
      <c r="DD12" s="692">
        <v>3971</v>
      </c>
      <c r="DE12" s="684"/>
      <c r="DF12" s="684"/>
      <c r="DG12" s="684"/>
      <c r="DH12" s="684"/>
      <c r="DI12" s="684"/>
      <c r="DJ12" s="684"/>
      <c r="DK12" s="684"/>
      <c r="DL12" s="684"/>
      <c r="DM12" s="684"/>
      <c r="DN12" s="684"/>
      <c r="DO12" s="684"/>
      <c r="DP12" s="685"/>
      <c r="DQ12" s="692">
        <v>790039</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177</v>
      </c>
      <c r="S13" s="684"/>
      <c r="T13" s="684"/>
      <c r="U13" s="684"/>
      <c r="V13" s="684"/>
      <c r="W13" s="684"/>
      <c r="X13" s="684"/>
      <c r="Y13" s="685"/>
      <c r="Z13" s="686" t="s">
        <v>129</v>
      </c>
      <c r="AA13" s="686"/>
      <c r="AB13" s="686"/>
      <c r="AC13" s="686"/>
      <c r="AD13" s="687" t="s">
        <v>177</v>
      </c>
      <c r="AE13" s="687"/>
      <c r="AF13" s="687"/>
      <c r="AG13" s="687"/>
      <c r="AH13" s="687"/>
      <c r="AI13" s="687"/>
      <c r="AJ13" s="687"/>
      <c r="AK13" s="687"/>
      <c r="AL13" s="688" t="s">
        <v>177</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12634262</v>
      </c>
      <c r="BH13" s="684"/>
      <c r="BI13" s="684"/>
      <c r="BJ13" s="684"/>
      <c r="BK13" s="684"/>
      <c r="BL13" s="684"/>
      <c r="BM13" s="684"/>
      <c r="BN13" s="685"/>
      <c r="BO13" s="686">
        <v>42.9</v>
      </c>
      <c r="BP13" s="686"/>
      <c r="BQ13" s="686"/>
      <c r="BR13" s="686"/>
      <c r="BS13" s="692" t="s">
        <v>129</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5982228</v>
      </c>
      <c r="CS13" s="684"/>
      <c r="CT13" s="684"/>
      <c r="CU13" s="684"/>
      <c r="CV13" s="684"/>
      <c r="CW13" s="684"/>
      <c r="CX13" s="684"/>
      <c r="CY13" s="685"/>
      <c r="CZ13" s="686">
        <v>10.3</v>
      </c>
      <c r="DA13" s="686"/>
      <c r="DB13" s="686"/>
      <c r="DC13" s="686"/>
      <c r="DD13" s="692">
        <v>3181729</v>
      </c>
      <c r="DE13" s="684"/>
      <c r="DF13" s="684"/>
      <c r="DG13" s="684"/>
      <c r="DH13" s="684"/>
      <c r="DI13" s="684"/>
      <c r="DJ13" s="684"/>
      <c r="DK13" s="684"/>
      <c r="DL13" s="684"/>
      <c r="DM13" s="684"/>
      <c r="DN13" s="684"/>
      <c r="DO13" s="684"/>
      <c r="DP13" s="685"/>
      <c r="DQ13" s="692">
        <v>3822037</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86244</v>
      </c>
      <c r="S14" s="684"/>
      <c r="T14" s="684"/>
      <c r="U14" s="684"/>
      <c r="V14" s="684"/>
      <c r="W14" s="684"/>
      <c r="X14" s="684"/>
      <c r="Y14" s="685"/>
      <c r="Z14" s="686">
        <v>0.1</v>
      </c>
      <c r="AA14" s="686"/>
      <c r="AB14" s="686"/>
      <c r="AC14" s="686"/>
      <c r="AD14" s="687">
        <v>86244</v>
      </c>
      <c r="AE14" s="687"/>
      <c r="AF14" s="687"/>
      <c r="AG14" s="687"/>
      <c r="AH14" s="687"/>
      <c r="AI14" s="687"/>
      <c r="AJ14" s="687"/>
      <c r="AK14" s="687"/>
      <c r="AL14" s="688">
        <v>0.3</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387381</v>
      </c>
      <c r="BH14" s="684"/>
      <c r="BI14" s="684"/>
      <c r="BJ14" s="684"/>
      <c r="BK14" s="684"/>
      <c r="BL14" s="684"/>
      <c r="BM14" s="684"/>
      <c r="BN14" s="685"/>
      <c r="BO14" s="686">
        <v>1.3</v>
      </c>
      <c r="BP14" s="686"/>
      <c r="BQ14" s="686"/>
      <c r="BR14" s="686"/>
      <c r="BS14" s="692" t="s">
        <v>177</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2060310</v>
      </c>
      <c r="CS14" s="684"/>
      <c r="CT14" s="684"/>
      <c r="CU14" s="684"/>
      <c r="CV14" s="684"/>
      <c r="CW14" s="684"/>
      <c r="CX14" s="684"/>
      <c r="CY14" s="685"/>
      <c r="CZ14" s="686">
        <v>3.5</v>
      </c>
      <c r="DA14" s="686"/>
      <c r="DB14" s="686"/>
      <c r="DC14" s="686"/>
      <c r="DD14" s="692">
        <v>77455</v>
      </c>
      <c r="DE14" s="684"/>
      <c r="DF14" s="684"/>
      <c r="DG14" s="684"/>
      <c r="DH14" s="684"/>
      <c r="DI14" s="684"/>
      <c r="DJ14" s="684"/>
      <c r="DK14" s="684"/>
      <c r="DL14" s="684"/>
      <c r="DM14" s="684"/>
      <c r="DN14" s="684"/>
      <c r="DO14" s="684"/>
      <c r="DP14" s="685"/>
      <c r="DQ14" s="692">
        <v>1768469</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247</v>
      </c>
      <c r="S15" s="684"/>
      <c r="T15" s="684"/>
      <c r="U15" s="684"/>
      <c r="V15" s="684"/>
      <c r="W15" s="684"/>
      <c r="X15" s="684"/>
      <c r="Y15" s="685"/>
      <c r="Z15" s="686" t="s">
        <v>177</v>
      </c>
      <c r="AA15" s="686"/>
      <c r="AB15" s="686"/>
      <c r="AC15" s="686"/>
      <c r="AD15" s="687" t="s">
        <v>247</v>
      </c>
      <c r="AE15" s="687"/>
      <c r="AF15" s="687"/>
      <c r="AG15" s="687"/>
      <c r="AH15" s="687"/>
      <c r="AI15" s="687"/>
      <c r="AJ15" s="687"/>
      <c r="AK15" s="687"/>
      <c r="AL15" s="688" t="s">
        <v>247</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1267694</v>
      </c>
      <c r="BH15" s="684"/>
      <c r="BI15" s="684"/>
      <c r="BJ15" s="684"/>
      <c r="BK15" s="684"/>
      <c r="BL15" s="684"/>
      <c r="BM15" s="684"/>
      <c r="BN15" s="685"/>
      <c r="BO15" s="686">
        <v>4.3</v>
      </c>
      <c r="BP15" s="686"/>
      <c r="BQ15" s="686"/>
      <c r="BR15" s="686"/>
      <c r="BS15" s="692" t="s">
        <v>177</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5367901</v>
      </c>
      <c r="CS15" s="684"/>
      <c r="CT15" s="684"/>
      <c r="CU15" s="684"/>
      <c r="CV15" s="684"/>
      <c r="CW15" s="684"/>
      <c r="CX15" s="684"/>
      <c r="CY15" s="685"/>
      <c r="CZ15" s="686">
        <v>9.1999999999999993</v>
      </c>
      <c r="DA15" s="686"/>
      <c r="DB15" s="686"/>
      <c r="DC15" s="686"/>
      <c r="DD15" s="692">
        <v>468058</v>
      </c>
      <c r="DE15" s="684"/>
      <c r="DF15" s="684"/>
      <c r="DG15" s="684"/>
      <c r="DH15" s="684"/>
      <c r="DI15" s="684"/>
      <c r="DJ15" s="684"/>
      <c r="DK15" s="684"/>
      <c r="DL15" s="684"/>
      <c r="DM15" s="684"/>
      <c r="DN15" s="684"/>
      <c r="DO15" s="684"/>
      <c r="DP15" s="685"/>
      <c r="DQ15" s="692">
        <v>4220117</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27137</v>
      </c>
      <c r="S16" s="684"/>
      <c r="T16" s="684"/>
      <c r="U16" s="684"/>
      <c r="V16" s="684"/>
      <c r="W16" s="684"/>
      <c r="X16" s="684"/>
      <c r="Y16" s="685"/>
      <c r="Z16" s="686">
        <v>0</v>
      </c>
      <c r="AA16" s="686"/>
      <c r="AB16" s="686"/>
      <c r="AC16" s="686"/>
      <c r="AD16" s="687">
        <v>27137</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247</v>
      </c>
      <c r="BH16" s="684"/>
      <c r="BI16" s="684"/>
      <c r="BJ16" s="684"/>
      <c r="BK16" s="684"/>
      <c r="BL16" s="684"/>
      <c r="BM16" s="684"/>
      <c r="BN16" s="685"/>
      <c r="BO16" s="686" t="s">
        <v>177</v>
      </c>
      <c r="BP16" s="686"/>
      <c r="BQ16" s="686"/>
      <c r="BR16" s="686"/>
      <c r="BS16" s="692" t="s">
        <v>247</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255900</v>
      </c>
      <c r="CS16" s="684"/>
      <c r="CT16" s="684"/>
      <c r="CU16" s="684"/>
      <c r="CV16" s="684"/>
      <c r="CW16" s="684"/>
      <c r="CX16" s="684"/>
      <c r="CY16" s="685"/>
      <c r="CZ16" s="686">
        <v>0.4</v>
      </c>
      <c r="DA16" s="686"/>
      <c r="DB16" s="686"/>
      <c r="DC16" s="686"/>
      <c r="DD16" s="692" t="s">
        <v>129</v>
      </c>
      <c r="DE16" s="684"/>
      <c r="DF16" s="684"/>
      <c r="DG16" s="684"/>
      <c r="DH16" s="684"/>
      <c r="DI16" s="684"/>
      <c r="DJ16" s="684"/>
      <c r="DK16" s="684"/>
      <c r="DL16" s="684"/>
      <c r="DM16" s="684"/>
      <c r="DN16" s="684"/>
      <c r="DO16" s="684"/>
      <c r="DP16" s="685"/>
      <c r="DQ16" s="692">
        <v>75790</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387544</v>
      </c>
      <c r="S17" s="684"/>
      <c r="T17" s="684"/>
      <c r="U17" s="684"/>
      <c r="V17" s="684"/>
      <c r="W17" s="684"/>
      <c r="X17" s="684"/>
      <c r="Y17" s="685"/>
      <c r="Z17" s="686">
        <v>0.7</v>
      </c>
      <c r="AA17" s="686"/>
      <c r="AB17" s="686"/>
      <c r="AC17" s="686"/>
      <c r="AD17" s="687">
        <v>387544</v>
      </c>
      <c r="AE17" s="687"/>
      <c r="AF17" s="687"/>
      <c r="AG17" s="687"/>
      <c r="AH17" s="687"/>
      <c r="AI17" s="687"/>
      <c r="AJ17" s="687"/>
      <c r="AK17" s="687"/>
      <c r="AL17" s="688">
        <v>1.2</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247</v>
      </c>
      <c r="BP17" s="686"/>
      <c r="BQ17" s="686"/>
      <c r="BR17" s="686"/>
      <c r="BS17" s="692" t="s">
        <v>247</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4603211</v>
      </c>
      <c r="CS17" s="684"/>
      <c r="CT17" s="684"/>
      <c r="CU17" s="684"/>
      <c r="CV17" s="684"/>
      <c r="CW17" s="684"/>
      <c r="CX17" s="684"/>
      <c r="CY17" s="685"/>
      <c r="CZ17" s="686">
        <v>7.9</v>
      </c>
      <c r="DA17" s="686"/>
      <c r="DB17" s="686"/>
      <c r="DC17" s="686"/>
      <c r="DD17" s="692" t="s">
        <v>247</v>
      </c>
      <c r="DE17" s="684"/>
      <c r="DF17" s="684"/>
      <c r="DG17" s="684"/>
      <c r="DH17" s="684"/>
      <c r="DI17" s="684"/>
      <c r="DJ17" s="684"/>
      <c r="DK17" s="684"/>
      <c r="DL17" s="684"/>
      <c r="DM17" s="684"/>
      <c r="DN17" s="684"/>
      <c r="DO17" s="684"/>
      <c r="DP17" s="685"/>
      <c r="DQ17" s="692">
        <v>4591068</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177661</v>
      </c>
      <c r="S18" s="684"/>
      <c r="T18" s="684"/>
      <c r="U18" s="684"/>
      <c r="V18" s="684"/>
      <c r="W18" s="684"/>
      <c r="X18" s="684"/>
      <c r="Y18" s="685"/>
      <c r="Z18" s="686">
        <v>0.3</v>
      </c>
      <c r="AA18" s="686"/>
      <c r="AB18" s="686"/>
      <c r="AC18" s="686"/>
      <c r="AD18" s="687">
        <v>177661</v>
      </c>
      <c r="AE18" s="687"/>
      <c r="AF18" s="687"/>
      <c r="AG18" s="687"/>
      <c r="AH18" s="687"/>
      <c r="AI18" s="687"/>
      <c r="AJ18" s="687"/>
      <c r="AK18" s="687"/>
      <c r="AL18" s="688">
        <v>0.5</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247</v>
      </c>
      <c r="BP18" s="686"/>
      <c r="BQ18" s="686"/>
      <c r="BR18" s="686"/>
      <c r="BS18" s="692" t="s">
        <v>129</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177</v>
      </c>
      <c r="CS18" s="684"/>
      <c r="CT18" s="684"/>
      <c r="CU18" s="684"/>
      <c r="CV18" s="684"/>
      <c r="CW18" s="684"/>
      <c r="CX18" s="684"/>
      <c r="CY18" s="685"/>
      <c r="CZ18" s="686" t="s">
        <v>177</v>
      </c>
      <c r="DA18" s="686"/>
      <c r="DB18" s="686"/>
      <c r="DC18" s="686"/>
      <c r="DD18" s="692" t="s">
        <v>247</v>
      </c>
      <c r="DE18" s="684"/>
      <c r="DF18" s="684"/>
      <c r="DG18" s="684"/>
      <c r="DH18" s="684"/>
      <c r="DI18" s="684"/>
      <c r="DJ18" s="684"/>
      <c r="DK18" s="684"/>
      <c r="DL18" s="684"/>
      <c r="DM18" s="684"/>
      <c r="DN18" s="684"/>
      <c r="DO18" s="684"/>
      <c r="DP18" s="685"/>
      <c r="DQ18" s="692" t="s">
        <v>247</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15129</v>
      </c>
      <c r="S19" s="684"/>
      <c r="T19" s="684"/>
      <c r="U19" s="684"/>
      <c r="V19" s="684"/>
      <c r="W19" s="684"/>
      <c r="X19" s="684"/>
      <c r="Y19" s="685"/>
      <c r="Z19" s="686">
        <v>0</v>
      </c>
      <c r="AA19" s="686"/>
      <c r="AB19" s="686"/>
      <c r="AC19" s="686"/>
      <c r="AD19" s="687">
        <v>15129</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1792925</v>
      </c>
      <c r="BH19" s="684"/>
      <c r="BI19" s="684"/>
      <c r="BJ19" s="684"/>
      <c r="BK19" s="684"/>
      <c r="BL19" s="684"/>
      <c r="BM19" s="684"/>
      <c r="BN19" s="685"/>
      <c r="BO19" s="686">
        <v>6.1</v>
      </c>
      <c r="BP19" s="686"/>
      <c r="BQ19" s="686"/>
      <c r="BR19" s="686"/>
      <c r="BS19" s="692" t="s">
        <v>177</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247</v>
      </c>
      <c r="CS19" s="684"/>
      <c r="CT19" s="684"/>
      <c r="CU19" s="684"/>
      <c r="CV19" s="684"/>
      <c r="CW19" s="684"/>
      <c r="CX19" s="684"/>
      <c r="CY19" s="685"/>
      <c r="CZ19" s="686" t="s">
        <v>247</v>
      </c>
      <c r="DA19" s="686"/>
      <c r="DB19" s="686"/>
      <c r="DC19" s="686"/>
      <c r="DD19" s="692" t="s">
        <v>177</v>
      </c>
      <c r="DE19" s="684"/>
      <c r="DF19" s="684"/>
      <c r="DG19" s="684"/>
      <c r="DH19" s="684"/>
      <c r="DI19" s="684"/>
      <c r="DJ19" s="684"/>
      <c r="DK19" s="684"/>
      <c r="DL19" s="684"/>
      <c r="DM19" s="684"/>
      <c r="DN19" s="684"/>
      <c r="DO19" s="684"/>
      <c r="DP19" s="685"/>
      <c r="DQ19" s="692" t="s">
        <v>247</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3275</v>
      </c>
      <c r="S20" s="684"/>
      <c r="T20" s="684"/>
      <c r="U20" s="684"/>
      <c r="V20" s="684"/>
      <c r="W20" s="684"/>
      <c r="X20" s="684"/>
      <c r="Y20" s="685"/>
      <c r="Z20" s="686">
        <v>0</v>
      </c>
      <c r="AA20" s="686"/>
      <c r="AB20" s="686"/>
      <c r="AC20" s="686"/>
      <c r="AD20" s="687">
        <v>3275</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1792925</v>
      </c>
      <c r="BH20" s="684"/>
      <c r="BI20" s="684"/>
      <c r="BJ20" s="684"/>
      <c r="BK20" s="684"/>
      <c r="BL20" s="684"/>
      <c r="BM20" s="684"/>
      <c r="BN20" s="685"/>
      <c r="BO20" s="686">
        <v>6.1</v>
      </c>
      <c r="BP20" s="686"/>
      <c r="BQ20" s="686"/>
      <c r="BR20" s="686"/>
      <c r="BS20" s="692" t="s">
        <v>177</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58051823</v>
      </c>
      <c r="CS20" s="684"/>
      <c r="CT20" s="684"/>
      <c r="CU20" s="684"/>
      <c r="CV20" s="684"/>
      <c r="CW20" s="684"/>
      <c r="CX20" s="684"/>
      <c r="CY20" s="685"/>
      <c r="CZ20" s="686">
        <v>100</v>
      </c>
      <c r="DA20" s="686"/>
      <c r="DB20" s="686"/>
      <c r="DC20" s="686"/>
      <c r="DD20" s="692">
        <v>6475237</v>
      </c>
      <c r="DE20" s="684"/>
      <c r="DF20" s="684"/>
      <c r="DG20" s="684"/>
      <c r="DH20" s="684"/>
      <c r="DI20" s="684"/>
      <c r="DJ20" s="684"/>
      <c r="DK20" s="684"/>
      <c r="DL20" s="684"/>
      <c r="DM20" s="684"/>
      <c r="DN20" s="684"/>
      <c r="DO20" s="684"/>
      <c r="DP20" s="685"/>
      <c r="DQ20" s="692">
        <v>35994251</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191479</v>
      </c>
      <c r="S21" s="684"/>
      <c r="T21" s="684"/>
      <c r="U21" s="684"/>
      <c r="V21" s="684"/>
      <c r="W21" s="684"/>
      <c r="X21" s="684"/>
      <c r="Y21" s="685"/>
      <c r="Z21" s="686">
        <v>0.3</v>
      </c>
      <c r="AA21" s="686"/>
      <c r="AB21" s="686"/>
      <c r="AC21" s="686"/>
      <c r="AD21" s="687">
        <v>191479</v>
      </c>
      <c r="AE21" s="687"/>
      <c r="AF21" s="687"/>
      <c r="AG21" s="687"/>
      <c r="AH21" s="687"/>
      <c r="AI21" s="687"/>
      <c r="AJ21" s="687"/>
      <c r="AK21" s="687"/>
      <c r="AL21" s="688">
        <v>0.6</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337</v>
      </c>
      <c r="BH21" s="684"/>
      <c r="BI21" s="684"/>
      <c r="BJ21" s="684"/>
      <c r="BK21" s="684"/>
      <c r="BL21" s="684"/>
      <c r="BM21" s="684"/>
      <c r="BN21" s="685"/>
      <c r="BO21" s="686">
        <v>0</v>
      </c>
      <c r="BP21" s="686"/>
      <c r="BQ21" s="686"/>
      <c r="BR21" s="686"/>
      <c r="BS21" s="692" t="s">
        <v>177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1045824</v>
      </c>
      <c r="S22" s="684"/>
      <c r="T22" s="684"/>
      <c r="U22" s="684"/>
      <c r="V22" s="684"/>
      <c r="W22" s="684"/>
      <c r="X22" s="684"/>
      <c r="Y22" s="685"/>
      <c r="Z22" s="686">
        <v>1.8</v>
      </c>
      <c r="AA22" s="686"/>
      <c r="AB22" s="686"/>
      <c r="AC22" s="686"/>
      <c r="AD22" s="687">
        <v>436096</v>
      </c>
      <c r="AE22" s="687"/>
      <c r="AF22" s="687"/>
      <c r="AG22" s="687"/>
      <c r="AH22" s="687"/>
      <c r="AI22" s="687"/>
      <c r="AJ22" s="687"/>
      <c r="AK22" s="687"/>
      <c r="AL22" s="688">
        <v>1.3</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247</v>
      </c>
      <c r="BH22" s="684"/>
      <c r="BI22" s="684"/>
      <c r="BJ22" s="684"/>
      <c r="BK22" s="684"/>
      <c r="BL22" s="684"/>
      <c r="BM22" s="684"/>
      <c r="BN22" s="685"/>
      <c r="BO22" s="686" t="s">
        <v>247</v>
      </c>
      <c r="BP22" s="686"/>
      <c r="BQ22" s="686"/>
      <c r="BR22" s="686"/>
      <c r="BS22" s="692" t="s">
        <v>177</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436096</v>
      </c>
      <c r="S23" s="684"/>
      <c r="T23" s="684"/>
      <c r="U23" s="684"/>
      <c r="V23" s="684"/>
      <c r="W23" s="684"/>
      <c r="X23" s="684"/>
      <c r="Y23" s="685"/>
      <c r="Z23" s="686">
        <v>0.7</v>
      </c>
      <c r="AA23" s="686"/>
      <c r="AB23" s="686"/>
      <c r="AC23" s="686"/>
      <c r="AD23" s="687">
        <v>436096</v>
      </c>
      <c r="AE23" s="687"/>
      <c r="AF23" s="687"/>
      <c r="AG23" s="687"/>
      <c r="AH23" s="687"/>
      <c r="AI23" s="687"/>
      <c r="AJ23" s="687"/>
      <c r="AK23" s="687"/>
      <c r="AL23" s="688">
        <v>1.3</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1792588</v>
      </c>
      <c r="BH23" s="684"/>
      <c r="BI23" s="684"/>
      <c r="BJ23" s="684"/>
      <c r="BK23" s="684"/>
      <c r="BL23" s="684"/>
      <c r="BM23" s="684"/>
      <c r="BN23" s="685"/>
      <c r="BO23" s="686">
        <v>6.1</v>
      </c>
      <c r="BP23" s="686"/>
      <c r="BQ23" s="686"/>
      <c r="BR23" s="686"/>
      <c r="BS23" s="692" t="s">
        <v>247</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594973</v>
      </c>
      <c r="S24" s="684"/>
      <c r="T24" s="684"/>
      <c r="U24" s="684"/>
      <c r="V24" s="684"/>
      <c r="W24" s="684"/>
      <c r="X24" s="684"/>
      <c r="Y24" s="685"/>
      <c r="Z24" s="686">
        <v>1</v>
      </c>
      <c r="AA24" s="686"/>
      <c r="AB24" s="686"/>
      <c r="AC24" s="686"/>
      <c r="AD24" s="687" t="s">
        <v>177</v>
      </c>
      <c r="AE24" s="687"/>
      <c r="AF24" s="687"/>
      <c r="AG24" s="687"/>
      <c r="AH24" s="687"/>
      <c r="AI24" s="687"/>
      <c r="AJ24" s="687"/>
      <c r="AK24" s="687"/>
      <c r="AL24" s="688" t="s">
        <v>247</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247</v>
      </c>
      <c r="BH24" s="684"/>
      <c r="BI24" s="684"/>
      <c r="BJ24" s="684"/>
      <c r="BK24" s="684"/>
      <c r="BL24" s="684"/>
      <c r="BM24" s="684"/>
      <c r="BN24" s="685"/>
      <c r="BO24" s="686" t="s">
        <v>177</v>
      </c>
      <c r="BP24" s="686"/>
      <c r="BQ24" s="686"/>
      <c r="BR24" s="686"/>
      <c r="BS24" s="692" t="s">
        <v>177</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27524620</v>
      </c>
      <c r="CS24" s="673"/>
      <c r="CT24" s="673"/>
      <c r="CU24" s="673"/>
      <c r="CV24" s="673"/>
      <c r="CW24" s="673"/>
      <c r="CX24" s="673"/>
      <c r="CY24" s="674"/>
      <c r="CZ24" s="677">
        <v>47.4</v>
      </c>
      <c r="DA24" s="678"/>
      <c r="DB24" s="678"/>
      <c r="DC24" s="697"/>
      <c r="DD24" s="722">
        <v>16976521</v>
      </c>
      <c r="DE24" s="673"/>
      <c r="DF24" s="673"/>
      <c r="DG24" s="673"/>
      <c r="DH24" s="673"/>
      <c r="DI24" s="673"/>
      <c r="DJ24" s="673"/>
      <c r="DK24" s="674"/>
      <c r="DL24" s="722">
        <v>16770277</v>
      </c>
      <c r="DM24" s="673"/>
      <c r="DN24" s="673"/>
      <c r="DO24" s="673"/>
      <c r="DP24" s="673"/>
      <c r="DQ24" s="673"/>
      <c r="DR24" s="673"/>
      <c r="DS24" s="673"/>
      <c r="DT24" s="673"/>
      <c r="DU24" s="673"/>
      <c r="DV24" s="674"/>
      <c r="DW24" s="677">
        <v>50.5</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v>14755</v>
      </c>
      <c r="S25" s="684"/>
      <c r="T25" s="684"/>
      <c r="U25" s="684"/>
      <c r="V25" s="684"/>
      <c r="W25" s="684"/>
      <c r="X25" s="684"/>
      <c r="Y25" s="685"/>
      <c r="Z25" s="686">
        <v>0</v>
      </c>
      <c r="AA25" s="686"/>
      <c r="AB25" s="686"/>
      <c r="AC25" s="686"/>
      <c r="AD25" s="687" t="s">
        <v>177</v>
      </c>
      <c r="AE25" s="687"/>
      <c r="AF25" s="687"/>
      <c r="AG25" s="687"/>
      <c r="AH25" s="687"/>
      <c r="AI25" s="687"/>
      <c r="AJ25" s="687"/>
      <c r="AK25" s="687"/>
      <c r="AL25" s="688" t="s">
        <v>247</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177</v>
      </c>
      <c r="BH25" s="684"/>
      <c r="BI25" s="684"/>
      <c r="BJ25" s="684"/>
      <c r="BK25" s="684"/>
      <c r="BL25" s="684"/>
      <c r="BM25" s="684"/>
      <c r="BN25" s="685"/>
      <c r="BO25" s="686" t="s">
        <v>177</v>
      </c>
      <c r="BP25" s="686"/>
      <c r="BQ25" s="686"/>
      <c r="BR25" s="686"/>
      <c r="BS25" s="692" t="s">
        <v>247</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8742258</v>
      </c>
      <c r="CS25" s="719"/>
      <c r="CT25" s="719"/>
      <c r="CU25" s="719"/>
      <c r="CV25" s="719"/>
      <c r="CW25" s="719"/>
      <c r="CX25" s="719"/>
      <c r="CY25" s="720"/>
      <c r="CZ25" s="688">
        <v>15.1</v>
      </c>
      <c r="DA25" s="717"/>
      <c r="DB25" s="717"/>
      <c r="DC25" s="721"/>
      <c r="DD25" s="692">
        <v>7969692</v>
      </c>
      <c r="DE25" s="719"/>
      <c r="DF25" s="719"/>
      <c r="DG25" s="719"/>
      <c r="DH25" s="719"/>
      <c r="DI25" s="719"/>
      <c r="DJ25" s="719"/>
      <c r="DK25" s="720"/>
      <c r="DL25" s="692">
        <v>7930538</v>
      </c>
      <c r="DM25" s="719"/>
      <c r="DN25" s="719"/>
      <c r="DO25" s="719"/>
      <c r="DP25" s="719"/>
      <c r="DQ25" s="719"/>
      <c r="DR25" s="719"/>
      <c r="DS25" s="719"/>
      <c r="DT25" s="719"/>
      <c r="DU25" s="719"/>
      <c r="DV25" s="720"/>
      <c r="DW25" s="688">
        <v>23.9</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34792150</v>
      </c>
      <c r="S26" s="684"/>
      <c r="T26" s="684"/>
      <c r="U26" s="684"/>
      <c r="V26" s="684"/>
      <c r="W26" s="684"/>
      <c r="X26" s="684"/>
      <c r="Y26" s="685"/>
      <c r="Z26" s="686">
        <v>58.5</v>
      </c>
      <c r="AA26" s="686"/>
      <c r="AB26" s="686"/>
      <c r="AC26" s="686"/>
      <c r="AD26" s="687">
        <v>32389834</v>
      </c>
      <c r="AE26" s="687"/>
      <c r="AF26" s="687"/>
      <c r="AG26" s="687"/>
      <c r="AH26" s="687"/>
      <c r="AI26" s="687"/>
      <c r="AJ26" s="687"/>
      <c r="AK26" s="687"/>
      <c r="AL26" s="688">
        <v>99.6</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247</v>
      </c>
      <c r="BH26" s="684"/>
      <c r="BI26" s="684"/>
      <c r="BJ26" s="684"/>
      <c r="BK26" s="684"/>
      <c r="BL26" s="684"/>
      <c r="BM26" s="684"/>
      <c r="BN26" s="685"/>
      <c r="BO26" s="686" t="s">
        <v>177</v>
      </c>
      <c r="BP26" s="686"/>
      <c r="BQ26" s="686"/>
      <c r="BR26" s="686"/>
      <c r="BS26" s="692" t="s">
        <v>129</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5919222</v>
      </c>
      <c r="CS26" s="684"/>
      <c r="CT26" s="684"/>
      <c r="CU26" s="684"/>
      <c r="CV26" s="684"/>
      <c r="CW26" s="684"/>
      <c r="CX26" s="684"/>
      <c r="CY26" s="685"/>
      <c r="CZ26" s="688">
        <v>10.199999999999999</v>
      </c>
      <c r="DA26" s="717"/>
      <c r="DB26" s="717"/>
      <c r="DC26" s="721"/>
      <c r="DD26" s="692">
        <v>5210970</v>
      </c>
      <c r="DE26" s="684"/>
      <c r="DF26" s="684"/>
      <c r="DG26" s="684"/>
      <c r="DH26" s="684"/>
      <c r="DI26" s="684"/>
      <c r="DJ26" s="684"/>
      <c r="DK26" s="685"/>
      <c r="DL26" s="692" t="s">
        <v>247</v>
      </c>
      <c r="DM26" s="684"/>
      <c r="DN26" s="684"/>
      <c r="DO26" s="684"/>
      <c r="DP26" s="684"/>
      <c r="DQ26" s="684"/>
      <c r="DR26" s="684"/>
      <c r="DS26" s="684"/>
      <c r="DT26" s="684"/>
      <c r="DU26" s="684"/>
      <c r="DV26" s="685"/>
      <c r="DW26" s="688" t="s">
        <v>177</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v>19094</v>
      </c>
      <c r="S27" s="684"/>
      <c r="T27" s="684"/>
      <c r="U27" s="684"/>
      <c r="V27" s="684"/>
      <c r="W27" s="684"/>
      <c r="X27" s="684"/>
      <c r="Y27" s="685"/>
      <c r="Z27" s="686">
        <v>0</v>
      </c>
      <c r="AA27" s="686"/>
      <c r="AB27" s="686"/>
      <c r="AC27" s="686"/>
      <c r="AD27" s="687">
        <v>19094</v>
      </c>
      <c r="AE27" s="687"/>
      <c r="AF27" s="687"/>
      <c r="AG27" s="687"/>
      <c r="AH27" s="687"/>
      <c r="AI27" s="687"/>
      <c r="AJ27" s="687"/>
      <c r="AK27" s="687"/>
      <c r="AL27" s="688">
        <v>0.1</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29429801</v>
      </c>
      <c r="BH27" s="684"/>
      <c r="BI27" s="684"/>
      <c r="BJ27" s="684"/>
      <c r="BK27" s="684"/>
      <c r="BL27" s="684"/>
      <c r="BM27" s="684"/>
      <c r="BN27" s="685"/>
      <c r="BO27" s="686">
        <v>100</v>
      </c>
      <c r="BP27" s="686"/>
      <c r="BQ27" s="686"/>
      <c r="BR27" s="686"/>
      <c r="BS27" s="692">
        <v>717279</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14179151</v>
      </c>
      <c r="CS27" s="719"/>
      <c r="CT27" s="719"/>
      <c r="CU27" s="719"/>
      <c r="CV27" s="719"/>
      <c r="CW27" s="719"/>
      <c r="CX27" s="719"/>
      <c r="CY27" s="720"/>
      <c r="CZ27" s="688">
        <v>24.4</v>
      </c>
      <c r="DA27" s="717"/>
      <c r="DB27" s="717"/>
      <c r="DC27" s="721"/>
      <c r="DD27" s="692">
        <v>4415761</v>
      </c>
      <c r="DE27" s="719"/>
      <c r="DF27" s="719"/>
      <c r="DG27" s="719"/>
      <c r="DH27" s="719"/>
      <c r="DI27" s="719"/>
      <c r="DJ27" s="719"/>
      <c r="DK27" s="720"/>
      <c r="DL27" s="692">
        <v>4248671</v>
      </c>
      <c r="DM27" s="719"/>
      <c r="DN27" s="719"/>
      <c r="DO27" s="719"/>
      <c r="DP27" s="719"/>
      <c r="DQ27" s="719"/>
      <c r="DR27" s="719"/>
      <c r="DS27" s="719"/>
      <c r="DT27" s="719"/>
      <c r="DU27" s="719"/>
      <c r="DV27" s="720"/>
      <c r="DW27" s="688">
        <v>12.8</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635294</v>
      </c>
      <c r="S28" s="684"/>
      <c r="T28" s="684"/>
      <c r="U28" s="684"/>
      <c r="V28" s="684"/>
      <c r="W28" s="684"/>
      <c r="X28" s="684"/>
      <c r="Y28" s="685"/>
      <c r="Z28" s="686">
        <v>1.1000000000000001</v>
      </c>
      <c r="AA28" s="686"/>
      <c r="AB28" s="686"/>
      <c r="AC28" s="686"/>
      <c r="AD28" s="687" t="s">
        <v>177</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4603211</v>
      </c>
      <c r="CS28" s="684"/>
      <c r="CT28" s="684"/>
      <c r="CU28" s="684"/>
      <c r="CV28" s="684"/>
      <c r="CW28" s="684"/>
      <c r="CX28" s="684"/>
      <c r="CY28" s="685"/>
      <c r="CZ28" s="688">
        <v>7.9</v>
      </c>
      <c r="DA28" s="717"/>
      <c r="DB28" s="717"/>
      <c r="DC28" s="721"/>
      <c r="DD28" s="692">
        <v>4591068</v>
      </c>
      <c r="DE28" s="684"/>
      <c r="DF28" s="684"/>
      <c r="DG28" s="684"/>
      <c r="DH28" s="684"/>
      <c r="DI28" s="684"/>
      <c r="DJ28" s="684"/>
      <c r="DK28" s="685"/>
      <c r="DL28" s="692">
        <v>4591068</v>
      </c>
      <c r="DM28" s="684"/>
      <c r="DN28" s="684"/>
      <c r="DO28" s="684"/>
      <c r="DP28" s="684"/>
      <c r="DQ28" s="684"/>
      <c r="DR28" s="684"/>
      <c r="DS28" s="684"/>
      <c r="DT28" s="684"/>
      <c r="DU28" s="684"/>
      <c r="DV28" s="685"/>
      <c r="DW28" s="688">
        <v>13.8</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497097</v>
      </c>
      <c r="S29" s="684"/>
      <c r="T29" s="684"/>
      <c r="U29" s="684"/>
      <c r="V29" s="684"/>
      <c r="W29" s="684"/>
      <c r="X29" s="684"/>
      <c r="Y29" s="685"/>
      <c r="Z29" s="686">
        <v>0.8</v>
      </c>
      <c r="AA29" s="686"/>
      <c r="AB29" s="686"/>
      <c r="AC29" s="686"/>
      <c r="AD29" s="687">
        <v>49287</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4602173</v>
      </c>
      <c r="CS29" s="719"/>
      <c r="CT29" s="719"/>
      <c r="CU29" s="719"/>
      <c r="CV29" s="719"/>
      <c r="CW29" s="719"/>
      <c r="CX29" s="719"/>
      <c r="CY29" s="720"/>
      <c r="CZ29" s="688">
        <v>7.9</v>
      </c>
      <c r="DA29" s="717"/>
      <c r="DB29" s="717"/>
      <c r="DC29" s="721"/>
      <c r="DD29" s="692">
        <v>4590030</v>
      </c>
      <c r="DE29" s="719"/>
      <c r="DF29" s="719"/>
      <c r="DG29" s="719"/>
      <c r="DH29" s="719"/>
      <c r="DI29" s="719"/>
      <c r="DJ29" s="719"/>
      <c r="DK29" s="720"/>
      <c r="DL29" s="692">
        <v>4590030</v>
      </c>
      <c r="DM29" s="719"/>
      <c r="DN29" s="719"/>
      <c r="DO29" s="719"/>
      <c r="DP29" s="719"/>
      <c r="DQ29" s="719"/>
      <c r="DR29" s="719"/>
      <c r="DS29" s="719"/>
      <c r="DT29" s="719"/>
      <c r="DU29" s="719"/>
      <c r="DV29" s="720"/>
      <c r="DW29" s="688">
        <v>13.8</v>
      </c>
      <c r="DX29" s="717"/>
      <c r="DY29" s="717"/>
      <c r="DZ29" s="717"/>
      <c r="EA29" s="717"/>
      <c r="EB29" s="717"/>
      <c r="EC29" s="718"/>
    </row>
    <row r="30" spans="2:133" ht="11.25" customHeight="1" x14ac:dyDescent="0.15">
      <c r="B30" s="680" t="s">
        <v>302</v>
      </c>
      <c r="C30" s="681"/>
      <c r="D30" s="681"/>
      <c r="E30" s="681"/>
      <c r="F30" s="681"/>
      <c r="G30" s="681"/>
      <c r="H30" s="681"/>
      <c r="I30" s="681"/>
      <c r="J30" s="681"/>
      <c r="K30" s="681"/>
      <c r="L30" s="681"/>
      <c r="M30" s="681"/>
      <c r="N30" s="681"/>
      <c r="O30" s="681"/>
      <c r="P30" s="681"/>
      <c r="Q30" s="682"/>
      <c r="R30" s="683">
        <v>107751</v>
      </c>
      <c r="S30" s="684"/>
      <c r="T30" s="684"/>
      <c r="U30" s="684"/>
      <c r="V30" s="684"/>
      <c r="W30" s="684"/>
      <c r="X30" s="684"/>
      <c r="Y30" s="685"/>
      <c r="Z30" s="686">
        <v>0.2</v>
      </c>
      <c r="AA30" s="686"/>
      <c r="AB30" s="686"/>
      <c r="AC30" s="686"/>
      <c r="AD30" s="687" t="s">
        <v>247</v>
      </c>
      <c r="AE30" s="687"/>
      <c r="AF30" s="687"/>
      <c r="AG30" s="687"/>
      <c r="AH30" s="687"/>
      <c r="AI30" s="687"/>
      <c r="AJ30" s="687"/>
      <c r="AK30" s="687"/>
      <c r="AL30" s="688" t="s">
        <v>247</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4287837</v>
      </c>
      <c r="CS30" s="684"/>
      <c r="CT30" s="684"/>
      <c r="CU30" s="684"/>
      <c r="CV30" s="684"/>
      <c r="CW30" s="684"/>
      <c r="CX30" s="684"/>
      <c r="CY30" s="685"/>
      <c r="CZ30" s="688">
        <v>7.4</v>
      </c>
      <c r="DA30" s="717"/>
      <c r="DB30" s="717"/>
      <c r="DC30" s="721"/>
      <c r="DD30" s="692">
        <v>4276065</v>
      </c>
      <c r="DE30" s="684"/>
      <c r="DF30" s="684"/>
      <c r="DG30" s="684"/>
      <c r="DH30" s="684"/>
      <c r="DI30" s="684"/>
      <c r="DJ30" s="684"/>
      <c r="DK30" s="685"/>
      <c r="DL30" s="692">
        <v>4276065</v>
      </c>
      <c r="DM30" s="684"/>
      <c r="DN30" s="684"/>
      <c r="DO30" s="684"/>
      <c r="DP30" s="684"/>
      <c r="DQ30" s="684"/>
      <c r="DR30" s="684"/>
      <c r="DS30" s="684"/>
      <c r="DT30" s="684"/>
      <c r="DU30" s="684"/>
      <c r="DV30" s="685"/>
      <c r="DW30" s="688">
        <v>12.9</v>
      </c>
      <c r="DX30" s="717"/>
      <c r="DY30" s="717"/>
      <c r="DZ30" s="717"/>
      <c r="EA30" s="717"/>
      <c r="EB30" s="717"/>
      <c r="EC30" s="718"/>
    </row>
    <row r="31" spans="2:133" ht="11.25" customHeight="1" x14ac:dyDescent="0.15">
      <c r="B31" s="680" t="s">
        <v>306</v>
      </c>
      <c r="C31" s="681"/>
      <c r="D31" s="681"/>
      <c r="E31" s="681"/>
      <c r="F31" s="681"/>
      <c r="G31" s="681"/>
      <c r="H31" s="681"/>
      <c r="I31" s="681"/>
      <c r="J31" s="681"/>
      <c r="K31" s="681"/>
      <c r="L31" s="681"/>
      <c r="M31" s="681"/>
      <c r="N31" s="681"/>
      <c r="O31" s="681"/>
      <c r="P31" s="681"/>
      <c r="Q31" s="682"/>
      <c r="R31" s="683">
        <v>8905884</v>
      </c>
      <c r="S31" s="684"/>
      <c r="T31" s="684"/>
      <c r="U31" s="684"/>
      <c r="V31" s="684"/>
      <c r="W31" s="684"/>
      <c r="X31" s="684"/>
      <c r="Y31" s="685"/>
      <c r="Z31" s="686">
        <v>15</v>
      </c>
      <c r="AA31" s="686"/>
      <c r="AB31" s="686"/>
      <c r="AC31" s="686"/>
      <c r="AD31" s="687" t="s">
        <v>177</v>
      </c>
      <c r="AE31" s="687"/>
      <c r="AF31" s="687"/>
      <c r="AG31" s="687"/>
      <c r="AH31" s="687"/>
      <c r="AI31" s="687"/>
      <c r="AJ31" s="687"/>
      <c r="AK31" s="687"/>
      <c r="AL31" s="688" t="s">
        <v>177</v>
      </c>
      <c r="AM31" s="689"/>
      <c r="AN31" s="689"/>
      <c r="AO31" s="690"/>
      <c r="AP31" s="740" t="s">
        <v>307</v>
      </c>
      <c r="AQ31" s="741"/>
      <c r="AR31" s="741"/>
      <c r="AS31" s="741"/>
      <c r="AT31" s="746" t="s">
        <v>308</v>
      </c>
      <c r="AU31" s="231"/>
      <c r="AV31" s="231"/>
      <c r="AW31" s="231"/>
      <c r="AX31" s="669" t="s">
        <v>185</v>
      </c>
      <c r="AY31" s="670"/>
      <c r="AZ31" s="670"/>
      <c r="BA31" s="670"/>
      <c r="BB31" s="670"/>
      <c r="BC31" s="670"/>
      <c r="BD31" s="670"/>
      <c r="BE31" s="670"/>
      <c r="BF31" s="671"/>
      <c r="BG31" s="751">
        <v>98.7</v>
      </c>
      <c r="BH31" s="738"/>
      <c r="BI31" s="738"/>
      <c r="BJ31" s="738"/>
      <c r="BK31" s="738"/>
      <c r="BL31" s="738"/>
      <c r="BM31" s="678">
        <v>94.5</v>
      </c>
      <c r="BN31" s="738"/>
      <c r="BO31" s="738"/>
      <c r="BP31" s="738"/>
      <c r="BQ31" s="739"/>
      <c r="BR31" s="751">
        <v>98.6</v>
      </c>
      <c r="BS31" s="738"/>
      <c r="BT31" s="738"/>
      <c r="BU31" s="738"/>
      <c r="BV31" s="738"/>
      <c r="BW31" s="738"/>
      <c r="BX31" s="678">
        <v>93.7</v>
      </c>
      <c r="BY31" s="738"/>
      <c r="BZ31" s="738"/>
      <c r="CA31" s="738"/>
      <c r="CB31" s="739"/>
      <c r="CD31" s="725"/>
      <c r="CE31" s="726"/>
      <c r="CF31" s="698" t="s">
        <v>309</v>
      </c>
      <c r="CG31" s="699"/>
      <c r="CH31" s="699"/>
      <c r="CI31" s="699"/>
      <c r="CJ31" s="699"/>
      <c r="CK31" s="699"/>
      <c r="CL31" s="699"/>
      <c r="CM31" s="699"/>
      <c r="CN31" s="699"/>
      <c r="CO31" s="699"/>
      <c r="CP31" s="699"/>
      <c r="CQ31" s="700"/>
      <c r="CR31" s="683">
        <v>314336</v>
      </c>
      <c r="CS31" s="719"/>
      <c r="CT31" s="719"/>
      <c r="CU31" s="719"/>
      <c r="CV31" s="719"/>
      <c r="CW31" s="719"/>
      <c r="CX31" s="719"/>
      <c r="CY31" s="720"/>
      <c r="CZ31" s="688">
        <v>0.5</v>
      </c>
      <c r="DA31" s="717"/>
      <c r="DB31" s="717"/>
      <c r="DC31" s="721"/>
      <c r="DD31" s="692">
        <v>313965</v>
      </c>
      <c r="DE31" s="719"/>
      <c r="DF31" s="719"/>
      <c r="DG31" s="719"/>
      <c r="DH31" s="719"/>
      <c r="DI31" s="719"/>
      <c r="DJ31" s="719"/>
      <c r="DK31" s="720"/>
      <c r="DL31" s="692">
        <v>313965</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310</v>
      </c>
      <c r="C32" s="730"/>
      <c r="D32" s="730"/>
      <c r="E32" s="730"/>
      <c r="F32" s="730"/>
      <c r="G32" s="730"/>
      <c r="H32" s="730"/>
      <c r="I32" s="730"/>
      <c r="J32" s="730"/>
      <c r="K32" s="730"/>
      <c r="L32" s="730"/>
      <c r="M32" s="730"/>
      <c r="N32" s="730"/>
      <c r="O32" s="730"/>
      <c r="P32" s="730"/>
      <c r="Q32" s="731"/>
      <c r="R32" s="683" t="s">
        <v>247</v>
      </c>
      <c r="S32" s="684"/>
      <c r="T32" s="684"/>
      <c r="U32" s="684"/>
      <c r="V32" s="684"/>
      <c r="W32" s="684"/>
      <c r="X32" s="684"/>
      <c r="Y32" s="685"/>
      <c r="Z32" s="686" t="s">
        <v>177</v>
      </c>
      <c r="AA32" s="686"/>
      <c r="AB32" s="686"/>
      <c r="AC32" s="686"/>
      <c r="AD32" s="687" t="s">
        <v>177</v>
      </c>
      <c r="AE32" s="687"/>
      <c r="AF32" s="687"/>
      <c r="AG32" s="687"/>
      <c r="AH32" s="687"/>
      <c r="AI32" s="687"/>
      <c r="AJ32" s="687"/>
      <c r="AK32" s="687"/>
      <c r="AL32" s="688" t="s">
        <v>247</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98.7</v>
      </c>
      <c r="BH32" s="719"/>
      <c r="BI32" s="719"/>
      <c r="BJ32" s="719"/>
      <c r="BK32" s="719"/>
      <c r="BL32" s="719"/>
      <c r="BM32" s="689">
        <v>95.3</v>
      </c>
      <c r="BN32" s="749"/>
      <c r="BO32" s="749"/>
      <c r="BP32" s="749"/>
      <c r="BQ32" s="750"/>
      <c r="BR32" s="752">
        <v>98.6</v>
      </c>
      <c r="BS32" s="719"/>
      <c r="BT32" s="719"/>
      <c r="BU32" s="719"/>
      <c r="BV32" s="719"/>
      <c r="BW32" s="719"/>
      <c r="BX32" s="689">
        <v>94.4</v>
      </c>
      <c r="BY32" s="749"/>
      <c r="BZ32" s="749"/>
      <c r="CA32" s="749"/>
      <c r="CB32" s="750"/>
      <c r="CD32" s="727"/>
      <c r="CE32" s="728"/>
      <c r="CF32" s="698" t="s">
        <v>313</v>
      </c>
      <c r="CG32" s="699"/>
      <c r="CH32" s="699"/>
      <c r="CI32" s="699"/>
      <c r="CJ32" s="699"/>
      <c r="CK32" s="699"/>
      <c r="CL32" s="699"/>
      <c r="CM32" s="699"/>
      <c r="CN32" s="699"/>
      <c r="CO32" s="699"/>
      <c r="CP32" s="699"/>
      <c r="CQ32" s="700"/>
      <c r="CR32" s="683">
        <v>1038</v>
      </c>
      <c r="CS32" s="684"/>
      <c r="CT32" s="684"/>
      <c r="CU32" s="684"/>
      <c r="CV32" s="684"/>
      <c r="CW32" s="684"/>
      <c r="CX32" s="684"/>
      <c r="CY32" s="685"/>
      <c r="CZ32" s="688">
        <v>0</v>
      </c>
      <c r="DA32" s="717"/>
      <c r="DB32" s="717"/>
      <c r="DC32" s="721"/>
      <c r="DD32" s="692">
        <v>1038</v>
      </c>
      <c r="DE32" s="684"/>
      <c r="DF32" s="684"/>
      <c r="DG32" s="684"/>
      <c r="DH32" s="684"/>
      <c r="DI32" s="684"/>
      <c r="DJ32" s="684"/>
      <c r="DK32" s="685"/>
      <c r="DL32" s="692">
        <v>1038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314</v>
      </c>
      <c r="C33" s="681"/>
      <c r="D33" s="681"/>
      <c r="E33" s="681"/>
      <c r="F33" s="681"/>
      <c r="G33" s="681"/>
      <c r="H33" s="681"/>
      <c r="I33" s="681"/>
      <c r="J33" s="681"/>
      <c r="K33" s="681"/>
      <c r="L33" s="681"/>
      <c r="M33" s="681"/>
      <c r="N33" s="681"/>
      <c r="O33" s="681"/>
      <c r="P33" s="681"/>
      <c r="Q33" s="682"/>
      <c r="R33" s="683">
        <v>4598085</v>
      </c>
      <c r="S33" s="684"/>
      <c r="T33" s="684"/>
      <c r="U33" s="684"/>
      <c r="V33" s="684"/>
      <c r="W33" s="684"/>
      <c r="X33" s="684"/>
      <c r="Y33" s="685"/>
      <c r="Z33" s="686">
        <v>7.7</v>
      </c>
      <c r="AA33" s="686"/>
      <c r="AB33" s="686"/>
      <c r="AC33" s="686"/>
      <c r="AD33" s="687" t="s">
        <v>247</v>
      </c>
      <c r="AE33" s="687"/>
      <c r="AF33" s="687"/>
      <c r="AG33" s="687"/>
      <c r="AH33" s="687"/>
      <c r="AI33" s="687"/>
      <c r="AJ33" s="687"/>
      <c r="AK33" s="687"/>
      <c r="AL33" s="688" t="s">
        <v>247</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98.6</v>
      </c>
      <c r="BH33" s="754"/>
      <c r="BI33" s="754"/>
      <c r="BJ33" s="754"/>
      <c r="BK33" s="754"/>
      <c r="BL33" s="754"/>
      <c r="BM33" s="755">
        <v>93.5</v>
      </c>
      <c r="BN33" s="754"/>
      <c r="BO33" s="754"/>
      <c r="BP33" s="754"/>
      <c r="BQ33" s="756"/>
      <c r="BR33" s="753">
        <v>98.4</v>
      </c>
      <c r="BS33" s="754"/>
      <c r="BT33" s="754"/>
      <c r="BU33" s="754"/>
      <c r="BV33" s="754"/>
      <c r="BW33" s="754"/>
      <c r="BX33" s="755">
        <v>92.7</v>
      </c>
      <c r="BY33" s="754"/>
      <c r="BZ33" s="754"/>
      <c r="CA33" s="754"/>
      <c r="CB33" s="756"/>
      <c r="CD33" s="698" t="s">
        <v>316</v>
      </c>
      <c r="CE33" s="699"/>
      <c r="CF33" s="699"/>
      <c r="CG33" s="699"/>
      <c r="CH33" s="699"/>
      <c r="CI33" s="699"/>
      <c r="CJ33" s="699"/>
      <c r="CK33" s="699"/>
      <c r="CL33" s="699"/>
      <c r="CM33" s="699"/>
      <c r="CN33" s="699"/>
      <c r="CO33" s="699"/>
      <c r="CP33" s="699"/>
      <c r="CQ33" s="700"/>
      <c r="CR33" s="683">
        <v>23796066</v>
      </c>
      <c r="CS33" s="719"/>
      <c r="CT33" s="719"/>
      <c r="CU33" s="719"/>
      <c r="CV33" s="719"/>
      <c r="CW33" s="719"/>
      <c r="CX33" s="719"/>
      <c r="CY33" s="720"/>
      <c r="CZ33" s="688">
        <v>41</v>
      </c>
      <c r="DA33" s="717"/>
      <c r="DB33" s="717"/>
      <c r="DC33" s="721"/>
      <c r="DD33" s="692">
        <v>17125426</v>
      </c>
      <c r="DE33" s="719"/>
      <c r="DF33" s="719"/>
      <c r="DG33" s="719"/>
      <c r="DH33" s="719"/>
      <c r="DI33" s="719"/>
      <c r="DJ33" s="719"/>
      <c r="DK33" s="720"/>
      <c r="DL33" s="692">
        <v>12679177</v>
      </c>
      <c r="DM33" s="719"/>
      <c r="DN33" s="719"/>
      <c r="DO33" s="719"/>
      <c r="DP33" s="719"/>
      <c r="DQ33" s="719"/>
      <c r="DR33" s="719"/>
      <c r="DS33" s="719"/>
      <c r="DT33" s="719"/>
      <c r="DU33" s="719"/>
      <c r="DV33" s="720"/>
      <c r="DW33" s="688">
        <v>38.200000000000003</v>
      </c>
      <c r="DX33" s="717"/>
      <c r="DY33" s="717"/>
      <c r="DZ33" s="717"/>
      <c r="EA33" s="717"/>
      <c r="EB33" s="717"/>
      <c r="EC33" s="718"/>
    </row>
    <row r="34" spans="2:133" ht="11.25" customHeight="1" x14ac:dyDescent="0.15">
      <c r="B34" s="680" t="s">
        <v>317</v>
      </c>
      <c r="C34" s="681"/>
      <c r="D34" s="681"/>
      <c r="E34" s="681"/>
      <c r="F34" s="681"/>
      <c r="G34" s="681"/>
      <c r="H34" s="681"/>
      <c r="I34" s="681"/>
      <c r="J34" s="681"/>
      <c r="K34" s="681"/>
      <c r="L34" s="681"/>
      <c r="M34" s="681"/>
      <c r="N34" s="681"/>
      <c r="O34" s="681"/>
      <c r="P34" s="681"/>
      <c r="Q34" s="682"/>
      <c r="R34" s="683">
        <v>75006</v>
      </c>
      <c r="S34" s="684"/>
      <c r="T34" s="684"/>
      <c r="U34" s="684"/>
      <c r="V34" s="684"/>
      <c r="W34" s="684"/>
      <c r="X34" s="684"/>
      <c r="Y34" s="685"/>
      <c r="Z34" s="686">
        <v>0.1</v>
      </c>
      <c r="AA34" s="686"/>
      <c r="AB34" s="686"/>
      <c r="AC34" s="686"/>
      <c r="AD34" s="687">
        <v>52189</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7426573</v>
      </c>
      <c r="CS34" s="684"/>
      <c r="CT34" s="684"/>
      <c r="CU34" s="684"/>
      <c r="CV34" s="684"/>
      <c r="CW34" s="684"/>
      <c r="CX34" s="684"/>
      <c r="CY34" s="685"/>
      <c r="CZ34" s="688">
        <v>12.8</v>
      </c>
      <c r="DA34" s="717"/>
      <c r="DB34" s="717"/>
      <c r="DC34" s="721"/>
      <c r="DD34" s="692">
        <v>6440459</v>
      </c>
      <c r="DE34" s="684"/>
      <c r="DF34" s="684"/>
      <c r="DG34" s="684"/>
      <c r="DH34" s="684"/>
      <c r="DI34" s="684"/>
      <c r="DJ34" s="684"/>
      <c r="DK34" s="685"/>
      <c r="DL34" s="692">
        <v>4950559</v>
      </c>
      <c r="DM34" s="684"/>
      <c r="DN34" s="684"/>
      <c r="DO34" s="684"/>
      <c r="DP34" s="684"/>
      <c r="DQ34" s="684"/>
      <c r="DR34" s="684"/>
      <c r="DS34" s="684"/>
      <c r="DT34" s="684"/>
      <c r="DU34" s="684"/>
      <c r="DV34" s="685"/>
      <c r="DW34" s="688">
        <v>14.9</v>
      </c>
      <c r="DX34" s="717"/>
      <c r="DY34" s="717"/>
      <c r="DZ34" s="717"/>
      <c r="EA34" s="717"/>
      <c r="EB34" s="717"/>
      <c r="EC34" s="718"/>
    </row>
    <row r="35" spans="2:133" ht="11.25" customHeight="1" x14ac:dyDescent="0.15">
      <c r="B35" s="680" t="s">
        <v>319</v>
      </c>
      <c r="C35" s="681"/>
      <c r="D35" s="681"/>
      <c r="E35" s="681"/>
      <c r="F35" s="681"/>
      <c r="G35" s="681"/>
      <c r="H35" s="681"/>
      <c r="I35" s="681"/>
      <c r="J35" s="681"/>
      <c r="K35" s="681"/>
      <c r="L35" s="681"/>
      <c r="M35" s="681"/>
      <c r="N35" s="681"/>
      <c r="O35" s="681"/>
      <c r="P35" s="681"/>
      <c r="Q35" s="682"/>
      <c r="R35" s="683">
        <v>275395</v>
      </c>
      <c r="S35" s="684"/>
      <c r="T35" s="684"/>
      <c r="U35" s="684"/>
      <c r="V35" s="684"/>
      <c r="W35" s="684"/>
      <c r="X35" s="684"/>
      <c r="Y35" s="685"/>
      <c r="Z35" s="686">
        <v>0.5</v>
      </c>
      <c r="AA35" s="686"/>
      <c r="AB35" s="686"/>
      <c r="AC35" s="686"/>
      <c r="AD35" s="687" t="s">
        <v>247</v>
      </c>
      <c r="AE35" s="687"/>
      <c r="AF35" s="687"/>
      <c r="AG35" s="687"/>
      <c r="AH35" s="687"/>
      <c r="AI35" s="687"/>
      <c r="AJ35" s="687"/>
      <c r="AK35" s="687"/>
      <c r="AL35" s="688" t="s">
        <v>177</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244296</v>
      </c>
      <c r="CS35" s="719"/>
      <c r="CT35" s="719"/>
      <c r="CU35" s="719"/>
      <c r="CV35" s="719"/>
      <c r="CW35" s="719"/>
      <c r="CX35" s="719"/>
      <c r="CY35" s="720"/>
      <c r="CZ35" s="688">
        <v>0.4</v>
      </c>
      <c r="DA35" s="717"/>
      <c r="DB35" s="717"/>
      <c r="DC35" s="721"/>
      <c r="DD35" s="692">
        <v>227522</v>
      </c>
      <c r="DE35" s="719"/>
      <c r="DF35" s="719"/>
      <c r="DG35" s="719"/>
      <c r="DH35" s="719"/>
      <c r="DI35" s="719"/>
      <c r="DJ35" s="719"/>
      <c r="DK35" s="720"/>
      <c r="DL35" s="692">
        <v>227522</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323</v>
      </c>
      <c r="C36" s="681"/>
      <c r="D36" s="681"/>
      <c r="E36" s="681"/>
      <c r="F36" s="681"/>
      <c r="G36" s="681"/>
      <c r="H36" s="681"/>
      <c r="I36" s="681"/>
      <c r="J36" s="681"/>
      <c r="K36" s="681"/>
      <c r="L36" s="681"/>
      <c r="M36" s="681"/>
      <c r="N36" s="681"/>
      <c r="O36" s="681"/>
      <c r="P36" s="681"/>
      <c r="Q36" s="682"/>
      <c r="R36" s="683">
        <v>218005</v>
      </c>
      <c r="S36" s="684"/>
      <c r="T36" s="684"/>
      <c r="U36" s="684"/>
      <c r="V36" s="684"/>
      <c r="W36" s="684"/>
      <c r="X36" s="684"/>
      <c r="Y36" s="685"/>
      <c r="Z36" s="686">
        <v>0.4</v>
      </c>
      <c r="AA36" s="686"/>
      <c r="AB36" s="686"/>
      <c r="AC36" s="686"/>
      <c r="AD36" s="687" t="s">
        <v>177</v>
      </c>
      <c r="AE36" s="687"/>
      <c r="AF36" s="687"/>
      <c r="AG36" s="687"/>
      <c r="AH36" s="687"/>
      <c r="AI36" s="687"/>
      <c r="AJ36" s="687"/>
      <c r="AK36" s="687"/>
      <c r="AL36" s="688" t="s">
        <v>129</v>
      </c>
      <c r="AM36" s="689"/>
      <c r="AN36" s="689"/>
      <c r="AO36" s="690"/>
      <c r="AP36" s="235"/>
      <c r="AQ36" s="757" t="s">
        <v>324</v>
      </c>
      <c r="AR36" s="758"/>
      <c r="AS36" s="758"/>
      <c r="AT36" s="758"/>
      <c r="AU36" s="758"/>
      <c r="AV36" s="758"/>
      <c r="AW36" s="758"/>
      <c r="AX36" s="758"/>
      <c r="AY36" s="759"/>
      <c r="AZ36" s="672">
        <v>6361038</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87126</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8139355</v>
      </c>
      <c r="CS36" s="684"/>
      <c r="CT36" s="684"/>
      <c r="CU36" s="684"/>
      <c r="CV36" s="684"/>
      <c r="CW36" s="684"/>
      <c r="CX36" s="684"/>
      <c r="CY36" s="685"/>
      <c r="CZ36" s="688">
        <v>14</v>
      </c>
      <c r="DA36" s="717"/>
      <c r="DB36" s="717"/>
      <c r="DC36" s="721"/>
      <c r="DD36" s="692">
        <v>7003361</v>
      </c>
      <c r="DE36" s="684"/>
      <c r="DF36" s="684"/>
      <c r="DG36" s="684"/>
      <c r="DH36" s="684"/>
      <c r="DI36" s="684"/>
      <c r="DJ36" s="684"/>
      <c r="DK36" s="685"/>
      <c r="DL36" s="692">
        <v>4222650</v>
      </c>
      <c r="DM36" s="684"/>
      <c r="DN36" s="684"/>
      <c r="DO36" s="684"/>
      <c r="DP36" s="684"/>
      <c r="DQ36" s="684"/>
      <c r="DR36" s="684"/>
      <c r="DS36" s="684"/>
      <c r="DT36" s="684"/>
      <c r="DU36" s="684"/>
      <c r="DV36" s="685"/>
      <c r="DW36" s="688">
        <v>12.7</v>
      </c>
      <c r="DX36" s="717"/>
      <c r="DY36" s="717"/>
      <c r="DZ36" s="717"/>
      <c r="EA36" s="717"/>
      <c r="EB36" s="717"/>
      <c r="EC36" s="718"/>
    </row>
    <row r="37" spans="2:133" ht="11.25" customHeight="1" x14ac:dyDescent="0.15">
      <c r="B37" s="680" t="s">
        <v>327</v>
      </c>
      <c r="C37" s="681"/>
      <c r="D37" s="681"/>
      <c r="E37" s="681"/>
      <c r="F37" s="681"/>
      <c r="G37" s="681"/>
      <c r="H37" s="681"/>
      <c r="I37" s="681"/>
      <c r="J37" s="681"/>
      <c r="K37" s="681"/>
      <c r="L37" s="681"/>
      <c r="M37" s="681"/>
      <c r="N37" s="681"/>
      <c r="O37" s="681"/>
      <c r="P37" s="681"/>
      <c r="Q37" s="682"/>
      <c r="R37" s="683">
        <v>1634556</v>
      </c>
      <c r="S37" s="684"/>
      <c r="T37" s="684"/>
      <c r="U37" s="684"/>
      <c r="V37" s="684"/>
      <c r="W37" s="684"/>
      <c r="X37" s="684"/>
      <c r="Y37" s="685"/>
      <c r="Z37" s="686">
        <v>2.7</v>
      </c>
      <c r="AA37" s="686"/>
      <c r="AB37" s="686"/>
      <c r="AC37" s="686"/>
      <c r="AD37" s="687" t="s">
        <v>177</v>
      </c>
      <c r="AE37" s="687"/>
      <c r="AF37" s="687"/>
      <c r="AG37" s="687"/>
      <c r="AH37" s="687"/>
      <c r="AI37" s="687"/>
      <c r="AJ37" s="687"/>
      <c r="AK37" s="687"/>
      <c r="AL37" s="688" t="s">
        <v>247</v>
      </c>
      <c r="AM37" s="689"/>
      <c r="AN37" s="689"/>
      <c r="AO37" s="690"/>
      <c r="AQ37" s="761" t="s">
        <v>328</v>
      </c>
      <c r="AR37" s="762"/>
      <c r="AS37" s="762"/>
      <c r="AT37" s="762"/>
      <c r="AU37" s="762"/>
      <c r="AV37" s="762"/>
      <c r="AW37" s="762"/>
      <c r="AX37" s="762"/>
      <c r="AY37" s="763"/>
      <c r="AZ37" s="683">
        <v>1970000</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85849</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1871189</v>
      </c>
      <c r="CS37" s="719"/>
      <c r="CT37" s="719"/>
      <c r="CU37" s="719"/>
      <c r="CV37" s="719"/>
      <c r="CW37" s="719"/>
      <c r="CX37" s="719"/>
      <c r="CY37" s="720"/>
      <c r="CZ37" s="688">
        <v>3.2</v>
      </c>
      <c r="DA37" s="717"/>
      <c r="DB37" s="717"/>
      <c r="DC37" s="721"/>
      <c r="DD37" s="692">
        <v>1871189</v>
      </c>
      <c r="DE37" s="719"/>
      <c r="DF37" s="719"/>
      <c r="DG37" s="719"/>
      <c r="DH37" s="719"/>
      <c r="DI37" s="719"/>
      <c r="DJ37" s="719"/>
      <c r="DK37" s="720"/>
      <c r="DL37" s="692">
        <v>1409985</v>
      </c>
      <c r="DM37" s="719"/>
      <c r="DN37" s="719"/>
      <c r="DO37" s="719"/>
      <c r="DP37" s="719"/>
      <c r="DQ37" s="719"/>
      <c r="DR37" s="719"/>
      <c r="DS37" s="719"/>
      <c r="DT37" s="719"/>
      <c r="DU37" s="719"/>
      <c r="DV37" s="720"/>
      <c r="DW37" s="688">
        <v>4.2</v>
      </c>
      <c r="DX37" s="717"/>
      <c r="DY37" s="717"/>
      <c r="DZ37" s="717"/>
      <c r="EA37" s="717"/>
      <c r="EB37" s="717"/>
      <c r="EC37" s="718"/>
    </row>
    <row r="38" spans="2:133" ht="11.25" customHeight="1" x14ac:dyDescent="0.15">
      <c r="B38" s="680" t="s">
        <v>331</v>
      </c>
      <c r="C38" s="681"/>
      <c r="D38" s="681"/>
      <c r="E38" s="681"/>
      <c r="F38" s="681"/>
      <c r="G38" s="681"/>
      <c r="H38" s="681"/>
      <c r="I38" s="681"/>
      <c r="J38" s="681"/>
      <c r="K38" s="681"/>
      <c r="L38" s="681"/>
      <c r="M38" s="681"/>
      <c r="N38" s="681"/>
      <c r="O38" s="681"/>
      <c r="P38" s="681"/>
      <c r="Q38" s="682"/>
      <c r="R38" s="683">
        <v>3964498</v>
      </c>
      <c r="S38" s="684"/>
      <c r="T38" s="684"/>
      <c r="U38" s="684"/>
      <c r="V38" s="684"/>
      <c r="W38" s="684"/>
      <c r="X38" s="684"/>
      <c r="Y38" s="685"/>
      <c r="Z38" s="686">
        <v>6.7</v>
      </c>
      <c r="AA38" s="686"/>
      <c r="AB38" s="686"/>
      <c r="AC38" s="686"/>
      <c r="AD38" s="687">
        <v>4099</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116867</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22439</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4376468</v>
      </c>
      <c r="CS38" s="684"/>
      <c r="CT38" s="684"/>
      <c r="CU38" s="684"/>
      <c r="CV38" s="684"/>
      <c r="CW38" s="684"/>
      <c r="CX38" s="684"/>
      <c r="CY38" s="685"/>
      <c r="CZ38" s="688">
        <v>7.5</v>
      </c>
      <c r="DA38" s="717"/>
      <c r="DB38" s="717"/>
      <c r="DC38" s="721"/>
      <c r="DD38" s="692">
        <v>3440292</v>
      </c>
      <c r="DE38" s="684"/>
      <c r="DF38" s="684"/>
      <c r="DG38" s="684"/>
      <c r="DH38" s="684"/>
      <c r="DI38" s="684"/>
      <c r="DJ38" s="684"/>
      <c r="DK38" s="685"/>
      <c r="DL38" s="692">
        <v>3278446</v>
      </c>
      <c r="DM38" s="684"/>
      <c r="DN38" s="684"/>
      <c r="DO38" s="684"/>
      <c r="DP38" s="684"/>
      <c r="DQ38" s="684"/>
      <c r="DR38" s="684"/>
      <c r="DS38" s="684"/>
      <c r="DT38" s="684"/>
      <c r="DU38" s="684"/>
      <c r="DV38" s="685"/>
      <c r="DW38" s="688">
        <v>9.9</v>
      </c>
      <c r="DX38" s="717"/>
      <c r="DY38" s="717"/>
      <c r="DZ38" s="717"/>
      <c r="EA38" s="717"/>
      <c r="EB38" s="717"/>
      <c r="EC38" s="718"/>
    </row>
    <row r="39" spans="2:133" ht="11.25" customHeight="1" x14ac:dyDescent="0.15">
      <c r="B39" s="680" t="s">
        <v>335</v>
      </c>
      <c r="C39" s="681"/>
      <c r="D39" s="681"/>
      <c r="E39" s="681"/>
      <c r="F39" s="681"/>
      <c r="G39" s="681"/>
      <c r="H39" s="681"/>
      <c r="I39" s="681"/>
      <c r="J39" s="681"/>
      <c r="K39" s="681"/>
      <c r="L39" s="681"/>
      <c r="M39" s="681"/>
      <c r="N39" s="681"/>
      <c r="O39" s="681"/>
      <c r="P39" s="681"/>
      <c r="Q39" s="682"/>
      <c r="R39" s="683">
        <v>3781200</v>
      </c>
      <c r="S39" s="684"/>
      <c r="T39" s="684"/>
      <c r="U39" s="684"/>
      <c r="V39" s="684"/>
      <c r="W39" s="684"/>
      <c r="X39" s="684"/>
      <c r="Y39" s="685"/>
      <c r="Z39" s="686">
        <v>6.4</v>
      </c>
      <c r="AA39" s="686"/>
      <c r="AB39" s="686"/>
      <c r="AC39" s="686"/>
      <c r="AD39" s="687" t="s">
        <v>177</v>
      </c>
      <c r="AE39" s="687"/>
      <c r="AF39" s="687"/>
      <c r="AG39" s="687"/>
      <c r="AH39" s="687"/>
      <c r="AI39" s="687"/>
      <c r="AJ39" s="687"/>
      <c r="AK39" s="687"/>
      <c r="AL39" s="688" t="s">
        <v>129</v>
      </c>
      <c r="AM39" s="689"/>
      <c r="AN39" s="689"/>
      <c r="AO39" s="690"/>
      <c r="AQ39" s="761" t="s">
        <v>336</v>
      </c>
      <c r="AR39" s="762"/>
      <c r="AS39" s="762"/>
      <c r="AT39" s="762"/>
      <c r="AU39" s="762"/>
      <c r="AV39" s="762"/>
      <c r="AW39" s="762"/>
      <c r="AX39" s="762"/>
      <c r="AY39" s="763"/>
      <c r="AZ39" s="683">
        <v>14570</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35870</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126818</v>
      </c>
      <c r="CS39" s="719"/>
      <c r="CT39" s="719"/>
      <c r="CU39" s="719"/>
      <c r="CV39" s="719"/>
      <c r="CW39" s="719"/>
      <c r="CX39" s="719"/>
      <c r="CY39" s="720"/>
      <c r="CZ39" s="688">
        <v>0.2</v>
      </c>
      <c r="DA39" s="717"/>
      <c r="DB39" s="717"/>
      <c r="DC39" s="721"/>
      <c r="DD39" s="692">
        <v>8286</v>
      </c>
      <c r="DE39" s="719"/>
      <c r="DF39" s="719"/>
      <c r="DG39" s="719"/>
      <c r="DH39" s="719"/>
      <c r="DI39" s="719"/>
      <c r="DJ39" s="719"/>
      <c r="DK39" s="720"/>
      <c r="DL39" s="692" t="s">
        <v>247</v>
      </c>
      <c r="DM39" s="719"/>
      <c r="DN39" s="719"/>
      <c r="DO39" s="719"/>
      <c r="DP39" s="719"/>
      <c r="DQ39" s="719"/>
      <c r="DR39" s="719"/>
      <c r="DS39" s="719"/>
      <c r="DT39" s="719"/>
      <c r="DU39" s="719"/>
      <c r="DV39" s="720"/>
      <c r="DW39" s="688" t="s">
        <v>177</v>
      </c>
      <c r="DX39" s="717"/>
      <c r="DY39" s="717"/>
      <c r="DZ39" s="717"/>
      <c r="EA39" s="717"/>
      <c r="EB39" s="717"/>
      <c r="EC39" s="718"/>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177</v>
      </c>
      <c r="S40" s="684"/>
      <c r="T40" s="684"/>
      <c r="U40" s="684"/>
      <c r="V40" s="684"/>
      <c r="W40" s="684"/>
      <c r="X40" s="684"/>
      <c r="Y40" s="685"/>
      <c r="Z40" s="686" t="s">
        <v>177</v>
      </c>
      <c r="AA40" s="686"/>
      <c r="AB40" s="686"/>
      <c r="AC40" s="686"/>
      <c r="AD40" s="687" t="s">
        <v>177</v>
      </c>
      <c r="AE40" s="687"/>
      <c r="AF40" s="687"/>
      <c r="AG40" s="687"/>
      <c r="AH40" s="687"/>
      <c r="AI40" s="687"/>
      <c r="AJ40" s="687"/>
      <c r="AK40" s="687"/>
      <c r="AL40" s="688" t="s">
        <v>177</v>
      </c>
      <c r="AM40" s="689"/>
      <c r="AN40" s="689"/>
      <c r="AO40" s="690"/>
      <c r="AQ40" s="761" t="s">
        <v>340</v>
      </c>
      <c r="AR40" s="762"/>
      <c r="AS40" s="762"/>
      <c r="AT40" s="762"/>
      <c r="AU40" s="762"/>
      <c r="AV40" s="762"/>
      <c r="AW40" s="762"/>
      <c r="AX40" s="762"/>
      <c r="AY40" s="763"/>
      <c r="AZ40" s="683" t="s">
        <v>247</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98</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3482556</v>
      </c>
      <c r="CS40" s="684"/>
      <c r="CT40" s="684"/>
      <c r="CU40" s="684"/>
      <c r="CV40" s="684"/>
      <c r="CW40" s="684"/>
      <c r="CX40" s="684"/>
      <c r="CY40" s="685"/>
      <c r="CZ40" s="688">
        <v>6</v>
      </c>
      <c r="DA40" s="717"/>
      <c r="DB40" s="717"/>
      <c r="DC40" s="721"/>
      <c r="DD40" s="692">
        <v>5506</v>
      </c>
      <c r="DE40" s="684"/>
      <c r="DF40" s="684"/>
      <c r="DG40" s="684"/>
      <c r="DH40" s="684"/>
      <c r="DI40" s="684"/>
      <c r="DJ40" s="684"/>
      <c r="DK40" s="685"/>
      <c r="DL40" s="692" t="s">
        <v>177</v>
      </c>
      <c r="DM40" s="684"/>
      <c r="DN40" s="684"/>
      <c r="DO40" s="684"/>
      <c r="DP40" s="684"/>
      <c r="DQ40" s="684"/>
      <c r="DR40" s="684"/>
      <c r="DS40" s="684"/>
      <c r="DT40" s="684"/>
      <c r="DU40" s="684"/>
      <c r="DV40" s="685"/>
      <c r="DW40" s="688" t="s">
        <v>247</v>
      </c>
      <c r="DX40" s="717"/>
      <c r="DY40" s="717"/>
      <c r="DZ40" s="717"/>
      <c r="EA40" s="717"/>
      <c r="EB40" s="717"/>
      <c r="EC40" s="718"/>
    </row>
    <row r="41" spans="2:133" ht="11.25" customHeight="1" x14ac:dyDescent="0.15">
      <c r="B41" s="680" t="s">
        <v>344</v>
      </c>
      <c r="C41" s="681"/>
      <c r="D41" s="681"/>
      <c r="E41" s="681"/>
      <c r="F41" s="681"/>
      <c r="G41" s="681"/>
      <c r="H41" s="681"/>
      <c r="I41" s="681"/>
      <c r="J41" s="681"/>
      <c r="K41" s="681"/>
      <c r="L41" s="681"/>
      <c r="M41" s="681"/>
      <c r="N41" s="681"/>
      <c r="O41" s="681"/>
      <c r="P41" s="681"/>
      <c r="Q41" s="682"/>
      <c r="R41" s="683">
        <v>689000</v>
      </c>
      <c r="S41" s="684"/>
      <c r="T41" s="684"/>
      <c r="U41" s="684"/>
      <c r="V41" s="684"/>
      <c r="W41" s="684"/>
      <c r="X41" s="684"/>
      <c r="Y41" s="685"/>
      <c r="Z41" s="686">
        <v>1.2</v>
      </c>
      <c r="AA41" s="686"/>
      <c r="AB41" s="686"/>
      <c r="AC41" s="686"/>
      <c r="AD41" s="687" t="s">
        <v>247</v>
      </c>
      <c r="AE41" s="687"/>
      <c r="AF41" s="687"/>
      <c r="AG41" s="687"/>
      <c r="AH41" s="687"/>
      <c r="AI41" s="687"/>
      <c r="AJ41" s="687"/>
      <c r="AK41" s="687"/>
      <c r="AL41" s="688" t="s">
        <v>177</v>
      </c>
      <c r="AM41" s="689"/>
      <c r="AN41" s="689"/>
      <c r="AO41" s="690"/>
      <c r="AQ41" s="761" t="s">
        <v>345</v>
      </c>
      <c r="AR41" s="762"/>
      <c r="AS41" s="762"/>
      <c r="AT41" s="762"/>
      <c r="AU41" s="762"/>
      <c r="AV41" s="762"/>
      <c r="AW41" s="762"/>
      <c r="AX41" s="762"/>
      <c r="AY41" s="763"/>
      <c r="AZ41" s="683">
        <v>1061766</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129</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177</v>
      </c>
      <c r="CS41" s="719"/>
      <c r="CT41" s="719"/>
      <c r="CU41" s="719"/>
      <c r="CV41" s="719"/>
      <c r="CW41" s="719"/>
      <c r="CX41" s="719"/>
      <c r="CY41" s="720"/>
      <c r="CZ41" s="688" t="s">
        <v>129</v>
      </c>
      <c r="DA41" s="717"/>
      <c r="DB41" s="717"/>
      <c r="DC41" s="721"/>
      <c r="DD41" s="692" t="s">
        <v>247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348</v>
      </c>
      <c r="C42" s="734"/>
      <c r="D42" s="734"/>
      <c r="E42" s="734"/>
      <c r="F42" s="734"/>
      <c r="G42" s="734"/>
      <c r="H42" s="734"/>
      <c r="I42" s="734"/>
      <c r="J42" s="734"/>
      <c r="K42" s="734"/>
      <c r="L42" s="734"/>
      <c r="M42" s="734"/>
      <c r="N42" s="734"/>
      <c r="O42" s="734"/>
      <c r="P42" s="734"/>
      <c r="Q42" s="735"/>
      <c r="R42" s="768">
        <v>59504015</v>
      </c>
      <c r="S42" s="769"/>
      <c r="T42" s="769"/>
      <c r="U42" s="769"/>
      <c r="V42" s="769"/>
      <c r="W42" s="769"/>
      <c r="X42" s="769"/>
      <c r="Y42" s="777"/>
      <c r="Z42" s="778">
        <v>100</v>
      </c>
      <c r="AA42" s="778"/>
      <c r="AB42" s="778"/>
      <c r="AC42" s="778"/>
      <c r="AD42" s="779">
        <v>32514503</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3197835</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294</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6731137</v>
      </c>
      <c r="CS42" s="684"/>
      <c r="CT42" s="684"/>
      <c r="CU42" s="684"/>
      <c r="CV42" s="684"/>
      <c r="CW42" s="684"/>
      <c r="CX42" s="684"/>
      <c r="CY42" s="685"/>
      <c r="CZ42" s="688">
        <v>11.6</v>
      </c>
      <c r="DA42" s="689"/>
      <c r="DB42" s="689"/>
      <c r="DC42" s="701"/>
      <c r="DD42" s="692">
        <v>1892304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772289</v>
      </c>
      <c r="CS43" s="719"/>
      <c r="CT43" s="719"/>
      <c r="CU43" s="719"/>
      <c r="CV43" s="719"/>
      <c r="CW43" s="719"/>
      <c r="CX43" s="719"/>
      <c r="CY43" s="720"/>
      <c r="CZ43" s="688">
        <v>1.3</v>
      </c>
      <c r="DA43" s="717"/>
      <c r="DB43" s="717"/>
      <c r="DC43" s="721"/>
      <c r="DD43" s="692">
        <v>767611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353</v>
      </c>
      <c r="CG44" s="681"/>
      <c r="CH44" s="681"/>
      <c r="CI44" s="681"/>
      <c r="CJ44" s="681"/>
      <c r="CK44" s="681"/>
      <c r="CL44" s="681"/>
      <c r="CM44" s="681"/>
      <c r="CN44" s="681"/>
      <c r="CO44" s="681"/>
      <c r="CP44" s="681"/>
      <c r="CQ44" s="682"/>
      <c r="CR44" s="683">
        <v>6475237</v>
      </c>
      <c r="CS44" s="684"/>
      <c r="CT44" s="684"/>
      <c r="CU44" s="684"/>
      <c r="CV44" s="684"/>
      <c r="CW44" s="684"/>
      <c r="CX44" s="684"/>
      <c r="CY44" s="685"/>
      <c r="CZ44" s="688">
        <v>11.2</v>
      </c>
      <c r="DA44" s="689"/>
      <c r="DB44" s="689"/>
      <c r="DC44" s="701"/>
      <c r="DD44" s="692">
        <v>1816514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2172143</v>
      </c>
      <c r="CS45" s="719"/>
      <c r="CT45" s="719"/>
      <c r="CU45" s="719"/>
      <c r="CV45" s="719"/>
      <c r="CW45" s="719"/>
      <c r="CX45" s="719"/>
      <c r="CY45" s="720"/>
      <c r="CZ45" s="688">
        <v>3.7</v>
      </c>
      <c r="DA45" s="717"/>
      <c r="DB45" s="717"/>
      <c r="DC45" s="721"/>
      <c r="DD45" s="692">
        <v>210581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4182226</v>
      </c>
      <c r="CS46" s="684"/>
      <c r="CT46" s="684"/>
      <c r="CU46" s="684"/>
      <c r="CV46" s="684"/>
      <c r="CW46" s="684"/>
      <c r="CX46" s="684"/>
      <c r="CY46" s="685"/>
      <c r="CZ46" s="688">
        <v>7.2</v>
      </c>
      <c r="DA46" s="689"/>
      <c r="DB46" s="689"/>
      <c r="DC46" s="701"/>
      <c r="DD46" s="692">
        <v>1553834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255900</v>
      </c>
      <c r="CS47" s="719"/>
      <c r="CT47" s="719"/>
      <c r="CU47" s="719"/>
      <c r="CV47" s="719"/>
      <c r="CW47" s="719"/>
      <c r="CX47" s="719"/>
      <c r="CY47" s="720"/>
      <c r="CZ47" s="688">
        <v>0.4</v>
      </c>
      <c r="DA47" s="717"/>
      <c r="DB47" s="717"/>
      <c r="DC47" s="721"/>
      <c r="DD47" s="692">
        <v>75790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247</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361</v>
      </c>
      <c r="CE49" s="734"/>
      <c r="CF49" s="734"/>
      <c r="CG49" s="734"/>
      <c r="CH49" s="734"/>
      <c r="CI49" s="734"/>
      <c r="CJ49" s="734"/>
      <c r="CK49" s="734"/>
      <c r="CL49" s="734"/>
      <c r="CM49" s="734"/>
      <c r="CN49" s="734"/>
      <c r="CO49" s="734"/>
      <c r="CP49" s="734"/>
      <c r="CQ49" s="735"/>
      <c r="CR49" s="768">
        <v>58051823</v>
      </c>
      <c r="CS49" s="754"/>
      <c r="CT49" s="754"/>
      <c r="CU49" s="754"/>
      <c r="CV49" s="754"/>
      <c r="CW49" s="754"/>
      <c r="CX49" s="754"/>
      <c r="CY49" s="785"/>
      <c r="CZ49" s="780">
        <v>100</v>
      </c>
      <c r="DA49" s="786"/>
      <c r="DB49" s="786"/>
      <c r="DC49" s="787"/>
      <c r="DD49" s="788">
        <v>35994251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EswtOZsUnyuVx08sf65VCUzl/lFc6ZHKxcLcQELafunRCveABIVfFzat3Y6V7J/PAiFVIxRnToF6z2tnvU10w==" saltValue="gMuYcE/J2NncywGA7Lzbt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60560</v>
      </c>
      <c r="R7" s="819"/>
      <c r="S7" s="819"/>
      <c r="T7" s="819"/>
      <c r="U7" s="819"/>
      <c r="V7" s="819">
        <v>59182</v>
      </c>
      <c r="W7" s="819"/>
      <c r="X7" s="819"/>
      <c r="Y7" s="819"/>
      <c r="Z7" s="819"/>
      <c r="AA7" s="819">
        <v>1378</v>
      </c>
      <c r="AB7" s="819"/>
      <c r="AC7" s="819"/>
      <c r="AD7" s="819"/>
      <c r="AE7" s="820"/>
      <c r="AF7" s="821">
        <v>730</v>
      </c>
      <c r="AG7" s="822"/>
      <c r="AH7" s="822"/>
      <c r="AI7" s="822"/>
      <c r="AJ7" s="823"/>
      <c r="AK7" s="858">
        <v>219</v>
      </c>
      <c r="AL7" s="859"/>
      <c r="AM7" s="859"/>
      <c r="AN7" s="859"/>
      <c r="AO7" s="859"/>
      <c r="AP7" s="859">
        <v>49207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592</v>
      </c>
      <c r="BS7" s="862" t="s">
        <v>593</v>
      </c>
      <c r="BT7" s="863"/>
      <c r="BU7" s="863"/>
      <c r="BV7" s="863"/>
      <c r="BW7" s="863"/>
      <c r="BX7" s="863"/>
      <c r="BY7" s="863"/>
      <c r="BZ7" s="863"/>
      <c r="CA7" s="863"/>
      <c r="CB7" s="863"/>
      <c r="CC7" s="863"/>
      <c r="CD7" s="863"/>
      <c r="CE7" s="863"/>
      <c r="CF7" s="863"/>
      <c r="CG7" s="864"/>
      <c r="CH7" s="855">
        <v>28</v>
      </c>
      <c r="CI7" s="856"/>
      <c r="CJ7" s="856"/>
      <c r="CK7" s="856"/>
      <c r="CL7" s="857"/>
      <c r="CM7" s="855">
        <v>1068</v>
      </c>
      <c r="CN7" s="856"/>
      <c r="CO7" s="856"/>
      <c r="CP7" s="856"/>
      <c r="CQ7" s="857"/>
      <c r="CR7" s="855">
        <v>3</v>
      </c>
      <c r="CS7" s="856"/>
      <c r="CT7" s="856"/>
      <c r="CU7" s="856"/>
      <c r="CV7" s="857"/>
      <c r="CW7" s="855" t="s">
        <v>602</v>
      </c>
      <c r="CX7" s="856"/>
      <c r="CY7" s="856"/>
      <c r="CZ7" s="856"/>
      <c r="DA7" s="857"/>
      <c r="DB7" s="855" t="s">
        <v>603</v>
      </c>
      <c r="DC7" s="856"/>
      <c r="DD7" s="856"/>
      <c r="DE7" s="856"/>
      <c r="DF7" s="857"/>
      <c r="DG7" s="855" t="s">
        <v>604</v>
      </c>
      <c r="DH7" s="856"/>
      <c r="DI7" s="856"/>
      <c r="DJ7" s="856"/>
      <c r="DK7" s="857"/>
      <c r="DL7" s="855">
        <v>93</v>
      </c>
      <c r="DM7" s="856"/>
      <c r="DN7" s="856"/>
      <c r="DO7" s="856"/>
      <c r="DP7" s="857"/>
      <c r="DQ7" s="855">
        <v>9</v>
      </c>
      <c r="DR7" s="856"/>
      <c r="DS7" s="856"/>
      <c r="DT7" s="856"/>
      <c r="DU7" s="857"/>
      <c r="DV7" s="836"/>
      <c r="DW7" s="837"/>
      <c r="DX7" s="837"/>
      <c r="DY7" s="837"/>
      <c r="DZ7" s="838"/>
      <c r="EA7" s="255"/>
    </row>
    <row r="8" spans="1:131" s="256" customFormat="1" ht="26.25" customHeight="1" x14ac:dyDescent="0.15">
      <c r="A8" s="262">
        <v>2</v>
      </c>
      <c r="B8" s="839" t="s">
        <v>385</v>
      </c>
      <c r="C8" s="840"/>
      <c r="D8" s="840"/>
      <c r="E8" s="840"/>
      <c r="F8" s="840"/>
      <c r="G8" s="840"/>
      <c r="H8" s="840"/>
      <c r="I8" s="840"/>
      <c r="J8" s="840"/>
      <c r="K8" s="840"/>
      <c r="L8" s="840"/>
      <c r="M8" s="840"/>
      <c r="N8" s="840"/>
      <c r="O8" s="840"/>
      <c r="P8" s="841"/>
      <c r="Q8" s="842">
        <v>114</v>
      </c>
      <c r="R8" s="843"/>
      <c r="S8" s="843"/>
      <c r="T8" s="843"/>
      <c r="U8" s="843"/>
      <c r="V8" s="843">
        <v>47</v>
      </c>
      <c r="W8" s="843"/>
      <c r="X8" s="843"/>
      <c r="Y8" s="843"/>
      <c r="Z8" s="843"/>
      <c r="AA8" s="843">
        <v>66</v>
      </c>
      <c r="AB8" s="843"/>
      <c r="AC8" s="843"/>
      <c r="AD8" s="843"/>
      <c r="AE8" s="844"/>
      <c r="AF8" s="845">
        <v>66</v>
      </c>
      <c r="AG8" s="846"/>
      <c r="AH8" s="846"/>
      <c r="AI8" s="846"/>
      <c r="AJ8" s="847"/>
      <c r="AK8" s="848" t="s">
        <v>610</v>
      </c>
      <c r="AL8" s="849"/>
      <c r="AM8" s="849"/>
      <c r="AN8" s="849"/>
      <c r="AO8" s="849"/>
      <c r="AP8" s="849">
        <v>147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592</v>
      </c>
      <c r="BS8" s="852" t="s">
        <v>594</v>
      </c>
      <c r="BT8" s="853"/>
      <c r="BU8" s="853"/>
      <c r="BV8" s="853"/>
      <c r="BW8" s="853"/>
      <c r="BX8" s="853"/>
      <c r="BY8" s="853"/>
      <c r="BZ8" s="853"/>
      <c r="CA8" s="853"/>
      <c r="CB8" s="853"/>
      <c r="CC8" s="853"/>
      <c r="CD8" s="853"/>
      <c r="CE8" s="853"/>
      <c r="CF8" s="853"/>
      <c r="CG8" s="854"/>
      <c r="CH8" s="865">
        <v>5</v>
      </c>
      <c r="CI8" s="866"/>
      <c r="CJ8" s="866"/>
      <c r="CK8" s="866"/>
      <c r="CL8" s="867"/>
      <c r="CM8" s="865">
        <v>-1149</v>
      </c>
      <c r="CN8" s="866"/>
      <c r="CO8" s="866"/>
      <c r="CP8" s="866"/>
      <c r="CQ8" s="867"/>
      <c r="CR8" s="865">
        <v>1186</v>
      </c>
      <c r="CS8" s="866"/>
      <c r="CT8" s="866"/>
      <c r="CU8" s="866"/>
      <c r="CV8" s="867"/>
      <c r="CW8" s="865">
        <v>120</v>
      </c>
      <c r="CX8" s="866"/>
      <c r="CY8" s="866"/>
      <c r="CZ8" s="866"/>
      <c r="DA8" s="867"/>
      <c r="DB8" s="865">
        <v>1140</v>
      </c>
      <c r="DC8" s="866"/>
      <c r="DD8" s="866"/>
      <c r="DE8" s="866"/>
      <c r="DF8" s="867"/>
      <c r="DG8" s="865" t="s">
        <v>603</v>
      </c>
      <c r="DH8" s="866"/>
      <c r="DI8" s="866"/>
      <c r="DJ8" s="866"/>
      <c r="DK8" s="867"/>
      <c r="DL8" s="865" t="s">
        <v>603</v>
      </c>
      <c r="DM8" s="866"/>
      <c r="DN8" s="866"/>
      <c r="DO8" s="866"/>
      <c r="DP8" s="867"/>
      <c r="DQ8" s="865">
        <v>1026</v>
      </c>
      <c r="DR8" s="866"/>
      <c r="DS8" s="866"/>
      <c r="DT8" s="866"/>
      <c r="DU8" s="867"/>
      <c r="DV8" s="868"/>
      <c r="DW8" s="869"/>
      <c r="DX8" s="869"/>
      <c r="DY8" s="869"/>
      <c r="DZ8" s="870"/>
      <c r="EA8" s="255"/>
    </row>
    <row r="9" spans="1:131" s="256" customFormat="1" ht="26.25" customHeight="1" x14ac:dyDescent="0.15">
      <c r="A9" s="262">
        <v>3</v>
      </c>
      <c r="B9" s="839" t="s">
        <v>386</v>
      </c>
      <c r="C9" s="840"/>
      <c r="D9" s="840"/>
      <c r="E9" s="840"/>
      <c r="F9" s="840"/>
      <c r="G9" s="840"/>
      <c r="H9" s="840"/>
      <c r="I9" s="840"/>
      <c r="J9" s="840"/>
      <c r="K9" s="840"/>
      <c r="L9" s="840"/>
      <c r="M9" s="840"/>
      <c r="N9" s="840"/>
      <c r="O9" s="840"/>
      <c r="P9" s="841"/>
      <c r="Q9" s="842">
        <v>46</v>
      </c>
      <c r="R9" s="843"/>
      <c r="S9" s="843"/>
      <c r="T9" s="843"/>
      <c r="U9" s="843"/>
      <c r="V9" s="843">
        <v>40</v>
      </c>
      <c r="W9" s="843"/>
      <c r="X9" s="843"/>
      <c r="Y9" s="843"/>
      <c r="Z9" s="843"/>
      <c r="AA9" s="843">
        <v>6</v>
      </c>
      <c r="AB9" s="843"/>
      <c r="AC9" s="843"/>
      <c r="AD9" s="843"/>
      <c r="AE9" s="844"/>
      <c r="AF9" s="845">
        <v>6</v>
      </c>
      <c r="AG9" s="846"/>
      <c r="AH9" s="846"/>
      <c r="AI9" s="846"/>
      <c r="AJ9" s="847"/>
      <c r="AK9" s="848">
        <v>35</v>
      </c>
      <c r="AL9" s="849"/>
      <c r="AM9" s="849"/>
      <c r="AN9" s="849"/>
      <c r="AO9" s="849"/>
      <c r="AP9" s="849" t="s">
        <v>611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595</v>
      </c>
      <c r="BT9" s="853"/>
      <c r="BU9" s="853"/>
      <c r="BV9" s="853"/>
      <c r="BW9" s="853"/>
      <c r="BX9" s="853"/>
      <c r="BY9" s="853"/>
      <c r="BZ9" s="853"/>
      <c r="CA9" s="853"/>
      <c r="CB9" s="853"/>
      <c r="CC9" s="853"/>
      <c r="CD9" s="853"/>
      <c r="CE9" s="853"/>
      <c r="CF9" s="853"/>
      <c r="CG9" s="854"/>
      <c r="CH9" s="865">
        <v>6</v>
      </c>
      <c r="CI9" s="866"/>
      <c r="CJ9" s="866"/>
      <c r="CK9" s="866"/>
      <c r="CL9" s="867"/>
      <c r="CM9" s="865">
        <v>172</v>
      </c>
      <c r="CN9" s="866"/>
      <c r="CO9" s="866"/>
      <c r="CP9" s="866"/>
      <c r="CQ9" s="867"/>
      <c r="CR9" s="865">
        <v>50</v>
      </c>
      <c r="CS9" s="866"/>
      <c r="CT9" s="866"/>
      <c r="CU9" s="866"/>
      <c r="CV9" s="867"/>
      <c r="CW9" s="865">
        <v>38</v>
      </c>
      <c r="CX9" s="866"/>
      <c r="CY9" s="866"/>
      <c r="CZ9" s="866"/>
      <c r="DA9" s="867"/>
      <c r="DB9" s="865" t="s">
        <v>605</v>
      </c>
      <c r="DC9" s="866"/>
      <c r="DD9" s="866"/>
      <c r="DE9" s="866"/>
      <c r="DF9" s="867"/>
      <c r="DG9" s="865" t="s">
        <v>603</v>
      </c>
      <c r="DH9" s="866"/>
      <c r="DI9" s="866"/>
      <c r="DJ9" s="866"/>
      <c r="DK9" s="867"/>
      <c r="DL9" s="865" t="s">
        <v>603</v>
      </c>
      <c r="DM9" s="866"/>
      <c r="DN9" s="866"/>
      <c r="DO9" s="866"/>
      <c r="DP9" s="867"/>
      <c r="DQ9" s="865" t="s">
        <v>603</v>
      </c>
      <c r="DR9" s="866"/>
      <c r="DS9" s="866"/>
      <c r="DT9" s="866"/>
      <c r="DU9" s="867"/>
      <c r="DV9" s="868"/>
      <c r="DW9" s="869"/>
      <c r="DX9" s="869"/>
      <c r="DY9" s="869"/>
      <c r="DZ9" s="870"/>
      <c r="EA9" s="255"/>
    </row>
    <row r="10" spans="1:131" s="256" customFormat="1" ht="26.25" customHeight="1" x14ac:dyDescent="0.15">
      <c r="A10" s="262">
        <v>4</v>
      </c>
      <c r="B10" s="839" t="s">
        <v>387</v>
      </c>
      <c r="C10" s="840"/>
      <c r="D10" s="840"/>
      <c r="E10" s="840"/>
      <c r="F10" s="840"/>
      <c r="G10" s="840"/>
      <c r="H10" s="840"/>
      <c r="I10" s="840"/>
      <c r="J10" s="840"/>
      <c r="K10" s="840"/>
      <c r="L10" s="840"/>
      <c r="M10" s="840"/>
      <c r="N10" s="840"/>
      <c r="O10" s="840"/>
      <c r="P10" s="841"/>
      <c r="Q10" s="842">
        <v>9</v>
      </c>
      <c r="R10" s="843"/>
      <c r="S10" s="843"/>
      <c r="T10" s="843"/>
      <c r="U10" s="843"/>
      <c r="V10" s="843">
        <v>9</v>
      </c>
      <c r="W10" s="843"/>
      <c r="X10" s="843"/>
      <c r="Y10" s="843"/>
      <c r="Z10" s="843"/>
      <c r="AA10" s="843">
        <v>0</v>
      </c>
      <c r="AB10" s="843"/>
      <c r="AC10" s="843"/>
      <c r="AD10" s="843"/>
      <c r="AE10" s="844"/>
      <c r="AF10" s="845">
        <v>0</v>
      </c>
      <c r="AG10" s="846"/>
      <c r="AH10" s="846"/>
      <c r="AI10" s="846"/>
      <c r="AJ10" s="847"/>
      <c r="AK10" s="848">
        <v>9</v>
      </c>
      <c r="AL10" s="849"/>
      <c r="AM10" s="849"/>
      <c r="AN10" s="849"/>
      <c r="AO10" s="849"/>
      <c r="AP10" s="849">
        <v>49</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596</v>
      </c>
      <c r="BT10" s="853"/>
      <c r="BU10" s="853"/>
      <c r="BV10" s="853"/>
      <c r="BW10" s="853"/>
      <c r="BX10" s="853"/>
      <c r="BY10" s="853"/>
      <c r="BZ10" s="853"/>
      <c r="CA10" s="853"/>
      <c r="CB10" s="853"/>
      <c r="CC10" s="853"/>
      <c r="CD10" s="853"/>
      <c r="CE10" s="853"/>
      <c r="CF10" s="853"/>
      <c r="CG10" s="854"/>
      <c r="CH10" s="865">
        <v>-1</v>
      </c>
      <c r="CI10" s="866"/>
      <c r="CJ10" s="866"/>
      <c r="CK10" s="866"/>
      <c r="CL10" s="867"/>
      <c r="CM10" s="865">
        <v>102</v>
      </c>
      <c r="CN10" s="866"/>
      <c r="CO10" s="866"/>
      <c r="CP10" s="866"/>
      <c r="CQ10" s="867"/>
      <c r="CR10" s="865">
        <v>20</v>
      </c>
      <c r="CS10" s="866"/>
      <c r="CT10" s="866"/>
      <c r="CU10" s="866"/>
      <c r="CV10" s="867"/>
      <c r="CW10" s="865">
        <v>9</v>
      </c>
      <c r="CX10" s="866"/>
      <c r="CY10" s="866"/>
      <c r="CZ10" s="866"/>
      <c r="DA10" s="867"/>
      <c r="DB10" s="865" t="s">
        <v>604</v>
      </c>
      <c r="DC10" s="866"/>
      <c r="DD10" s="866"/>
      <c r="DE10" s="866"/>
      <c r="DF10" s="867"/>
      <c r="DG10" s="865" t="s">
        <v>606</v>
      </c>
      <c r="DH10" s="866"/>
      <c r="DI10" s="866"/>
      <c r="DJ10" s="866"/>
      <c r="DK10" s="867"/>
      <c r="DL10" s="865" t="s">
        <v>607</v>
      </c>
      <c r="DM10" s="866"/>
      <c r="DN10" s="866"/>
      <c r="DO10" s="866"/>
      <c r="DP10" s="867"/>
      <c r="DQ10" s="865" t="s">
        <v>607</v>
      </c>
      <c r="DR10" s="866"/>
      <c r="DS10" s="866"/>
      <c r="DT10" s="866"/>
      <c r="DU10" s="867"/>
      <c r="DV10" s="868"/>
      <c r="DW10" s="869"/>
      <c r="DX10" s="869"/>
      <c r="DY10" s="869"/>
      <c r="DZ10" s="870"/>
      <c r="EA10" s="255"/>
    </row>
    <row r="11" spans="1:131" s="256" customFormat="1" ht="26.25" customHeight="1" x14ac:dyDescent="0.15">
      <c r="A11" s="262">
        <v>5</v>
      </c>
      <c r="B11" s="839" t="s">
        <v>388</v>
      </c>
      <c r="C11" s="840"/>
      <c r="D11" s="840"/>
      <c r="E11" s="840"/>
      <c r="F11" s="840"/>
      <c r="G11" s="840"/>
      <c r="H11" s="840"/>
      <c r="I11" s="840"/>
      <c r="J11" s="840"/>
      <c r="K11" s="840"/>
      <c r="L11" s="840"/>
      <c r="M11" s="840"/>
      <c r="N11" s="840"/>
      <c r="O11" s="840"/>
      <c r="P11" s="841"/>
      <c r="Q11" s="842">
        <v>842</v>
      </c>
      <c r="R11" s="843"/>
      <c r="S11" s="843"/>
      <c r="T11" s="843"/>
      <c r="U11" s="843"/>
      <c r="V11" s="843">
        <v>842</v>
      </c>
      <c r="W11" s="843"/>
      <c r="X11" s="843"/>
      <c r="Y11" s="843"/>
      <c r="Z11" s="843"/>
      <c r="AA11" s="843">
        <v>0</v>
      </c>
      <c r="AB11" s="843"/>
      <c r="AC11" s="843"/>
      <c r="AD11" s="843"/>
      <c r="AE11" s="844"/>
      <c r="AF11" s="845" t="s">
        <v>177</v>
      </c>
      <c r="AG11" s="846"/>
      <c r="AH11" s="846"/>
      <c r="AI11" s="846"/>
      <c r="AJ11" s="847"/>
      <c r="AK11" s="848" t="s">
        <v>603</v>
      </c>
      <c r="AL11" s="849"/>
      <c r="AM11" s="849"/>
      <c r="AN11" s="849"/>
      <c r="AO11" s="849"/>
      <c r="AP11" s="849">
        <v>3155</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t="s">
        <v>592</v>
      </c>
      <c r="BS11" s="852" t="s">
        <v>597</v>
      </c>
      <c r="BT11" s="853"/>
      <c r="BU11" s="853"/>
      <c r="BV11" s="853"/>
      <c r="BW11" s="853"/>
      <c r="BX11" s="853"/>
      <c r="BY11" s="853"/>
      <c r="BZ11" s="853"/>
      <c r="CA11" s="853"/>
      <c r="CB11" s="853"/>
      <c r="CC11" s="853"/>
      <c r="CD11" s="853"/>
      <c r="CE11" s="853"/>
      <c r="CF11" s="853"/>
      <c r="CG11" s="854"/>
      <c r="CH11" s="865">
        <v>2</v>
      </c>
      <c r="CI11" s="866"/>
      <c r="CJ11" s="866"/>
      <c r="CK11" s="866"/>
      <c r="CL11" s="867"/>
      <c r="CM11" s="865">
        <v>420</v>
      </c>
      <c r="CN11" s="866"/>
      <c r="CO11" s="866"/>
      <c r="CP11" s="866"/>
      <c r="CQ11" s="867"/>
      <c r="CR11" s="865">
        <v>9</v>
      </c>
      <c r="CS11" s="866"/>
      <c r="CT11" s="866"/>
      <c r="CU11" s="866"/>
      <c r="CV11" s="867"/>
      <c r="CW11" s="865" t="s">
        <v>603</v>
      </c>
      <c r="CX11" s="866"/>
      <c r="CY11" s="866"/>
      <c r="CZ11" s="866"/>
      <c r="DA11" s="867"/>
      <c r="DB11" s="865">
        <v>196</v>
      </c>
      <c r="DC11" s="866"/>
      <c r="DD11" s="866"/>
      <c r="DE11" s="866"/>
      <c r="DF11" s="867"/>
      <c r="DG11" s="865" t="s">
        <v>603</v>
      </c>
      <c r="DH11" s="866"/>
      <c r="DI11" s="866"/>
      <c r="DJ11" s="866"/>
      <c r="DK11" s="867"/>
      <c r="DL11" s="865" t="s">
        <v>603</v>
      </c>
      <c r="DM11" s="866"/>
      <c r="DN11" s="866"/>
      <c r="DO11" s="866"/>
      <c r="DP11" s="867"/>
      <c r="DQ11" s="865">
        <v>20</v>
      </c>
      <c r="DR11" s="866"/>
      <c r="DS11" s="866"/>
      <c r="DT11" s="866"/>
      <c r="DU11" s="867"/>
      <c r="DV11" s="868"/>
      <c r="DW11" s="869"/>
      <c r="DX11" s="869"/>
      <c r="DY11" s="869"/>
      <c r="DZ11" s="870"/>
      <c r="EA11" s="255"/>
    </row>
    <row r="12" spans="1:131" s="256" customFormat="1" ht="26.25" customHeight="1" x14ac:dyDescent="0.15">
      <c r="A12" s="262">
        <v>6</v>
      </c>
      <c r="B12" s="839" t="s">
        <v>389</v>
      </c>
      <c r="C12" s="840"/>
      <c r="D12" s="840"/>
      <c r="E12" s="840"/>
      <c r="F12" s="840"/>
      <c r="G12" s="840"/>
      <c r="H12" s="840"/>
      <c r="I12" s="840"/>
      <c r="J12" s="840"/>
      <c r="K12" s="840"/>
      <c r="L12" s="840"/>
      <c r="M12" s="840"/>
      <c r="N12" s="840"/>
      <c r="O12" s="840"/>
      <c r="P12" s="841"/>
      <c r="Q12" s="842">
        <v>45</v>
      </c>
      <c r="R12" s="843"/>
      <c r="S12" s="843"/>
      <c r="T12" s="843"/>
      <c r="U12" s="843"/>
      <c r="V12" s="843">
        <v>43</v>
      </c>
      <c r="W12" s="843"/>
      <c r="X12" s="843"/>
      <c r="Y12" s="843"/>
      <c r="Z12" s="843"/>
      <c r="AA12" s="843">
        <v>2</v>
      </c>
      <c r="AB12" s="843"/>
      <c r="AC12" s="843"/>
      <c r="AD12" s="843"/>
      <c r="AE12" s="844"/>
      <c r="AF12" s="845">
        <v>2</v>
      </c>
      <c r="AG12" s="846"/>
      <c r="AH12" s="846"/>
      <c r="AI12" s="846"/>
      <c r="AJ12" s="847"/>
      <c r="AK12" s="848">
        <v>28</v>
      </c>
      <c r="AL12" s="849"/>
      <c r="AM12" s="849"/>
      <c r="AN12" s="849"/>
      <c r="AO12" s="849"/>
      <c r="AP12" s="849" t="s">
        <v>603</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t="s">
        <v>592</v>
      </c>
      <c r="BS12" s="852" t="s">
        <v>598</v>
      </c>
      <c r="BT12" s="853"/>
      <c r="BU12" s="853"/>
      <c r="BV12" s="853"/>
      <c r="BW12" s="853"/>
      <c r="BX12" s="853"/>
      <c r="BY12" s="853"/>
      <c r="BZ12" s="853"/>
      <c r="CA12" s="853"/>
      <c r="CB12" s="853"/>
      <c r="CC12" s="853"/>
      <c r="CD12" s="853"/>
      <c r="CE12" s="853"/>
      <c r="CF12" s="853"/>
      <c r="CG12" s="854"/>
      <c r="CH12" s="865">
        <v>-6</v>
      </c>
      <c r="CI12" s="866"/>
      <c r="CJ12" s="866"/>
      <c r="CK12" s="866"/>
      <c r="CL12" s="867"/>
      <c r="CM12" s="865">
        <v>648</v>
      </c>
      <c r="CN12" s="866"/>
      <c r="CO12" s="866"/>
      <c r="CP12" s="866"/>
      <c r="CQ12" s="867"/>
      <c r="CR12" s="865">
        <v>5</v>
      </c>
      <c r="CS12" s="866"/>
      <c r="CT12" s="866"/>
      <c r="CU12" s="866"/>
      <c r="CV12" s="867"/>
      <c r="CW12" s="865" t="s">
        <v>603</v>
      </c>
      <c r="CX12" s="866"/>
      <c r="CY12" s="866"/>
      <c r="CZ12" s="866"/>
      <c r="DA12" s="867"/>
      <c r="DB12" s="865" t="s">
        <v>603</v>
      </c>
      <c r="DC12" s="866"/>
      <c r="DD12" s="866"/>
      <c r="DE12" s="866"/>
      <c r="DF12" s="867"/>
      <c r="DG12" s="865">
        <v>668</v>
      </c>
      <c r="DH12" s="866"/>
      <c r="DI12" s="866"/>
      <c r="DJ12" s="866"/>
      <c r="DK12" s="867"/>
      <c r="DL12" s="865" t="s">
        <v>603</v>
      </c>
      <c r="DM12" s="866"/>
      <c r="DN12" s="866"/>
      <c r="DO12" s="866"/>
      <c r="DP12" s="867"/>
      <c r="DQ12" s="865" t="s">
        <v>608</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599</v>
      </c>
      <c r="BT13" s="853"/>
      <c r="BU13" s="853"/>
      <c r="BV13" s="853"/>
      <c r="BW13" s="853"/>
      <c r="BX13" s="853"/>
      <c r="BY13" s="853"/>
      <c r="BZ13" s="853"/>
      <c r="CA13" s="853"/>
      <c r="CB13" s="853"/>
      <c r="CC13" s="853"/>
      <c r="CD13" s="853"/>
      <c r="CE13" s="853"/>
      <c r="CF13" s="853"/>
      <c r="CG13" s="854"/>
      <c r="CH13" s="865">
        <v>28</v>
      </c>
      <c r="CI13" s="866"/>
      <c r="CJ13" s="866"/>
      <c r="CK13" s="866"/>
      <c r="CL13" s="867"/>
      <c r="CM13" s="865">
        <v>358</v>
      </c>
      <c r="CN13" s="866"/>
      <c r="CO13" s="866"/>
      <c r="CP13" s="866"/>
      <c r="CQ13" s="867"/>
      <c r="CR13" s="865">
        <v>35</v>
      </c>
      <c r="CS13" s="866"/>
      <c r="CT13" s="866"/>
      <c r="CU13" s="866"/>
      <c r="CV13" s="867"/>
      <c r="CW13" s="865" t="s">
        <v>603</v>
      </c>
      <c r="CX13" s="866"/>
      <c r="CY13" s="866"/>
      <c r="CZ13" s="866"/>
      <c r="DA13" s="867"/>
      <c r="DB13" s="865" t="s">
        <v>603</v>
      </c>
      <c r="DC13" s="866"/>
      <c r="DD13" s="866"/>
      <c r="DE13" s="866"/>
      <c r="DF13" s="867"/>
      <c r="DG13" s="865" t="s">
        <v>603</v>
      </c>
      <c r="DH13" s="866"/>
      <c r="DI13" s="866"/>
      <c r="DJ13" s="866"/>
      <c r="DK13" s="867"/>
      <c r="DL13" s="865" t="s">
        <v>603</v>
      </c>
      <c r="DM13" s="866"/>
      <c r="DN13" s="866"/>
      <c r="DO13" s="866"/>
      <c r="DP13" s="867"/>
      <c r="DQ13" s="865" t="s">
        <v>608</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600</v>
      </c>
      <c r="BT14" s="853"/>
      <c r="BU14" s="853"/>
      <c r="BV14" s="853"/>
      <c r="BW14" s="853"/>
      <c r="BX14" s="853"/>
      <c r="BY14" s="853"/>
      <c r="BZ14" s="853"/>
      <c r="CA14" s="853"/>
      <c r="CB14" s="853"/>
      <c r="CC14" s="853"/>
      <c r="CD14" s="853"/>
      <c r="CE14" s="853"/>
      <c r="CF14" s="853"/>
      <c r="CG14" s="854"/>
      <c r="CH14" s="865">
        <v>3</v>
      </c>
      <c r="CI14" s="866"/>
      <c r="CJ14" s="866"/>
      <c r="CK14" s="866"/>
      <c r="CL14" s="867"/>
      <c r="CM14" s="865">
        <v>19</v>
      </c>
      <c r="CN14" s="866"/>
      <c r="CO14" s="866"/>
      <c r="CP14" s="866"/>
      <c r="CQ14" s="867"/>
      <c r="CR14" s="865">
        <v>3</v>
      </c>
      <c r="CS14" s="866"/>
      <c r="CT14" s="866"/>
      <c r="CU14" s="866"/>
      <c r="CV14" s="867"/>
      <c r="CW14" s="865">
        <v>23</v>
      </c>
      <c r="CX14" s="866"/>
      <c r="CY14" s="866"/>
      <c r="CZ14" s="866"/>
      <c r="DA14" s="867"/>
      <c r="DB14" s="865" t="s">
        <v>603</v>
      </c>
      <c r="DC14" s="866"/>
      <c r="DD14" s="866"/>
      <c r="DE14" s="866"/>
      <c r="DF14" s="867"/>
      <c r="DG14" s="865" t="s">
        <v>603</v>
      </c>
      <c r="DH14" s="866"/>
      <c r="DI14" s="866"/>
      <c r="DJ14" s="866"/>
      <c r="DK14" s="867"/>
      <c r="DL14" s="865" t="s">
        <v>603</v>
      </c>
      <c r="DM14" s="866"/>
      <c r="DN14" s="866"/>
      <c r="DO14" s="866"/>
      <c r="DP14" s="867"/>
      <c r="DQ14" s="865" t="s">
        <v>603</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601</v>
      </c>
      <c r="BT15" s="853"/>
      <c r="BU15" s="853"/>
      <c r="BV15" s="853"/>
      <c r="BW15" s="853"/>
      <c r="BX15" s="853"/>
      <c r="BY15" s="853"/>
      <c r="BZ15" s="853"/>
      <c r="CA15" s="853"/>
      <c r="CB15" s="853"/>
      <c r="CC15" s="853"/>
      <c r="CD15" s="853"/>
      <c r="CE15" s="853"/>
      <c r="CF15" s="853"/>
      <c r="CG15" s="854"/>
      <c r="CH15" s="865">
        <v>494</v>
      </c>
      <c r="CI15" s="866"/>
      <c r="CJ15" s="866"/>
      <c r="CK15" s="866"/>
      <c r="CL15" s="867"/>
      <c r="CM15" s="865">
        <v>2659</v>
      </c>
      <c r="CN15" s="866"/>
      <c r="CO15" s="866"/>
      <c r="CP15" s="866"/>
      <c r="CQ15" s="867"/>
      <c r="CR15" s="865">
        <v>658</v>
      </c>
      <c r="CS15" s="866"/>
      <c r="CT15" s="866"/>
      <c r="CU15" s="866"/>
      <c r="CV15" s="867"/>
      <c r="CW15" s="865">
        <v>603</v>
      </c>
      <c r="CX15" s="866"/>
      <c r="CY15" s="866"/>
      <c r="CZ15" s="866"/>
      <c r="DA15" s="867"/>
      <c r="DB15" s="865">
        <v>3155</v>
      </c>
      <c r="DC15" s="866"/>
      <c r="DD15" s="866"/>
      <c r="DE15" s="866"/>
      <c r="DF15" s="867"/>
      <c r="DG15" s="865" t="s">
        <v>609</v>
      </c>
      <c r="DH15" s="866"/>
      <c r="DI15" s="866"/>
      <c r="DJ15" s="866"/>
      <c r="DK15" s="867"/>
      <c r="DL15" s="865" t="s">
        <v>603</v>
      </c>
      <c r="DM15" s="866"/>
      <c r="DN15" s="866"/>
      <c r="DO15" s="866"/>
      <c r="DP15" s="867"/>
      <c r="DQ15" s="865" t="s">
        <v>603</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5"/>
      <c r="AL22" s="886"/>
      <c r="AM22" s="886"/>
      <c r="AN22" s="886"/>
      <c r="AO22" s="886"/>
      <c r="AP22" s="886"/>
      <c r="AQ22" s="886"/>
      <c r="AR22" s="886"/>
      <c r="AS22" s="886"/>
      <c r="AT22" s="886"/>
      <c r="AU22" s="887"/>
      <c r="AV22" s="887"/>
      <c r="AW22" s="887"/>
      <c r="AX22" s="887"/>
      <c r="AY22" s="888"/>
      <c r="AZ22" s="889" t="s">
        <v>390</v>
      </c>
      <c r="BA22" s="889"/>
      <c r="BB22" s="889"/>
      <c r="BC22" s="889"/>
      <c r="BD22" s="890"/>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60346</v>
      </c>
      <c r="R23" s="878"/>
      <c r="S23" s="878"/>
      <c r="T23" s="878"/>
      <c r="U23" s="878"/>
      <c r="V23" s="877">
        <v>58894</v>
      </c>
      <c r="W23" s="878"/>
      <c r="X23" s="878"/>
      <c r="Y23" s="878"/>
      <c r="Z23" s="878"/>
      <c r="AA23" s="877">
        <v>1452</v>
      </c>
      <c r="AB23" s="878"/>
      <c r="AC23" s="878"/>
      <c r="AD23" s="878"/>
      <c r="AE23" s="878"/>
      <c r="AF23" s="879"/>
      <c r="AG23" s="878"/>
      <c r="AH23" s="878"/>
      <c r="AI23" s="878"/>
      <c r="AJ23" s="880"/>
      <c r="AK23" s="881"/>
      <c r="AL23" s="882"/>
      <c r="AM23" s="882"/>
      <c r="AN23" s="882"/>
      <c r="AO23" s="882"/>
      <c r="AP23" s="878"/>
      <c r="AQ23" s="878"/>
      <c r="AR23" s="878"/>
      <c r="AS23" s="878"/>
      <c r="AT23" s="878"/>
      <c r="AU23" s="883"/>
      <c r="AV23" s="883"/>
      <c r="AW23" s="883"/>
      <c r="AX23" s="883"/>
      <c r="AY23" s="884"/>
      <c r="AZ23" s="892" t="s">
        <v>393</v>
      </c>
      <c r="BA23" s="893"/>
      <c r="BB23" s="893"/>
      <c r="BC23" s="893"/>
      <c r="BD23" s="894"/>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1" t="s">
        <v>394</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5" t="s">
        <v>399</v>
      </c>
      <c r="AG26" s="896"/>
      <c r="AH26" s="896"/>
      <c r="AI26" s="896"/>
      <c r="AJ26" s="897"/>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8"/>
      <c r="AG27" s="899"/>
      <c r="AH27" s="899"/>
      <c r="AI27" s="899"/>
      <c r="AJ27" s="900"/>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5">
        <v>16029</v>
      </c>
      <c r="R28" s="906"/>
      <c r="S28" s="906"/>
      <c r="T28" s="906"/>
      <c r="U28" s="906"/>
      <c r="V28" s="906">
        <v>15942</v>
      </c>
      <c r="W28" s="906"/>
      <c r="X28" s="906"/>
      <c r="Y28" s="906"/>
      <c r="Z28" s="906"/>
      <c r="AA28" s="906">
        <v>87</v>
      </c>
      <c r="AB28" s="906"/>
      <c r="AC28" s="906"/>
      <c r="AD28" s="906"/>
      <c r="AE28" s="907"/>
      <c r="AF28" s="908">
        <v>87</v>
      </c>
      <c r="AG28" s="906"/>
      <c r="AH28" s="906"/>
      <c r="AI28" s="906"/>
      <c r="AJ28" s="909"/>
      <c r="AK28" s="910">
        <v>1262</v>
      </c>
      <c r="AL28" s="901"/>
      <c r="AM28" s="901"/>
      <c r="AN28" s="901"/>
      <c r="AO28" s="901"/>
      <c r="AP28" s="901" t="s">
        <v>603</v>
      </c>
      <c r="AQ28" s="901"/>
      <c r="AR28" s="901"/>
      <c r="AS28" s="901"/>
      <c r="AT28" s="901"/>
      <c r="AU28" s="901" t="s">
        <v>603</v>
      </c>
      <c r="AV28" s="901"/>
      <c r="AW28" s="901"/>
      <c r="AX28" s="901"/>
      <c r="AY28" s="901"/>
      <c r="AZ28" s="902"/>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11416</v>
      </c>
      <c r="R29" s="843"/>
      <c r="S29" s="843"/>
      <c r="T29" s="843"/>
      <c r="U29" s="843"/>
      <c r="V29" s="843">
        <v>10811</v>
      </c>
      <c r="W29" s="843"/>
      <c r="X29" s="843"/>
      <c r="Y29" s="843"/>
      <c r="Z29" s="843"/>
      <c r="AA29" s="843">
        <v>605</v>
      </c>
      <c r="AB29" s="843"/>
      <c r="AC29" s="843"/>
      <c r="AD29" s="843"/>
      <c r="AE29" s="844"/>
      <c r="AF29" s="845">
        <v>605</v>
      </c>
      <c r="AG29" s="846"/>
      <c r="AH29" s="846"/>
      <c r="AI29" s="846"/>
      <c r="AJ29" s="847"/>
      <c r="AK29" s="913">
        <v>1831</v>
      </c>
      <c r="AL29" s="914"/>
      <c r="AM29" s="914"/>
      <c r="AN29" s="914"/>
      <c r="AO29" s="914"/>
      <c r="AP29" s="914" t="s">
        <v>603</v>
      </c>
      <c r="AQ29" s="914"/>
      <c r="AR29" s="914"/>
      <c r="AS29" s="914"/>
      <c r="AT29" s="914"/>
      <c r="AU29" s="914" t="s">
        <v>612</v>
      </c>
      <c r="AV29" s="914"/>
      <c r="AW29" s="914"/>
      <c r="AX29" s="914"/>
      <c r="AY29" s="914"/>
      <c r="AZ29" s="915"/>
      <c r="BA29" s="915"/>
      <c r="BB29" s="915"/>
      <c r="BC29" s="915"/>
      <c r="BD29" s="915"/>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1713</v>
      </c>
      <c r="R30" s="843"/>
      <c r="S30" s="843"/>
      <c r="T30" s="843"/>
      <c r="U30" s="843"/>
      <c r="V30" s="843">
        <v>1709</v>
      </c>
      <c r="W30" s="843"/>
      <c r="X30" s="843"/>
      <c r="Y30" s="843"/>
      <c r="Z30" s="843"/>
      <c r="AA30" s="843">
        <v>4</v>
      </c>
      <c r="AB30" s="843"/>
      <c r="AC30" s="843"/>
      <c r="AD30" s="843"/>
      <c r="AE30" s="844"/>
      <c r="AF30" s="845">
        <v>4</v>
      </c>
      <c r="AG30" s="846"/>
      <c r="AH30" s="846"/>
      <c r="AI30" s="846"/>
      <c r="AJ30" s="847"/>
      <c r="AK30" s="913">
        <v>357</v>
      </c>
      <c r="AL30" s="914"/>
      <c r="AM30" s="914"/>
      <c r="AN30" s="914"/>
      <c r="AO30" s="914"/>
      <c r="AP30" s="914" t="s">
        <v>603</v>
      </c>
      <c r="AQ30" s="914"/>
      <c r="AR30" s="914"/>
      <c r="AS30" s="914"/>
      <c r="AT30" s="914"/>
      <c r="AU30" s="914" t="s">
        <v>603</v>
      </c>
      <c r="AV30" s="914"/>
      <c r="AW30" s="914"/>
      <c r="AX30" s="914"/>
      <c r="AY30" s="914"/>
      <c r="AZ30" s="915"/>
      <c r="BA30" s="915"/>
      <c r="BB30" s="915"/>
      <c r="BC30" s="915"/>
      <c r="BD30" s="915"/>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2803</v>
      </c>
      <c r="R31" s="843"/>
      <c r="S31" s="843"/>
      <c r="T31" s="843"/>
      <c r="U31" s="843"/>
      <c r="V31" s="843">
        <v>2153</v>
      </c>
      <c r="W31" s="843"/>
      <c r="X31" s="843"/>
      <c r="Y31" s="843"/>
      <c r="Z31" s="843"/>
      <c r="AA31" s="843">
        <v>650</v>
      </c>
      <c r="AB31" s="843"/>
      <c r="AC31" s="843"/>
      <c r="AD31" s="843"/>
      <c r="AE31" s="844"/>
      <c r="AF31" s="845">
        <v>7097</v>
      </c>
      <c r="AG31" s="846"/>
      <c r="AH31" s="846"/>
      <c r="AI31" s="846"/>
      <c r="AJ31" s="847"/>
      <c r="AK31" s="913">
        <v>7</v>
      </c>
      <c r="AL31" s="914"/>
      <c r="AM31" s="914"/>
      <c r="AN31" s="914"/>
      <c r="AO31" s="914"/>
      <c r="AP31" s="914">
        <v>4925</v>
      </c>
      <c r="AQ31" s="914"/>
      <c r="AR31" s="914"/>
      <c r="AS31" s="914"/>
      <c r="AT31" s="914"/>
      <c r="AU31" s="914">
        <v>44</v>
      </c>
      <c r="AV31" s="914"/>
      <c r="AW31" s="914"/>
      <c r="AX31" s="914"/>
      <c r="AY31" s="914"/>
      <c r="AZ31" s="915" t="s">
        <v>603</v>
      </c>
      <c r="BA31" s="915"/>
      <c r="BB31" s="915"/>
      <c r="BC31" s="915"/>
      <c r="BD31" s="915"/>
      <c r="BE31" s="911" t="s">
        <v>408</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4517</v>
      </c>
      <c r="R32" s="843"/>
      <c r="S32" s="843"/>
      <c r="T32" s="843"/>
      <c r="U32" s="843"/>
      <c r="V32" s="843">
        <v>4230</v>
      </c>
      <c r="W32" s="843"/>
      <c r="X32" s="843"/>
      <c r="Y32" s="843"/>
      <c r="Z32" s="843"/>
      <c r="AA32" s="843">
        <v>287</v>
      </c>
      <c r="AB32" s="843"/>
      <c r="AC32" s="843"/>
      <c r="AD32" s="843"/>
      <c r="AE32" s="844"/>
      <c r="AF32" s="845">
        <v>162</v>
      </c>
      <c r="AG32" s="846"/>
      <c r="AH32" s="846"/>
      <c r="AI32" s="846"/>
      <c r="AJ32" s="847"/>
      <c r="AK32" s="913">
        <v>2</v>
      </c>
      <c r="AL32" s="914"/>
      <c r="AM32" s="914"/>
      <c r="AN32" s="914"/>
      <c r="AO32" s="914"/>
      <c r="AP32" s="914">
        <v>31055</v>
      </c>
      <c r="AQ32" s="914"/>
      <c r="AR32" s="914"/>
      <c r="AS32" s="914"/>
      <c r="AT32" s="914"/>
      <c r="AU32" s="914">
        <v>22298</v>
      </c>
      <c r="AV32" s="914"/>
      <c r="AW32" s="914"/>
      <c r="AX32" s="914"/>
      <c r="AY32" s="914"/>
      <c r="AZ32" s="915" t="s">
        <v>603</v>
      </c>
      <c r="BA32" s="915"/>
      <c r="BB32" s="915"/>
      <c r="BC32" s="915"/>
      <c r="BD32" s="915"/>
      <c r="BE32" s="911" t="s">
        <v>410</v>
      </c>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163</v>
      </c>
      <c r="R33" s="843"/>
      <c r="S33" s="843"/>
      <c r="T33" s="843"/>
      <c r="U33" s="843"/>
      <c r="V33" s="843">
        <v>163</v>
      </c>
      <c r="W33" s="843"/>
      <c r="X33" s="843"/>
      <c r="Y33" s="843"/>
      <c r="Z33" s="843"/>
      <c r="AA33" s="843">
        <v>0</v>
      </c>
      <c r="AB33" s="843"/>
      <c r="AC33" s="843"/>
      <c r="AD33" s="843"/>
      <c r="AE33" s="844"/>
      <c r="AF33" s="845" t="s">
        <v>412</v>
      </c>
      <c r="AG33" s="846"/>
      <c r="AH33" s="846"/>
      <c r="AI33" s="846"/>
      <c r="AJ33" s="847"/>
      <c r="AK33" s="913" t="s">
        <v>603</v>
      </c>
      <c r="AL33" s="914"/>
      <c r="AM33" s="914"/>
      <c r="AN33" s="914"/>
      <c r="AO33" s="914"/>
      <c r="AP33" s="914">
        <v>657</v>
      </c>
      <c r="AQ33" s="914"/>
      <c r="AR33" s="914"/>
      <c r="AS33" s="914"/>
      <c r="AT33" s="914"/>
      <c r="AU33" s="914" t="s">
        <v>603</v>
      </c>
      <c r="AV33" s="914"/>
      <c r="AW33" s="914"/>
      <c r="AX33" s="914"/>
      <c r="AY33" s="914"/>
      <c r="AZ33" s="915" t="s">
        <v>613</v>
      </c>
      <c r="BA33" s="915"/>
      <c r="BB33" s="915"/>
      <c r="BC33" s="915"/>
      <c r="BD33" s="915"/>
      <c r="BE33" s="911" t="s">
        <v>413</v>
      </c>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271</v>
      </c>
      <c r="R34" s="843"/>
      <c r="S34" s="843"/>
      <c r="T34" s="843"/>
      <c r="U34" s="843"/>
      <c r="V34" s="843">
        <v>271</v>
      </c>
      <c r="W34" s="843"/>
      <c r="X34" s="843"/>
      <c r="Y34" s="843"/>
      <c r="Z34" s="843"/>
      <c r="AA34" s="843">
        <v>0</v>
      </c>
      <c r="AB34" s="843"/>
      <c r="AC34" s="843"/>
      <c r="AD34" s="843"/>
      <c r="AE34" s="844"/>
      <c r="AF34" s="845" t="s">
        <v>412</v>
      </c>
      <c r="AG34" s="846"/>
      <c r="AH34" s="846"/>
      <c r="AI34" s="846"/>
      <c r="AJ34" s="847"/>
      <c r="AK34" s="913">
        <v>56</v>
      </c>
      <c r="AL34" s="914"/>
      <c r="AM34" s="914"/>
      <c r="AN34" s="914"/>
      <c r="AO34" s="914"/>
      <c r="AP34" s="914">
        <v>579</v>
      </c>
      <c r="AQ34" s="914"/>
      <c r="AR34" s="914"/>
      <c r="AS34" s="914"/>
      <c r="AT34" s="914"/>
      <c r="AU34" s="914" t="s">
        <v>615</v>
      </c>
      <c r="AV34" s="914"/>
      <c r="AW34" s="914"/>
      <c r="AX34" s="914"/>
      <c r="AY34" s="914"/>
      <c r="AZ34" s="915" t="s">
        <v>614</v>
      </c>
      <c r="BA34" s="915"/>
      <c r="BB34" s="915"/>
      <c r="BC34" s="915"/>
      <c r="BD34" s="915"/>
      <c r="BE34" s="911" t="s">
        <v>413</v>
      </c>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415</v>
      </c>
      <c r="BK62" s="889"/>
      <c r="BL62" s="889"/>
      <c r="BM62" s="889"/>
      <c r="BN62" s="890"/>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416</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7955</v>
      </c>
      <c r="AG63" s="925"/>
      <c r="AH63" s="925"/>
      <c r="AI63" s="925"/>
      <c r="AJ63" s="926"/>
      <c r="AK63" s="927"/>
      <c r="AL63" s="922"/>
      <c r="AM63" s="922"/>
      <c r="AN63" s="922"/>
      <c r="AO63" s="922"/>
      <c r="AP63" s="925">
        <f>SUM(AP28:AT34)</f>
        <v>37216</v>
      </c>
      <c r="AQ63" s="925"/>
      <c r="AR63" s="925"/>
      <c r="AS63" s="925"/>
      <c r="AT63" s="925"/>
      <c r="AU63" s="925">
        <f>SUM(AU28:AY34)</f>
        <v>22342</v>
      </c>
      <c r="AV63" s="925"/>
      <c r="AW63" s="925"/>
      <c r="AX63" s="925"/>
      <c r="AY63" s="925"/>
      <c r="AZ63" s="929"/>
      <c r="BA63" s="929"/>
      <c r="BB63" s="929"/>
      <c r="BC63" s="929"/>
      <c r="BD63" s="929"/>
      <c r="BE63" s="930"/>
      <c r="BF63" s="930"/>
      <c r="BG63" s="930"/>
      <c r="BH63" s="930"/>
      <c r="BI63" s="931"/>
      <c r="BJ63" s="932" t="s">
        <v>417</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5" t="s">
        <v>423</v>
      </c>
      <c r="AG66" s="896"/>
      <c r="AH66" s="896"/>
      <c r="AI66" s="896"/>
      <c r="AJ66" s="936"/>
      <c r="AK66" s="801" t="s">
        <v>424</v>
      </c>
      <c r="AL66" s="825"/>
      <c r="AM66" s="825"/>
      <c r="AN66" s="825"/>
      <c r="AO66" s="826"/>
      <c r="AP66" s="801" t="s">
        <v>425</v>
      </c>
      <c r="AQ66" s="802"/>
      <c r="AR66" s="802"/>
      <c r="AS66" s="802"/>
      <c r="AT66" s="803"/>
      <c r="AU66" s="801" t="s">
        <v>426</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899"/>
      <c r="AH67" s="899"/>
      <c r="AI67" s="899"/>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5" t="s">
        <v>616</v>
      </c>
      <c r="C68" s="956"/>
      <c r="D68" s="956"/>
      <c r="E68" s="956"/>
      <c r="F68" s="956"/>
      <c r="G68" s="956"/>
      <c r="H68" s="956"/>
      <c r="I68" s="956"/>
      <c r="J68" s="956"/>
      <c r="K68" s="956"/>
      <c r="L68" s="956"/>
      <c r="M68" s="956"/>
      <c r="N68" s="956"/>
      <c r="O68" s="956"/>
      <c r="P68" s="957"/>
      <c r="Q68" s="958">
        <v>4210</v>
      </c>
      <c r="R68" s="950"/>
      <c r="S68" s="950"/>
      <c r="T68" s="950"/>
      <c r="U68" s="951"/>
      <c r="V68" s="949">
        <v>3711</v>
      </c>
      <c r="W68" s="950"/>
      <c r="X68" s="950"/>
      <c r="Y68" s="950"/>
      <c r="Z68" s="951"/>
      <c r="AA68" s="949">
        <v>499</v>
      </c>
      <c r="AB68" s="950"/>
      <c r="AC68" s="950"/>
      <c r="AD68" s="950"/>
      <c r="AE68" s="951"/>
      <c r="AF68" s="949">
        <v>494</v>
      </c>
      <c r="AG68" s="950"/>
      <c r="AH68" s="950"/>
      <c r="AI68" s="950"/>
      <c r="AJ68" s="951"/>
      <c r="AK68" s="949">
        <v>0</v>
      </c>
      <c r="AL68" s="950"/>
      <c r="AM68" s="950"/>
      <c r="AN68" s="950"/>
      <c r="AO68" s="951"/>
      <c r="AP68" s="949">
        <v>6643</v>
      </c>
      <c r="AQ68" s="950"/>
      <c r="AR68" s="950"/>
      <c r="AS68" s="950"/>
      <c r="AT68" s="951"/>
      <c r="AU68" s="952">
        <v>2790</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9" t="s">
        <v>617</v>
      </c>
      <c r="C69" s="960"/>
      <c r="D69" s="960"/>
      <c r="E69" s="960"/>
      <c r="F69" s="960"/>
      <c r="G69" s="960"/>
      <c r="H69" s="960"/>
      <c r="I69" s="960"/>
      <c r="J69" s="960"/>
      <c r="K69" s="960"/>
      <c r="L69" s="960"/>
      <c r="M69" s="960"/>
      <c r="N69" s="960"/>
      <c r="O69" s="960"/>
      <c r="P69" s="961"/>
      <c r="Q69" s="962">
        <v>9468</v>
      </c>
      <c r="R69" s="914"/>
      <c r="S69" s="914"/>
      <c r="T69" s="914"/>
      <c r="U69" s="914"/>
      <c r="V69" s="914">
        <v>9276</v>
      </c>
      <c r="W69" s="914"/>
      <c r="X69" s="914"/>
      <c r="Y69" s="914"/>
      <c r="Z69" s="914"/>
      <c r="AA69" s="914">
        <v>192</v>
      </c>
      <c r="AB69" s="914"/>
      <c r="AC69" s="914"/>
      <c r="AD69" s="914"/>
      <c r="AE69" s="914"/>
      <c r="AF69" s="914">
        <v>192</v>
      </c>
      <c r="AG69" s="914"/>
      <c r="AH69" s="914"/>
      <c r="AI69" s="914"/>
      <c r="AJ69" s="914"/>
      <c r="AK69" s="914">
        <v>52</v>
      </c>
      <c r="AL69" s="914"/>
      <c r="AM69" s="914"/>
      <c r="AN69" s="914"/>
      <c r="AO69" s="914"/>
      <c r="AP69" s="914" t="s">
        <v>603</v>
      </c>
      <c r="AQ69" s="914"/>
      <c r="AR69" s="914"/>
      <c r="AS69" s="914"/>
      <c r="AT69" s="914"/>
      <c r="AU69" s="914" t="s">
        <v>603</v>
      </c>
      <c r="AV69" s="914"/>
      <c r="AW69" s="914"/>
      <c r="AX69" s="914"/>
      <c r="AY69" s="914"/>
      <c r="AZ69" s="963"/>
      <c r="BA69" s="963"/>
      <c r="BB69" s="963"/>
      <c r="BC69" s="963"/>
      <c r="BD69" s="964"/>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9" t="s">
        <v>618</v>
      </c>
      <c r="C70" s="960"/>
      <c r="D70" s="960"/>
      <c r="E70" s="960"/>
      <c r="F70" s="960"/>
      <c r="G70" s="960"/>
      <c r="H70" s="960"/>
      <c r="I70" s="960"/>
      <c r="J70" s="960"/>
      <c r="K70" s="960"/>
      <c r="L70" s="960"/>
      <c r="M70" s="960"/>
      <c r="N70" s="960"/>
      <c r="O70" s="960"/>
      <c r="P70" s="961"/>
      <c r="Q70" s="962">
        <v>22</v>
      </c>
      <c r="R70" s="914"/>
      <c r="S70" s="914"/>
      <c r="T70" s="914"/>
      <c r="U70" s="914"/>
      <c r="V70" s="914">
        <v>16</v>
      </c>
      <c r="W70" s="914"/>
      <c r="X70" s="914"/>
      <c r="Y70" s="914"/>
      <c r="Z70" s="914"/>
      <c r="AA70" s="914">
        <v>7</v>
      </c>
      <c r="AB70" s="914"/>
      <c r="AC70" s="914"/>
      <c r="AD70" s="914"/>
      <c r="AE70" s="914"/>
      <c r="AF70" s="914">
        <v>6</v>
      </c>
      <c r="AG70" s="914"/>
      <c r="AH70" s="914"/>
      <c r="AI70" s="914"/>
      <c r="AJ70" s="914"/>
      <c r="AK70" s="914">
        <v>2</v>
      </c>
      <c r="AL70" s="914"/>
      <c r="AM70" s="914"/>
      <c r="AN70" s="914"/>
      <c r="AO70" s="914"/>
      <c r="AP70" s="914" t="s">
        <v>621</v>
      </c>
      <c r="AQ70" s="914"/>
      <c r="AR70" s="914"/>
      <c r="AS70" s="914"/>
      <c r="AT70" s="914"/>
      <c r="AU70" s="914" t="s">
        <v>603</v>
      </c>
      <c r="AV70" s="914"/>
      <c r="AW70" s="914"/>
      <c r="AX70" s="914"/>
      <c r="AY70" s="914"/>
      <c r="AZ70" s="963"/>
      <c r="BA70" s="963"/>
      <c r="BB70" s="963"/>
      <c r="BC70" s="963"/>
      <c r="BD70" s="964"/>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9" t="s">
        <v>619</v>
      </c>
      <c r="C71" s="960"/>
      <c r="D71" s="960"/>
      <c r="E71" s="960"/>
      <c r="F71" s="960"/>
      <c r="G71" s="960"/>
      <c r="H71" s="960"/>
      <c r="I71" s="960"/>
      <c r="J71" s="960"/>
      <c r="K71" s="960"/>
      <c r="L71" s="960"/>
      <c r="M71" s="960"/>
      <c r="N71" s="960"/>
      <c r="O71" s="960"/>
      <c r="P71" s="961"/>
      <c r="Q71" s="962">
        <v>237</v>
      </c>
      <c r="R71" s="914"/>
      <c r="S71" s="914"/>
      <c r="T71" s="914"/>
      <c r="U71" s="914"/>
      <c r="V71" s="914">
        <v>234</v>
      </c>
      <c r="W71" s="914"/>
      <c r="X71" s="914"/>
      <c r="Y71" s="914"/>
      <c r="Z71" s="914"/>
      <c r="AA71" s="914">
        <v>3</v>
      </c>
      <c r="AB71" s="914"/>
      <c r="AC71" s="914"/>
      <c r="AD71" s="914"/>
      <c r="AE71" s="914"/>
      <c r="AF71" s="914">
        <v>3</v>
      </c>
      <c r="AG71" s="914"/>
      <c r="AH71" s="914"/>
      <c r="AI71" s="914"/>
      <c r="AJ71" s="914"/>
      <c r="AK71" s="914">
        <v>122</v>
      </c>
      <c r="AL71" s="914"/>
      <c r="AM71" s="914"/>
      <c r="AN71" s="914"/>
      <c r="AO71" s="914"/>
      <c r="AP71" s="914" t="s">
        <v>603</v>
      </c>
      <c r="AQ71" s="914"/>
      <c r="AR71" s="914"/>
      <c r="AS71" s="914"/>
      <c r="AT71" s="914"/>
      <c r="AU71" s="914" t="s">
        <v>603</v>
      </c>
      <c r="AV71" s="914"/>
      <c r="AW71" s="914"/>
      <c r="AX71" s="914"/>
      <c r="AY71" s="914"/>
      <c r="AZ71" s="963"/>
      <c r="BA71" s="963"/>
      <c r="BB71" s="963"/>
      <c r="BC71" s="963"/>
      <c r="BD71" s="964"/>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9" t="s">
        <v>620</v>
      </c>
      <c r="C72" s="960"/>
      <c r="D72" s="960"/>
      <c r="E72" s="960"/>
      <c r="F72" s="960"/>
      <c r="G72" s="960"/>
      <c r="H72" s="960"/>
      <c r="I72" s="960"/>
      <c r="J72" s="960"/>
      <c r="K72" s="960"/>
      <c r="L72" s="960"/>
      <c r="M72" s="960"/>
      <c r="N72" s="960"/>
      <c r="O72" s="960"/>
      <c r="P72" s="961"/>
      <c r="Q72" s="962">
        <v>222319</v>
      </c>
      <c r="R72" s="914"/>
      <c r="S72" s="914"/>
      <c r="T72" s="914"/>
      <c r="U72" s="914"/>
      <c r="V72" s="914">
        <v>215489</v>
      </c>
      <c r="W72" s="914"/>
      <c r="X72" s="914"/>
      <c r="Y72" s="914"/>
      <c r="Z72" s="914"/>
      <c r="AA72" s="914">
        <v>6830</v>
      </c>
      <c r="AB72" s="914"/>
      <c r="AC72" s="914"/>
      <c r="AD72" s="914"/>
      <c r="AE72" s="914"/>
      <c r="AF72" s="914">
        <v>6830</v>
      </c>
      <c r="AG72" s="914"/>
      <c r="AH72" s="914"/>
      <c r="AI72" s="914"/>
      <c r="AJ72" s="914"/>
      <c r="AK72" s="914" t="s">
        <v>615</v>
      </c>
      <c r="AL72" s="914"/>
      <c r="AM72" s="914"/>
      <c r="AN72" s="914"/>
      <c r="AO72" s="914"/>
      <c r="AP72" s="914" t="s">
        <v>603</v>
      </c>
      <c r="AQ72" s="914"/>
      <c r="AR72" s="914"/>
      <c r="AS72" s="914"/>
      <c r="AT72" s="914"/>
      <c r="AU72" s="914" t="s">
        <v>603</v>
      </c>
      <c r="AV72" s="914"/>
      <c r="AW72" s="914"/>
      <c r="AX72" s="914"/>
      <c r="AY72" s="914"/>
      <c r="AZ72" s="963"/>
      <c r="BA72" s="963"/>
      <c r="BB72" s="963"/>
      <c r="BC72" s="963"/>
      <c r="BD72" s="964"/>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9"/>
      <c r="C73" s="960"/>
      <c r="D73" s="960"/>
      <c r="E73" s="960"/>
      <c r="F73" s="960"/>
      <c r="G73" s="960"/>
      <c r="H73" s="960"/>
      <c r="I73" s="960"/>
      <c r="J73" s="960"/>
      <c r="K73" s="960"/>
      <c r="L73" s="960"/>
      <c r="M73" s="960"/>
      <c r="N73" s="960"/>
      <c r="O73" s="960"/>
      <c r="P73" s="961"/>
      <c r="Q73" s="962"/>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63"/>
      <c r="BA73" s="963"/>
      <c r="BB73" s="963"/>
      <c r="BC73" s="963"/>
      <c r="BD73" s="964"/>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9"/>
      <c r="C74" s="960"/>
      <c r="D74" s="960"/>
      <c r="E74" s="960"/>
      <c r="F74" s="960"/>
      <c r="G74" s="960"/>
      <c r="H74" s="960"/>
      <c r="I74" s="960"/>
      <c r="J74" s="960"/>
      <c r="K74" s="960"/>
      <c r="L74" s="960"/>
      <c r="M74" s="960"/>
      <c r="N74" s="960"/>
      <c r="O74" s="960"/>
      <c r="P74" s="961"/>
      <c r="Q74" s="962"/>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63"/>
      <c r="BA74" s="963"/>
      <c r="BB74" s="963"/>
      <c r="BC74" s="963"/>
      <c r="BD74" s="964"/>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5"/>
      <c r="R75" s="966"/>
      <c r="S75" s="966"/>
      <c r="T75" s="966"/>
      <c r="U75" s="913"/>
      <c r="V75" s="967"/>
      <c r="W75" s="966"/>
      <c r="X75" s="966"/>
      <c r="Y75" s="966"/>
      <c r="Z75" s="913"/>
      <c r="AA75" s="967"/>
      <c r="AB75" s="966"/>
      <c r="AC75" s="966"/>
      <c r="AD75" s="966"/>
      <c r="AE75" s="913"/>
      <c r="AF75" s="967"/>
      <c r="AG75" s="966"/>
      <c r="AH75" s="966"/>
      <c r="AI75" s="966"/>
      <c r="AJ75" s="913"/>
      <c r="AK75" s="967"/>
      <c r="AL75" s="966"/>
      <c r="AM75" s="966"/>
      <c r="AN75" s="966"/>
      <c r="AO75" s="913"/>
      <c r="AP75" s="967"/>
      <c r="AQ75" s="966"/>
      <c r="AR75" s="966"/>
      <c r="AS75" s="966"/>
      <c r="AT75" s="913"/>
      <c r="AU75" s="967"/>
      <c r="AV75" s="966"/>
      <c r="AW75" s="966"/>
      <c r="AX75" s="966"/>
      <c r="AY75" s="913"/>
      <c r="AZ75" s="963"/>
      <c r="BA75" s="963"/>
      <c r="BB75" s="963"/>
      <c r="BC75" s="963"/>
      <c r="BD75" s="964"/>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66"/>
      <c r="S76" s="966"/>
      <c r="T76" s="966"/>
      <c r="U76" s="913"/>
      <c r="V76" s="967"/>
      <c r="W76" s="966"/>
      <c r="X76" s="966"/>
      <c r="Y76" s="966"/>
      <c r="Z76" s="913"/>
      <c r="AA76" s="967"/>
      <c r="AB76" s="966"/>
      <c r="AC76" s="966"/>
      <c r="AD76" s="966"/>
      <c r="AE76" s="913"/>
      <c r="AF76" s="967"/>
      <c r="AG76" s="966"/>
      <c r="AH76" s="966"/>
      <c r="AI76" s="966"/>
      <c r="AJ76" s="913"/>
      <c r="AK76" s="967"/>
      <c r="AL76" s="966"/>
      <c r="AM76" s="966"/>
      <c r="AN76" s="966"/>
      <c r="AO76" s="913"/>
      <c r="AP76" s="967"/>
      <c r="AQ76" s="966"/>
      <c r="AR76" s="966"/>
      <c r="AS76" s="966"/>
      <c r="AT76" s="913"/>
      <c r="AU76" s="967"/>
      <c r="AV76" s="966"/>
      <c r="AW76" s="966"/>
      <c r="AX76" s="966"/>
      <c r="AY76" s="913"/>
      <c r="AZ76" s="963"/>
      <c r="BA76" s="963"/>
      <c r="BB76" s="963"/>
      <c r="BC76" s="963"/>
      <c r="BD76" s="964"/>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66"/>
      <c r="S77" s="966"/>
      <c r="T77" s="966"/>
      <c r="U77" s="913"/>
      <c r="V77" s="967"/>
      <c r="W77" s="966"/>
      <c r="X77" s="966"/>
      <c r="Y77" s="966"/>
      <c r="Z77" s="913"/>
      <c r="AA77" s="967"/>
      <c r="AB77" s="966"/>
      <c r="AC77" s="966"/>
      <c r="AD77" s="966"/>
      <c r="AE77" s="913"/>
      <c r="AF77" s="967"/>
      <c r="AG77" s="966"/>
      <c r="AH77" s="966"/>
      <c r="AI77" s="966"/>
      <c r="AJ77" s="913"/>
      <c r="AK77" s="967"/>
      <c r="AL77" s="966"/>
      <c r="AM77" s="966"/>
      <c r="AN77" s="966"/>
      <c r="AO77" s="913"/>
      <c r="AP77" s="967"/>
      <c r="AQ77" s="966"/>
      <c r="AR77" s="966"/>
      <c r="AS77" s="966"/>
      <c r="AT77" s="913"/>
      <c r="AU77" s="967"/>
      <c r="AV77" s="966"/>
      <c r="AW77" s="966"/>
      <c r="AX77" s="966"/>
      <c r="AY77" s="913"/>
      <c r="AZ77" s="963"/>
      <c r="BA77" s="963"/>
      <c r="BB77" s="963"/>
      <c r="BC77" s="963"/>
      <c r="BD77" s="964"/>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3"/>
      <c r="BA78" s="963"/>
      <c r="BB78" s="963"/>
      <c r="BC78" s="963"/>
      <c r="BD78" s="964"/>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3"/>
      <c r="BA79" s="963"/>
      <c r="BB79" s="963"/>
      <c r="BC79" s="963"/>
      <c r="BD79" s="964"/>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3"/>
      <c r="BA80" s="963"/>
      <c r="BB80" s="963"/>
      <c r="BC80" s="963"/>
      <c r="BD80" s="964"/>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3"/>
      <c r="BA81" s="963"/>
      <c r="BB81" s="963"/>
      <c r="BC81" s="963"/>
      <c r="BD81" s="964"/>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3"/>
      <c r="BA82" s="963"/>
      <c r="BB82" s="963"/>
      <c r="BC82" s="963"/>
      <c r="BD82" s="964"/>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3"/>
      <c r="BA83" s="963"/>
      <c r="BB83" s="963"/>
      <c r="BC83" s="963"/>
      <c r="BD83" s="964"/>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3"/>
      <c r="BA84" s="963"/>
      <c r="BB84" s="963"/>
      <c r="BC84" s="963"/>
      <c r="BD84" s="964"/>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3"/>
      <c r="BA85" s="963"/>
      <c r="BB85" s="963"/>
      <c r="BC85" s="963"/>
      <c r="BD85" s="964"/>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3"/>
      <c r="BA86" s="963"/>
      <c r="BB86" s="963"/>
      <c r="BC86" s="963"/>
      <c r="BD86" s="964"/>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391</v>
      </c>
      <c r="B88" s="874" t="s">
        <v>427</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f>SUM(AF68:AJ72)</f>
        <v>7525</v>
      </c>
      <c r="AG88" s="925"/>
      <c r="AH88" s="925"/>
      <c r="AI88" s="925"/>
      <c r="AJ88" s="925"/>
      <c r="AK88" s="922"/>
      <c r="AL88" s="922"/>
      <c r="AM88" s="922"/>
      <c r="AN88" s="922"/>
      <c r="AO88" s="922"/>
      <c r="AP88" s="925">
        <f>SUM(AP68:AT72)</f>
        <v>6643</v>
      </c>
      <c r="AQ88" s="925"/>
      <c r="AR88" s="925"/>
      <c r="AS88" s="925"/>
      <c r="AT88" s="925"/>
      <c r="AU88" s="925">
        <f>SUM(AU68:AY72)</f>
        <v>2790</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428</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f>SUM(CR7:CV15)</f>
        <v>1969</v>
      </c>
      <c r="CS102" s="933"/>
      <c r="CT102" s="933"/>
      <c r="CU102" s="933"/>
      <c r="CV102" s="979"/>
      <c r="CW102" s="978">
        <f>SUM(CW7:DA15)</f>
        <v>793</v>
      </c>
      <c r="CX102" s="933"/>
      <c r="CY102" s="933"/>
      <c r="CZ102" s="933"/>
      <c r="DA102" s="979"/>
      <c r="DB102" s="978">
        <f t="shared" ref="DB102" si="0">SUM(DB7:DF15)</f>
        <v>4491</v>
      </c>
      <c r="DC102" s="933"/>
      <c r="DD102" s="933"/>
      <c r="DE102" s="933"/>
      <c r="DF102" s="979"/>
      <c r="DG102" s="978">
        <f t="shared" ref="DG102" si="1">SUM(DG7:DK15)</f>
        <v>668</v>
      </c>
      <c r="DH102" s="933"/>
      <c r="DI102" s="933"/>
      <c r="DJ102" s="933"/>
      <c r="DK102" s="979"/>
      <c r="DL102" s="978">
        <f t="shared" ref="DL102" si="2">SUM(DL7:DP15)</f>
        <v>93</v>
      </c>
      <c r="DM102" s="933"/>
      <c r="DN102" s="933"/>
      <c r="DO102" s="933"/>
      <c r="DP102" s="979"/>
      <c r="DQ102" s="978">
        <f>SUM(DQ7:DU15)</f>
        <v>1055</v>
      </c>
      <c r="DR102" s="933"/>
      <c r="DS102" s="933"/>
      <c r="DT102" s="933"/>
      <c r="DU102" s="979"/>
      <c r="DV102" s="978">
        <f t="shared" ref="DV102" si="3">SUM(DV7:DZ15)</f>
        <v>0</v>
      </c>
      <c r="DW102" s="933"/>
      <c r="DX102" s="933"/>
      <c r="DY102" s="933"/>
      <c r="DZ102" s="97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429</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430</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433</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434</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304</v>
      </c>
      <c r="AG109" s="981"/>
      <c r="AH109" s="981"/>
      <c r="AI109" s="981"/>
      <c r="AJ109" s="982"/>
      <c r="AK109" s="980" t="s">
        <v>303</v>
      </c>
      <c r="AL109" s="981"/>
      <c r="AM109" s="981"/>
      <c r="AN109" s="981"/>
      <c r="AO109" s="982"/>
      <c r="AP109" s="980" t="s">
        <v>437</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304</v>
      </c>
      <c r="BW109" s="981"/>
      <c r="BX109" s="981"/>
      <c r="BY109" s="981"/>
      <c r="BZ109" s="982"/>
      <c r="CA109" s="980" t="s">
        <v>303</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304</v>
      </c>
      <c r="DM109" s="981"/>
      <c r="DN109" s="981"/>
      <c r="DO109" s="981"/>
      <c r="DP109" s="982"/>
      <c r="DQ109" s="980" t="s">
        <v>303</v>
      </c>
      <c r="DR109" s="981"/>
      <c r="DS109" s="981"/>
      <c r="DT109" s="981"/>
      <c r="DU109" s="982"/>
      <c r="DV109" s="980" t="s">
        <v>437</v>
      </c>
      <c r="DW109" s="981"/>
      <c r="DX109" s="981"/>
      <c r="DY109" s="981"/>
      <c r="DZ109" s="983"/>
    </row>
    <row r="110" spans="1:131" s="247"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5582785</v>
      </c>
      <c r="AB110" s="988"/>
      <c r="AC110" s="988"/>
      <c r="AD110" s="988"/>
      <c r="AE110" s="989"/>
      <c r="AF110" s="990">
        <v>5282498</v>
      </c>
      <c r="AG110" s="988"/>
      <c r="AH110" s="988"/>
      <c r="AI110" s="988"/>
      <c r="AJ110" s="989"/>
      <c r="AK110" s="990">
        <v>5294576</v>
      </c>
      <c r="AL110" s="988"/>
      <c r="AM110" s="988"/>
      <c r="AN110" s="988"/>
      <c r="AO110" s="989"/>
      <c r="AP110" s="991">
        <v>18.5</v>
      </c>
      <c r="AQ110" s="992"/>
      <c r="AR110" s="992"/>
      <c r="AS110" s="992"/>
      <c r="AT110" s="993"/>
      <c r="AU110" s="994" t="s">
        <v>73</v>
      </c>
      <c r="AV110" s="995"/>
      <c r="AW110" s="995"/>
      <c r="AX110" s="995"/>
      <c r="AY110" s="995"/>
      <c r="AZ110" s="1033" t="s">
        <v>440</v>
      </c>
      <c r="BA110" s="985"/>
      <c r="BB110" s="985"/>
      <c r="BC110" s="985"/>
      <c r="BD110" s="985"/>
      <c r="BE110" s="985"/>
      <c r="BF110" s="985"/>
      <c r="BG110" s="985"/>
      <c r="BH110" s="985"/>
      <c r="BI110" s="985"/>
      <c r="BJ110" s="985"/>
      <c r="BK110" s="985"/>
      <c r="BL110" s="985"/>
      <c r="BM110" s="985"/>
      <c r="BN110" s="985"/>
      <c r="BO110" s="985"/>
      <c r="BP110" s="986"/>
      <c r="BQ110" s="1019">
        <v>54873527</v>
      </c>
      <c r="BR110" s="1020"/>
      <c r="BS110" s="1020"/>
      <c r="BT110" s="1020"/>
      <c r="BU110" s="1020"/>
      <c r="BV110" s="1020">
        <v>53581989</v>
      </c>
      <c r="BW110" s="1020"/>
      <c r="BX110" s="1020"/>
      <c r="BY110" s="1020"/>
      <c r="BZ110" s="1020"/>
      <c r="CA110" s="1020">
        <v>52555051</v>
      </c>
      <c r="CB110" s="1020"/>
      <c r="CC110" s="1020"/>
      <c r="CD110" s="1020"/>
      <c r="CE110" s="1020"/>
      <c r="CF110" s="1034">
        <v>183.2</v>
      </c>
      <c r="CG110" s="1035"/>
      <c r="CH110" s="1035"/>
      <c r="CI110" s="1035"/>
      <c r="CJ110" s="1035"/>
      <c r="CK110" s="1036" t="s">
        <v>441</v>
      </c>
      <c r="CL110" s="1037"/>
      <c r="CM110" s="1016" t="s">
        <v>442</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177</v>
      </c>
      <c r="DH110" s="1020"/>
      <c r="DI110" s="1020"/>
      <c r="DJ110" s="1020"/>
      <c r="DK110" s="1020"/>
      <c r="DL110" s="1020" t="s">
        <v>177</v>
      </c>
      <c r="DM110" s="1020"/>
      <c r="DN110" s="1020"/>
      <c r="DO110" s="1020"/>
      <c r="DP110" s="1020"/>
      <c r="DQ110" s="1020" t="s">
        <v>177</v>
      </c>
      <c r="DR110" s="1020"/>
      <c r="DS110" s="1020"/>
      <c r="DT110" s="1020"/>
      <c r="DU110" s="1020"/>
      <c r="DV110" s="1021" t="s">
        <v>177</v>
      </c>
      <c r="DW110" s="1021"/>
      <c r="DX110" s="1021"/>
      <c r="DY110" s="1021"/>
      <c r="DZ110" s="1022"/>
    </row>
    <row r="111" spans="1:131" s="247" customFormat="1" ht="26.25" customHeight="1" x14ac:dyDescent="0.15">
      <c r="A111" s="1023" t="s">
        <v>443</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444</v>
      </c>
      <c r="AB111" s="1027"/>
      <c r="AC111" s="1027"/>
      <c r="AD111" s="1027"/>
      <c r="AE111" s="1028"/>
      <c r="AF111" s="1029" t="s">
        <v>445</v>
      </c>
      <c r="AG111" s="1027"/>
      <c r="AH111" s="1027"/>
      <c r="AI111" s="1027"/>
      <c r="AJ111" s="1028"/>
      <c r="AK111" s="1029" t="s">
        <v>444</v>
      </c>
      <c r="AL111" s="1027"/>
      <c r="AM111" s="1027"/>
      <c r="AN111" s="1027"/>
      <c r="AO111" s="1028"/>
      <c r="AP111" s="1030" t="s">
        <v>444</v>
      </c>
      <c r="AQ111" s="1031"/>
      <c r="AR111" s="1031"/>
      <c r="AS111" s="1031"/>
      <c r="AT111" s="1032"/>
      <c r="AU111" s="996"/>
      <c r="AV111" s="997"/>
      <c r="AW111" s="997"/>
      <c r="AX111" s="997"/>
      <c r="AY111" s="997"/>
      <c r="AZ111" s="1042" t="s">
        <v>446</v>
      </c>
      <c r="BA111" s="1043"/>
      <c r="BB111" s="1043"/>
      <c r="BC111" s="1043"/>
      <c r="BD111" s="1043"/>
      <c r="BE111" s="1043"/>
      <c r="BF111" s="1043"/>
      <c r="BG111" s="1043"/>
      <c r="BH111" s="1043"/>
      <c r="BI111" s="1043"/>
      <c r="BJ111" s="1043"/>
      <c r="BK111" s="1043"/>
      <c r="BL111" s="1043"/>
      <c r="BM111" s="1043"/>
      <c r="BN111" s="1043"/>
      <c r="BO111" s="1043"/>
      <c r="BP111" s="1044"/>
      <c r="BQ111" s="1012">
        <v>696919</v>
      </c>
      <c r="BR111" s="1013"/>
      <c r="BS111" s="1013"/>
      <c r="BT111" s="1013"/>
      <c r="BU111" s="1013"/>
      <c r="BV111" s="1013">
        <v>698916</v>
      </c>
      <c r="BW111" s="1013"/>
      <c r="BX111" s="1013"/>
      <c r="BY111" s="1013"/>
      <c r="BZ111" s="1013"/>
      <c r="CA111" s="1013">
        <v>701114</v>
      </c>
      <c r="CB111" s="1013"/>
      <c r="CC111" s="1013"/>
      <c r="CD111" s="1013"/>
      <c r="CE111" s="1013"/>
      <c r="CF111" s="1007">
        <v>2.4</v>
      </c>
      <c r="CG111" s="1008"/>
      <c r="CH111" s="1008"/>
      <c r="CI111" s="1008"/>
      <c r="CJ111" s="1008"/>
      <c r="CK111" s="1038"/>
      <c r="CL111" s="1039"/>
      <c r="CM111" s="1009" t="s">
        <v>447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444</v>
      </c>
      <c r="DH111" s="1013"/>
      <c r="DI111" s="1013"/>
      <c r="DJ111" s="1013"/>
      <c r="DK111" s="1013"/>
      <c r="DL111" s="1013" t="s">
        <v>448</v>
      </c>
      <c r="DM111" s="1013"/>
      <c r="DN111" s="1013"/>
      <c r="DO111" s="1013"/>
      <c r="DP111" s="1013"/>
      <c r="DQ111" s="1013" t="s">
        <v>444</v>
      </c>
      <c r="DR111" s="1013"/>
      <c r="DS111" s="1013"/>
      <c r="DT111" s="1013"/>
      <c r="DU111" s="1013"/>
      <c r="DV111" s="1014" t="s">
        <v>444</v>
      </c>
      <c r="DW111" s="1014"/>
      <c r="DX111" s="1014"/>
      <c r="DY111" s="1014"/>
      <c r="DZ111" s="1015"/>
    </row>
    <row r="112" spans="1:131" s="247" customFormat="1" ht="26.25" customHeight="1" x14ac:dyDescent="0.15">
      <c r="A112" s="1045" t="s">
        <v>449</v>
      </c>
      <c r="B112" s="1046"/>
      <c r="C112" s="1043" t="s">
        <v>450</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444</v>
      </c>
      <c r="AB112" s="1052"/>
      <c r="AC112" s="1052"/>
      <c r="AD112" s="1052"/>
      <c r="AE112" s="1053"/>
      <c r="AF112" s="1054" t="s">
        <v>451</v>
      </c>
      <c r="AG112" s="1052"/>
      <c r="AH112" s="1052"/>
      <c r="AI112" s="1052"/>
      <c r="AJ112" s="1053"/>
      <c r="AK112" s="1054" t="s">
        <v>452</v>
      </c>
      <c r="AL112" s="1052"/>
      <c r="AM112" s="1052"/>
      <c r="AN112" s="1052"/>
      <c r="AO112" s="1053"/>
      <c r="AP112" s="1055" t="s">
        <v>444</v>
      </c>
      <c r="AQ112" s="1056"/>
      <c r="AR112" s="1056"/>
      <c r="AS112" s="1056"/>
      <c r="AT112" s="1057"/>
      <c r="AU112" s="996"/>
      <c r="AV112" s="997"/>
      <c r="AW112" s="997"/>
      <c r="AX112" s="997"/>
      <c r="AY112" s="997"/>
      <c r="AZ112" s="1042" t="s">
        <v>453</v>
      </c>
      <c r="BA112" s="1043"/>
      <c r="BB112" s="1043"/>
      <c r="BC112" s="1043"/>
      <c r="BD112" s="1043"/>
      <c r="BE112" s="1043"/>
      <c r="BF112" s="1043"/>
      <c r="BG112" s="1043"/>
      <c r="BH112" s="1043"/>
      <c r="BI112" s="1043"/>
      <c r="BJ112" s="1043"/>
      <c r="BK112" s="1043"/>
      <c r="BL112" s="1043"/>
      <c r="BM112" s="1043"/>
      <c r="BN112" s="1043"/>
      <c r="BO112" s="1043"/>
      <c r="BP112" s="1044"/>
      <c r="BQ112" s="1012">
        <v>25070546</v>
      </c>
      <c r="BR112" s="1013"/>
      <c r="BS112" s="1013"/>
      <c r="BT112" s="1013"/>
      <c r="BU112" s="1013"/>
      <c r="BV112" s="1013">
        <v>23611943</v>
      </c>
      <c r="BW112" s="1013"/>
      <c r="BX112" s="1013"/>
      <c r="BY112" s="1013"/>
      <c r="BZ112" s="1013"/>
      <c r="CA112" s="1013">
        <v>22341944</v>
      </c>
      <c r="CB112" s="1013"/>
      <c r="CC112" s="1013"/>
      <c r="CD112" s="1013"/>
      <c r="CE112" s="1013"/>
      <c r="CF112" s="1007">
        <v>77.900000000000006</v>
      </c>
      <c r="CG112" s="1008"/>
      <c r="CH112" s="1008"/>
      <c r="CI112" s="1008"/>
      <c r="CJ112" s="1008"/>
      <c r="CK112" s="1038"/>
      <c r="CL112" s="1039"/>
      <c r="CM112" s="1009" t="s">
        <v>454</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444</v>
      </c>
      <c r="DH112" s="1013"/>
      <c r="DI112" s="1013"/>
      <c r="DJ112" s="1013"/>
      <c r="DK112" s="1013"/>
      <c r="DL112" s="1013" t="s">
        <v>444</v>
      </c>
      <c r="DM112" s="1013"/>
      <c r="DN112" s="1013"/>
      <c r="DO112" s="1013"/>
      <c r="DP112" s="1013"/>
      <c r="DQ112" s="1013" t="s">
        <v>177</v>
      </c>
      <c r="DR112" s="1013"/>
      <c r="DS112" s="1013"/>
      <c r="DT112" s="1013"/>
      <c r="DU112" s="1013"/>
      <c r="DV112" s="1014" t="s">
        <v>444</v>
      </c>
      <c r="DW112" s="1014"/>
      <c r="DX112" s="1014"/>
      <c r="DY112" s="1014"/>
      <c r="DZ112" s="1015"/>
    </row>
    <row r="113" spans="1:130" s="247" customFormat="1" ht="26.25" customHeight="1" x14ac:dyDescent="0.15">
      <c r="A113" s="1047"/>
      <c r="B113" s="1048"/>
      <c r="C113" s="1043" t="s">
        <v>455</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1647653</v>
      </c>
      <c r="AB113" s="1027"/>
      <c r="AC113" s="1027"/>
      <c r="AD113" s="1027"/>
      <c r="AE113" s="1028"/>
      <c r="AF113" s="1029">
        <v>1555394</v>
      </c>
      <c r="AG113" s="1027"/>
      <c r="AH113" s="1027"/>
      <c r="AI113" s="1027"/>
      <c r="AJ113" s="1028"/>
      <c r="AK113" s="1029">
        <v>1502140</v>
      </c>
      <c r="AL113" s="1027"/>
      <c r="AM113" s="1027"/>
      <c r="AN113" s="1027"/>
      <c r="AO113" s="1028"/>
      <c r="AP113" s="1030">
        <v>5.2</v>
      </c>
      <c r="AQ113" s="1031"/>
      <c r="AR113" s="1031"/>
      <c r="AS113" s="1031"/>
      <c r="AT113" s="1032"/>
      <c r="AU113" s="996"/>
      <c r="AV113" s="997"/>
      <c r="AW113" s="997"/>
      <c r="AX113" s="997"/>
      <c r="AY113" s="997"/>
      <c r="AZ113" s="1042" t="s">
        <v>456</v>
      </c>
      <c r="BA113" s="1043"/>
      <c r="BB113" s="1043"/>
      <c r="BC113" s="1043"/>
      <c r="BD113" s="1043"/>
      <c r="BE113" s="1043"/>
      <c r="BF113" s="1043"/>
      <c r="BG113" s="1043"/>
      <c r="BH113" s="1043"/>
      <c r="BI113" s="1043"/>
      <c r="BJ113" s="1043"/>
      <c r="BK113" s="1043"/>
      <c r="BL113" s="1043"/>
      <c r="BM113" s="1043"/>
      <c r="BN113" s="1043"/>
      <c r="BO113" s="1043"/>
      <c r="BP113" s="1044"/>
      <c r="BQ113" s="1012">
        <v>1627456</v>
      </c>
      <c r="BR113" s="1013"/>
      <c r="BS113" s="1013"/>
      <c r="BT113" s="1013"/>
      <c r="BU113" s="1013"/>
      <c r="BV113" s="1013">
        <v>2499342</v>
      </c>
      <c r="BW113" s="1013"/>
      <c r="BX113" s="1013"/>
      <c r="BY113" s="1013"/>
      <c r="BZ113" s="1013"/>
      <c r="CA113" s="1013">
        <v>2789950</v>
      </c>
      <c r="CB113" s="1013"/>
      <c r="CC113" s="1013"/>
      <c r="CD113" s="1013"/>
      <c r="CE113" s="1013"/>
      <c r="CF113" s="1007">
        <v>9.6999999999999993</v>
      </c>
      <c r="CG113" s="1008"/>
      <c r="CH113" s="1008"/>
      <c r="CI113" s="1008"/>
      <c r="CJ113" s="1008"/>
      <c r="CK113" s="1038"/>
      <c r="CL113" s="1039"/>
      <c r="CM113" s="1009" t="s">
        <v>457</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177</v>
      </c>
      <c r="DH113" s="1052"/>
      <c r="DI113" s="1052"/>
      <c r="DJ113" s="1052"/>
      <c r="DK113" s="1053"/>
      <c r="DL113" s="1054" t="s">
        <v>444</v>
      </c>
      <c r="DM113" s="1052"/>
      <c r="DN113" s="1052"/>
      <c r="DO113" s="1052"/>
      <c r="DP113" s="1053"/>
      <c r="DQ113" s="1054" t="s">
        <v>444</v>
      </c>
      <c r="DR113" s="1052"/>
      <c r="DS113" s="1052"/>
      <c r="DT113" s="1052"/>
      <c r="DU113" s="1053"/>
      <c r="DV113" s="1055" t="s">
        <v>458</v>
      </c>
      <c r="DW113" s="1056"/>
      <c r="DX113" s="1056"/>
      <c r="DY113" s="1056"/>
      <c r="DZ113" s="1057"/>
    </row>
    <row r="114" spans="1:130" s="247" customFormat="1" ht="26.25" customHeight="1" x14ac:dyDescent="0.15">
      <c r="A114" s="1047"/>
      <c r="B114" s="1048"/>
      <c r="C114" s="1043" t="s">
        <v>459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165824</v>
      </c>
      <c r="AB114" s="1052"/>
      <c r="AC114" s="1052"/>
      <c r="AD114" s="1052"/>
      <c r="AE114" s="1053"/>
      <c r="AF114" s="1054">
        <v>41830</v>
      </c>
      <c r="AG114" s="1052"/>
      <c r="AH114" s="1052"/>
      <c r="AI114" s="1052"/>
      <c r="AJ114" s="1053"/>
      <c r="AK114" s="1054">
        <v>176883</v>
      </c>
      <c r="AL114" s="1052"/>
      <c r="AM114" s="1052"/>
      <c r="AN114" s="1052"/>
      <c r="AO114" s="1053"/>
      <c r="AP114" s="1055">
        <v>0.6</v>
      </c>
      <c r="AQ114" s="1056"/>
      <c r="AR114" s="1056"/>
      <c r="AS114" s="1056"/>
      <c r="AT114" s="1057"/>
      <c r="AU114" s="996"/>
      <c r="AV114" s="997"/>
      <c r="AW114" s="997"/>
      <c r="AX114" s="997"/>
      <c r="AY114" s="997"/>
      <c r="AZ114" s="1042" t="s">
        <v>460</v>
      </c>
      <c r="BA114" s="1043"/>
      <c r="BB114" s="1043"/>
      <c r="BC114" s="1043"/>
      <c r="BD114" s="1043"/>
      <c r="BE114" s="1043"/>
      <c r="BF114" s="1043"/>
      <c r="BG114" s="1043"/>
      <c r="BH114" s="1043"/>
      <c r="BI114" s="1043"/>
      <c r="BJ114" s="1043"/>
      <c r="BK114" s="1043"/>
      <c r="BL114" s="1043"/>
      <c r="BM114" s="1043"/>
      <c r="BN114" s="1043"/>
      <c r="BO114" s="1043"/>
      <c r="BP114" s="1044"/>
      <c r="BQ114" s="1012">
        <v>5640779</v>
      </c>
      <c r="BR114" s="1013"/>
      <c r="BS114" s="1013"/>
      <c r="BT114" s="1013"/>
      <c r="BU114" s="1013"/>
      <c r="BV114" s="1013">
        <v>5460203</v>
      </c>
      <c r="BW114" s="1013"/>
      <c r="BX114" s="1013"/>
      <c r="BY114" s="1013"/>
      <c r="BZ114" s="1013"/>
      <c r="CA114" s="1013">
        <v>5082378</v>
      </c>
      <c r="CB114" s="1013"/>
      <c r="CC114" s="1013"/>
      <c r="CD114" s="1013"/>
      <c r="CE114" s="1013"/>
      <c r="CF114" s="1007">
        <v>17.7</v>
      </c>
      <c r="CG114" s="1008"/>
      <c r="CH114" s="1008"/>
      <c r="CI114" s="1008"/>
      <c r="CJ114" s="1008"/>
      <c r="CK114" s="1038"/>
      <c r="CL114" s="1039"/>
      <c r="CM114" s="1009" t="s">
        <v>461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451</v>
      </c>
      <c r="DH114" s="1052"/>
      <c r="DI114" s="1052"/>
      <c r="DJ114" s="1052"/>
      <c r="DK114" s="1053"/>
      <c r="DL114" s="1054" t="s">
        <v>444</v>
      </c>
      <c r="DM114" s="1052"/>
      <c r="DN114" s="1052"/>
      <c r="DO114" s="1052"/>
      <c r="DP114" s="1053"/>
      <c r="DQ114" s="1054" t="s">
        <v>444</v>
      </c>
      <c r="DR114" s="1052"/>
      <c r="DS114" s="1052"/>
      <c r="DT114" s="1052"/>
      <c r="DU114" s="1053"/>
      <c r="DV114" s="1055" t="s">
        <v>444</v>
      </c>
      <c r="DW114" s="1056"/>
      <c r="DX114" s="1056"/>
      <c r="DY114" s="1056"/>
      <c r="DZ114" s="1057"/>
    </row>
    <row r="115" spans="1:130" s="247" customFormat="1" ht="26.25" customHeight="1" x14ac:dyDescent="0.15">
      <c r="A115" s="1047"/>
      <c r="B115" s="1048"/>
      <c r="C115" s="1043" t="s">
        <v>462</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444</v>
      </c>
      <c r="AB115" s="1027"/>
      <c r="AC115" s="1027"/>
      <c r="AD115" s="1027"/>
      <c r="AE115" s="1028"/>
      <c r="AF115" s="1029" t="s">
        <v>444</v>
      </c>
      <c r="AG115" s="1027"/>
      <c r="AH115" s="1027"/>
      <c r="AI115" s="1027"/>
      <c r="AJ115" s="1028"/>
      <c r="AK115" s="1029" t="s">
        <v>445</v>
      </c>
      <c r="AL115" s="1027"/>
      <c r="AM115" s="1027"/>
      <c r="AN115" s="1027"/>
      <c r="AO115" s="1028"/>
      <c r="AP115" s="1030" t="s">
        <v>444</v>
      </c>
      <c r="AQ115" s="1031"/>
      <c r="AR115" s="1031"/>
      <c r="AS115" s="1031"/>
      <c r="AT115" s="1032"/>
      <c r="AU115" s="996"/>
      <c r="AV115" s="997"/>
      <c r="AW115" s="997"/>
      <c r="AX115" s="997"/>
      <c r="AY115" s="997"/>
      <c r="AZ115" s="1042" t="s">
        <v>463</v>
      </c>
      <c r="BA115" s="1043"/>
      <c r="BB115" s="1043"/>
      <c r="BC115" s="1043"/>
      <c r="BD115" s="1043"/>
      <c r="BE115" s="1043"/>
      <c r="BF115" s="1043"/>
      <c r="BG115" s="1043"/>
      <c r="BH115" s="1043"/>
      <c r="BI115" s="1043"/>
      <c r="BJ115" s="1043"/>
      <c r="BK115" s="1043"/>
      <c r="BL115" s="1043"/>
      <c r="BM115" s="1043"/>
      <c r="BN115" s="1043"/>
      <c r="BO115" s="1043"/>
      <c r="BP115" s="1044"/>
      <c r="BQ115" s="1012">
        <v>1078466</v>
      </c>
      <c r="BR115" s="1013"/>
      <c r="BS115" s="1013"/>
      <c r="BT115" s="1013"/>
      <c r="BU115" s="1013"/>
      <c r="BV115" s="1013">
        <v>1062853</v>
      </c>
      <c r="BW115" s="1013"/>
      <c r="BX115" s="1013"/>
      <c r="BY115" s="1013"/>
      <c r="BZ115" s="1013"/>
      <c r="CA115" s="1013">
        <v>1055658</v>
      </c>
      <c r="CB115" s="1013"/>
      <c r="CC115" s="1013"/>
      <c r="CD115" s="1013"/>
      <c r="CE115" s="1013"/>
      <c r="CF115" s="1007">
        <v>3.7</v>
      </c>
      <c r="CG115" s="1008"/>
      <c r="CH115" s="1008"/>
      <c r="CI115" s="1008"/>
      <c r="CJ115" s="1008"/>
      <c r="CK115" s="1038"/>
      <c r="CL115" s="1039"/>
      <c r="CM115" s="1042" t="s">
        <v>464</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696919</v>
      </c>
      <c r="DH115" s="1052"/>
      <c r="DI115" s="1052"/>
      <c r="DJ115" s="1052"/>
      <c r="DK115" s="1053"/>
      <c r="DL115" s="1054">
        <v>698916</v>
      </c>
      <c r="DM115" s="1052"/>
      <c r="DN115" s="1052"/>
      <c r="DO115" s="1052"/>
      <c r="DP115" s="1053"/>
      <c r="DQ115" s="1054">
        <v>701114</v>
      </c>
      <c r="DR115" s="1052"/>
      <c r="DS115" s="1052"/>
      <c r="DT115" s="1052"/>
      <c r="DU115" s="1053"/>
      <c r="DV115" s="1055">
        <v>2.4</v>
      </c>
      <c r="DW115" s="1056"/>
      <c r="DX115" s="1056"/>
      <c r="DY115" s="1056"/>
      <c r="DZ115" s="1057"/>
    </row>
    <row r="116" spans="1:130" s="247" customFormat="1" ht="26.25" customHeight="1" x14ac:dyDescent="0.15">
      <c r="A116" s="1049"/>
      <c r="B116" s="1050"/>
      <c r="C116" s="1058" t="s">
        <v>465</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693</v>
      </c>
      <c r="AB116" s="1052"/>
      <c r="AC116" s="1052"/>
      <c r="AD116" s="1052"/>
      <c r="AE116" s="1053"/>
      <c r="AF116" s="1054">
        <v>932</v>
      </c>
      <c r="AG116" s="1052"/>
      <c r="AH116" s="1052"/>
      <c r="AI116" s="1052"/>
      <c r="AJ116" s="1053"/>
      <c r="AK116" s="1054">
        <v>769</v>
      </c>
      <c r="AL116" s="1052"/>
      <c r="AM116" s="1052"/>
      <c r="AN116" s="1052"/>
      <c r="AO116" s="1053"/>
      <c r="AP116" s="1055">
        <v>0</v>
      </c>
      <c r="AQ116" s="1056"/>
      <c r="AR116" s="1056"/>
      <c r="AS116" s="1056"/>
      <c r="AT116" s="1057"/>
      <c r="AU116" s="996"/>
      <c r="AV116" s="997"/>
      <c r="AW116" s="997"/>
      <c r="AX116" s="997"/>
      <c r="AY116" s="997"/>
      <c r="AZ116" s="1060" t="s">
        <v>466</v>
      </c>
      <c r="BA116" s="1061"/>
      <c r="BB116" s="1061"/>
      <c r="BC116" s="1061"/>
      <c r="BD116" s="1061"/>
      <c r="BE116" s="1061"/>
      <c r="BF116" s="1061"/>
      <c r="BG116" s="1061"/>
      <c r="BH116" s="1061"/>
      <c r="BI116" s="1061"/>
      <c r="BJ116" s="1061"/>
      <c r="BK116" s="1061"/>
      <c r="BL116" s="1061"/>
      <c r="BM116" s="1061"/>
      <c r="BN116" s="1061"/>
      <c r="BO116" s="1061"/>
      <c r="BP116" s="1062"/>
      <c r="BQ116" s="1012" t="s">
        <v>444</v>
      </c>
      <c r="BR116" s="1013"/>
      <c r="BS116" s="1013"/>
      <c r="BT116" s="1013"/>
      <c r="BU116" s="1013"/>
      <c r="BV116" s="1013" t="s">
        <v>458</v>
      </c>
      <c r="BW116" s="1013"/>
      <c r="BX116" s="1013"/>
      <c r="BY116" s="1013"/>
      <c r="BZ116" s="1013"/>
      <c r="CA116" s="1013" t="s">
        <v>467</v>
      </c>
      <c r="CB116" s="1013"/>
      <c r="CC116" s="1013"/>
      <c r="CD116" s="1013"/>
      <c r="CE116" s="1013"/>
      <c r="CF116" s="1007" t="s">
        <v>444</v>
      </c>
      <c r="CG116" s="1008"/>
      <c r="CH116" s="1008"/>
      <c r="CI116" s="1008"/>
      <c r="CJ116" s="1008"/>
      <c r="CK116" s="1038"/>
      <c r="CL116" s="1039"/>
      <c r="CM116" s="1009" t="s">
        <v>468</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444</v>
      </c>
      <c r="DH116" s="1052"/>
      <c r="DI116" s="1052"/>
      <c r="DJ116" s="1052"/>
      <c r="DK116" s="1053"/>
      <c r="DL116" s="1054" t="s">
        <v>445</v>
      </c>
      <c r="DM116" s="1052"/>
      <c r="DN116" s="1052"/>
      <c r="DO116" s="1052"/>
      <c r="DP116" s="1053"/>
      <c r="DQ116" s="1054" t="s">
        <v>469</v>
      </c>
      <c r="DR116" s="1052"/>
      <c r="DS116" s="1052"/>
      <c r="DT116" s="1052"/>
      <c r="DU116" s="1053"/>
      <c r="DV116" s="1055" t="s">
        <v>444</v>
      </c>
      <c r="DW116" s="1056"/>
      <c r="DX116" s="1056"/>
      <c r="DY116" s="1056"/>
      <c r="DZ116" s="1057"/>
    </row>
    <row r="117" spans="1:130" s="247"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68" t="s">
        <v>470</v>
      </c>
      <c r="Z117" s="982"/>
      <c r="AA117" s="1069">
        <v>7396955</v>
      </c>
      <c r="AB117" s="1070"/>
      <c r="AC117" s="1070"/>
      <c r="AD117" s="1070"/>
      <c r="AE117" s="1071"/>
      <c r="AF117" s="1072">
        <v>6880654</v>
      </c>
      <c r="AG117" s="1070"/>
      <c r="AH117" s="1070"/>
      <c r="AI117" s="1070"/>
      <c r="AJ117" s="1071"/>
      <c r="AK117" s="1072">
        <v>6974368</v>
      </c>
      <c r="AL117" s="1070"/>
      <c r="AM117" s="1070"/>
      <c r="AN117" s="1070"/>
      <c r="AO117" s="1071"/>
      <c r="AP117" s="1073"/>
      <c r="AQ117" s="1074"/>
      <c r="AR117" s="1074"/>
      <c r="AS117" s="1074"/>
      <c r="AT117" s="1075"/>
      <c r="AU117" s="996"/>
      <c r="AV117" s="997"/>
      <c r="AW117" s="997"/>
      <c r="AX117" s="997"/>
      <c r="AY117" s="997"/>
      <c r="AZ117" s="1060" t="s">
        <v>471</v>
      </c>
      <c r="BA117" s="1061"/>
      <c r="BB117" s="1061"/>
      <c r="BC117" s="1061"/>
      <c r="BD117" s="1061"/>
      <c r="BE117" s="1061"/>
      <c r="BF117" s="1061"/>
      <c r="BG117" s="1061"/>
      <c r="BH117" s="1061"/>
      <c r="BI117" s="1061"/>
      <c r="BJ117" s="1061"/>
      <c r="BK117" s="1061"/>
      <c r="BL117" s="1061"/>
      <c r="BM117" s="1061"/>
      <c r="BN117" s="1061"/>
      <c r="BO117" s="1061"/>
      <c r="BP117" s="1062"/>
      <c r="BQ117" s="1012" t="s">
        <v>472</v>
      </c>
      <c r="BR117" s="1013"/>
      <c r="BS117" s="1013"/>
      <c r="BT117" s="1013"/>
      <c r="BU117" s="1013"/>
      <c r="BV117" s="1013" t="s">
        <v>448</v>
      </c>
      <c r="BW117" s="1013"/>
      <c r="BX117" s="1013"/>
      <c r="BY117" s="1013"/>
      <c r="BZ117" s="1013"/>
      <c r="CA117" s="1013" t="s">
        <v>451</v>
      </c>
      <c r="CB117" s="1013"/>
      <c r="CC117" s="1013"/>
      <c r="CD117" s="1013"/>
      <c r="CE117" s="1013"/>
      <c r="CF117" s="1007" t="s">
        <v>444</v>
      </c>
      <c r="CG117" s="1008"/>
      <c r="CH117" s="1008"/>
      <c r="CI117" s="1008"/>
      <c r="CJ117" s="1008"/>
      <c r="CK117" s="1038"/>
      <c r="CL117" s="1039"/>
      <c r="CM117" s="1009" t="s">
        <v>473</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177</v>
      </c>
      <c r="DH117" s="1052"/>
      <c r="DI117" s="1052"/>
      <c r="DJ117" s="1052"/>
      <c r="DK117" s="1053"/>
      <c r="DL117" s="1054" t="s">
        <v>177</v>
      </c>
      <c r="DM117" s="1052"/>
      <c r="DN117" s="1052"/>
      <c r="DO117" s="1052"/>
      <c r="DP117" s="1053"/>
      <c r="DQ117" s="1054" t="s">
        <v>448</v>
      </c>
      <c r="DR117" s="1052"/>
      <c r="DS117" s="1052"/>
      <c r="DT117" s="1052"/>
      <c r="DU117" s="1053"/>
      <c r="DV117" s="1055" t="s">
        <v>472</v>
      </c>
      <c r="DW117" s="1056"/>
      <c r="DX117" s="1056"/>
      <c r="DY117" s="1056"/>
      <c r="DZ117" s="1057"/>
    </row>
    <row r="118" spans="1:130" s="247"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304</v>
      </c>
      <c r="AG118" s="981"/>
      <c r="AH118" s="981"/>
      <c r="AI118" s="981"/>
      <c r="AJ118" s="982"/>
      <c r="AK118" s="980" t="s">
        <v>303</v>
      </c>
      <c r="AL118" s="981"/>
      <c r="AM118" s="981"/>
      <c r="AN118" s="981"/>
      <c r="AO118" s="982"/>
      <c r="AP118" s="1064" t="s">
        <v>437</v>
      </c>
      <c r="AQ118" s="1065"/>
      <c r="AR118" s="1065"/>
      <c r="AS118" s="1065"/>
      <c r="AT118" s="1066"/>
      <c r="AU118" s="996"/>
      <c r="AV118" s="997"/>
      <c r="AW118" s="997"/>
      <c r="AX118" s="997"/>
      <c r="AY118" s="997"/>
      <c r="AZ118" s="1067" t="s">
        <v>474</v>
      </c>
      <c r="BA118" s="1058"/>
      <c r="BB118" s="1058"/>
      <c r="BC118" s="1058"/>
      <c r="BD118" s="1058"/>
      <c r="BE118" s="1058"/>
      <c r="BF118" s="1058"/>
      <c r="BG118" s="1058"/>
      <c r="BH118" s="1058"/>
      <c r="BI118" s="1058"/>
      <c r="BJ118" s="1058"/>
      <c r="BK118" s="1058"/>
      <c r="BL118" s="1058"/>
      <c r="BM118" s="1058"/>
      <c r="BN118" s="1058"/>
      <c r="BO118" s="1058"/>
      <c r="BP118" s="1059"/>
      <c r="BQ118" s="1090" t="s">
        <v>444</v>
      </c>
      <c r="BR118" s="1091"/>
      <c r="BS118" s="1091"/>
      <c r="BT118" s="1091"/>
      <c r="BU118" s="1091"/>
      <c r="BV118" s="1091" t="s">
        <v>469</v>
      </c>
      <c r="BW118" s="1091"/>
      <c r="BX118" s="1091"/>
      <c r="BY118" s="1091"/>
      <c r="BZ118" s="1091"/>
      <c r="CA118" s="1091" t="s">
        <v>452</v>
      </c>
      <c r="CB118" s="1091"/>
      <c r="CC118" s="1091"/>
      <c r="CD118" s="1091"/>
      <c r="CE118" s="1091"/>
      <c r="CF118" s="1007" t="s">
        <v>467</v>
      </c>
      <c r="CG118" s="1008"/>
      <c r="CH118" s="1008"/>
      <c r="CI118" s="1008"/>
      <c r="CJ118" s="1008"/>
      <c r="CK118" s="1038"/>
      <c r="CL118" s="1039"/>
      <c r="CM118" s="1009" t="s">
        <v>475</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444</v>
      </c>
      <c r="DH118" s="1052"/>
      <c r="DI118" s="1052"/>
      <c r="DJ118" s="1052"/>
      <c r="DK118" s="1053"/>
      <c r="DL118" s="1054" t="s">
        <v>444</v>
      </c>
      <c r="DM118" s="1052"/>
      <c r="DN118" s="1052"/>
      <c r="DO118" s="1052"/>
      <c r="DP118" s="1053"/>
      <c r="DQ118" s="1054" t="s">
        <v>448</v>
      </c>
      <c r="DR118" s="1052"/>
      <c r="DS118" s="1052"/>
      <c r="DT118" s="1052"/>
      <c r="DU118" s="1053"/>
      <c r="DV118" s="1055" t="s">
        <v>467</v>
      </c>
      <c r="DW118" s="1056"/>
      <c r="DX118" s="1056"/>
      <c r="DY118" s="1056"/>
      <c r="DZ118" s="1057"/>
    </row>
    <row r="119" spans="1:130" s="247" customFormat="1" ht="26.25" customHeight="1" x14ac:dyDescent="0.15">
      <c r="A119" s="1151" t="s">
        <v>441</v>
      </c>
      <c r="B119" s="1037"/>
      <c r="C119" s="1016" t="s">
        <v>442</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7" t="s">
        <v>444</v>
      </c>
      <c r="AB119" s="988"/>
      <c r="AC119" s="988"/>
      <c r="AD119" s="988"/>
      <c r="AE119" s="989"/>
      <c r="AF119" s="990" t="s">
        <v>469</v>
      </c>
      <c r="AG119" s="988"/>
      <c r="AH119" s="988"/>
      <c r="AI119" s="988"/>
      <c r="AJ119" s="989"/>
      <c r="AK119" s="990" t="s">
        <v>452</v>
      </c>
      <c r="AL119" s="988"/>
      <c r="AM119" s="988"/>
      <c r="AN119" s="988"/>
      <c r="AO119" s="989"/>
      <c r="AP119" s="991" t="s">
        <v>177</v>
      </c>
      <c r="AQ119" s="992"/>
      <c r="AR119" s="992"/>
      <c r="AS119" s="992"/>
      <c r="AT119" s="993"/>
      <c r="AU119" s="998"/>
      <c r="AV119" s="999"/>
      <c r="AW119" s="999"/>
      <c r="AX119" s="999"/>
      <c r="AY119" s="999"/>
      <c r="AZ119" s="278" t="s">
        <v>185</v>
      </c>
      <c r="BA119" s="278"/>
      <c r="BB119" s="278"/>
      <c r="BC119" s="278"/>
      <c r="BD119" s="278"/>
      <c r="BE119" s="278"/>
      <c r="BF119" s="278"/>
      <c r="BG119" s="278"/>
      <c r="BH119" s="278"/>
      <c r="BI119" s="278"/>
      <c r="BJ119" s="278"/>
      <c r="BK119" s="278"/>
      <c r="BL119" s="278"/>
      <c r="BM119" s="278"/>
      <c r="BN119" s="278"/>
      <c r="BO119" s="1068" t="s">
        <v>476</v>
      </c>
      <c r="BP119" s="1099"/>
      <c r="BQ119" s="1090">
        <v>88987693</v>
      </c>
      <c r="BR119" s="1091"/>
      <c r="BS119" s="1091"/>
      <c r="BT119" s="1091"/>
      <c r="BU119" s="1091"/>
      <c r="BV119" s="1091">
        <v>86915246</v>
      </c>
      <c r="BW119" s="1091"/>
      <c r="BX119" s="1091"/>
      <c r="BY119" s="1091"/>
      <c r="BZ119" s="1091"/>
      <c r="CA119" s="1091">
        <v>84526095</v>
      </c>
      <c r="CB119" s="1091"/>
      <c r="CC119" s="1091"/>
      <c r="CD119" s="1091"/>
      <c r="CE119" s="1091"/>
      <c r="CF119" s="1092"/>
      <c r="CG119" s="1093"/>
      <c r="CH119" s="1093"/>
      <c r="CI119" s="1093"/>
      <c r="CJ119" s="1094"/>
      <c r="CK119" s="1040"/>
      <c r="CL119" s="1041"/>
      <c r="CM119" s="1095" t="s">
        <v>477</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177</v>
      </c>
      <c r="DH119" s="1077"/>
      <c r="DI119" s="1077"/>
      <c r="DJ119" s="1077"/>
      <c r="DK119" s="1078"/>
      <c r="DL119" s="1076" t="s">
        <v>444</v>
      </c>
      <c r="DM119" s="1077"/>
      <c r="DN119" s="1077"/>
      <c r="DO119" s="1077"/>
      <c r="DP119" s="1078"/>
      <c r="DQ119" s="1076" t="s">
        <v>444</v>
      </c>
      <c r="DR119" s="1077"/>
      <c r="DS119" s="1077"/>
      <c r="DT119" s="1077"/>
      <c r="DU119" s="1078"/>
      <c r="DV119" s="1079" t="s">
        <v>469</v>
      </c>
      <c r="DW119" s="1080"/>
      <c r="DX119" s="1080"/>
      <c r="DY119" s="1080"/>
      <c r="DZ119" s="1081"/>
    </row>
    <row r="120" spans="1:130" s="247" customFormat="1" ht="26.25" customHeight="1" x14ac:dyDescent="0.15">
      <c r="A120" s="1152"/>
      <c r="B120" s="1039"/>
      <c r="C120" s="1009" t="s">
        <v>447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451</v>
      </c>
      <c r="AB120" s="1052"/>
      <c r="AC120" s="1052"/>
      <c r="AD120" s="1052"/>
      <c r="AE120" s="1053"/>
      <c r="AF120" s="1054" t="s">
        <v>444</v>
      </c>
      <c r="AG120" s="1052"/>
      <c r="AH120" s="1052"/>
      <c r="AI120" s="1052"/>
      <c r="AJ120" s="1053"/>
      <c r="AK120" s="1054" t="s">
        <v>444</v>
      </c>
      <c r="AL120" s="1052"/>
      <c r="AM120" s="1052"/>
      <c r="AN120" s="1052"/>
      <c r="AO120" s="1053"/>
      <c r="AP120" s="1055" t="s">
        <v>458</v>
      </c>
      <c r="AQ120" s="1056"/>
      <c r="AR120" s="1056"/>
      <c r="AS120" s="1056"/>
      <c r="AT120" s="1057"/>
      <c r="AU120" s="1082" t="s">
        <v>478</v>
      </c>
      <c r="AV120" s="1083"/>
      <c r="AW120" s="1083"/>
      <c r="AX120" s="1083"/>
      <c r="AY120" s="1084"/>
      <c r="AZ120" s="1033" t="s">
        <v>479</v>
      </c>
      <c r="BA120" s="985"/>
      <c r="BB120" s="985"/>
      <c r="BC120" s="985"/>
      <c r="BD120" s="985"/>
      <c r="BE120" s="985"/>
      <c r="BF120" s="985"/>
      <c r="BG120" s="985"/>
      <c r="BH120" s="985"/>
      <c r="BI120" s="985"/>
      <c r="BJ120" s="985"/>
      <c r="BK120" s="985"/>
      <c r="BL120" s="985"/>
      <c r="BM120" s="985"/>
      <c r="BN120" s="985"/>
      <c r="BO120" s="985"/>
      <c r="BP120" s="986"/>
      <c r="BQ120" s="1019">
        <v>6830912</v>
      </c>
      <c r="BR120" s="1020"/>
      <c r="BS120" s="1020"/>
      <c r="BT120" s="1020"/>
      <c r="BU120" s="1020"/>
      <c r="BV120" s="1020">
        <v>7363745</v>
      </c>
      <c r="BW120" s="1020"/>
      <c r="BX120" s="1020"/>
      <c r="BY120" s="1020"/>
      <c r="BZ120" s="1020"/>
      <c r="CA120" s="1020">
        <v>7471955</v>
      </c>
      <c r="CB120" s="1020"/>
      <c r="CC120" s="1020"/>
      <c r="CD120" s="1020"/>
      <c r="CE120" s="1020"/>
      <c r="CF120" s="1034">
        <v>26</v>
      </c>
      <c r="CG120" s="1035"/>
      <c r="CH120" s="1035"/>
      <c r="CI120" s="1035"/>
      <c r="CJ120" s="1035"/>
      <c r="CK120" s="1100" t="s">
        <v>480</v>
      </c>
      <c r="CL120" s="1101"/>
      <c r="CM120" s="1101"/>
      <c r="CN120" s="1101"/>
      <c r="CO120" s="1102"/>
      <c r="CP120" s="1108" t="s">
        <v>481</v>
      </c>
      <c r="CQ120" s="1109"/>
      <c r="CR120" s="1109"/>
      <c r="CS120" s="1109"/>
      <c r="CT120" s="1109"/>
      <c r="CU120" s="1109"/>
      <c r="CV120" s="1109"/>
      <c r="CW120" s="1109"/>
      <c r="CX120" s="1109"/>
      <c r="CY120" s="1109"/>
      <c r="CZ120" s="1109"/>
      <c r="DA120" s="1109"/>
      <c r="DB120" s="1109"/>
      <c r="DC120" s="1109"/>
      <c r="DD120" s="1109"/>
      <c r="DE120" s="1109"/>
      <c r="DF120" s="1110"/>
      <c r="DG120" s="1019" t="s">
        <v>177</v>
      </c>
      <c r="DH120" s="1020"/>
      <c r="DI120" s="1020"/>
      <c r="DJ120" s="1020"/>
      <c r="DK120" s="1020"/>
      <c r="DL120" s="1020" t="s">
        <v>444</v>
      </c>
      <c r="DM120" s="1020"/>
      <c r="DN120" s="1020"/>
      <c r="DO120" s="1020"/>
      <c r="DP120" s="1020"/>
      <c r="DQ120" s="1020">
        <v>22297617</v>
      </c>
      <c r="DR120" s="1020"/>
      <c r="DS120" s="1020"/>
      <c r="DT120" s="1020"/>
      <c r="DU120" s="1020"/>
      <c r="DV120" s="1021">
        <v>77.7</v>
      </c>
      <c r="DW120" s="1021"/>
      <c r="DX120" s="1021"/>
      <c r="DY120" s="1021"/>
      <c r="DZ120" s="1022"/>
    </row>
    <row r="121" spans="1:130" s="247" customFormat="1" ht="26.25" customHeight="1" x14ac:dyDescent="0.15">
      <c r="A121" s="1152"/>
      <c r="B121" s="1039"/>
      <c r="C121" s="1060" t="s">
        <v>482</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444</v>
      </c>
      <c r="AB121" s="1052"/>
      <c r="AC121" s="1052"/>
      <c r="AD121" s="1052"/>
      <c r="AE121" s="1053"/>
      <c r="AF121" s="1054" t="s">
        <v>469</v>
      </c>
      <c r="AG121" s="1052"/>
      <c r="AH121" s="1052"/>
      <c r="AI121" s="1052"/>
      <c r="AJ121" s="1053"/>
      <c r="AK121" s="1054" t="s">
        <v>444</v>
      </c>
      <c r="AL121" s="1052"/>
      <c r="AM121" s="1052"/>
      <c r="AN121" s="1052"/>
      <c r="AO121" s="1053"/>
      <c r="AP121" s="1055" t="s">
        <v>444</v>
      </c>
      <c r="AQ121" s="1056"/>
      <c r="AR121" s="1056"/>
      <c r="AS121" s="1056"/>
      <c r="AT121" s="1057"/>
      <c r="AU121" s="1085"/>
      <c r="AV121" s="1086"/>
      <c r="AW121" s="1086"/>
      <c r="AX121" s="1086"/>
      <c r="AY121" s="1087"/>
      <c r="AZ121" s="1042" t="s">
        <v>483</v>
      </c>
      <c r="BA121" s="1043"/>
      <c r="BB121" s="1043"/>
      <c r="BC121" s="1043"/>
      <c r="BD121" s="1043"/>
      <c r="BE121" s="1043"/>
      <c r="BF121" s="1043"/>
      <c r="BG121" s="1043"/>
      <c r="BH121" s="1043"/>
      <c r="BI121" s="1043"/>
      <c r="BJ121" s="1043"/>
      <c r="BK121" s="1043"/>
      <c r="BL121" s="1043"/>
      <c r="BM121" s="1043"/>
      <c r="BN121" s="1043"/>
      <c r="BO121" s="1043"/>
      <c r="BP121" s="1044"/>
      <c r="BQ121" s="1012">
        <v>19338509</v>
      </c>
      <c r="BR121" s="1013"/>
      <c r="BS121" s="1013"/>
      <c r="BT121" s="1013"/>
      <c r="BU121" s="1013"/>
      <c r="BV121" s="1013">
        <v>17975887</v>
      </c>
      <c r="BW121" s="1013"/>
      <c r="BX121" s="1013"/>
      <c r="BY121" s="1013"/>
      <c r="BZ121" s="1013"/>
      <c r="CA121" s="1013">
        <v>17629910</v>
      </c>
      <c r="CB121" s="1013"/>
      <c r="CC121" s="1013"/>
      <c r="CD121" s="1013"/>
      <c r="CE121" s="1013"/>
      <c r="CF121" s="1007">
        <v>61.5</v>
      </c>
      <c r="CG121" s="1008"/>
      <c r="CH121" s="1008"/>
      <c r="CI121" s="1008"/>
      <c r="CJ121" s="1008"/>
      <c r="CK121" s="1103"/>
      <c r="CL121" s="1104"/>
      <c r="CM121" s="1104"/>
      <c r="CN121" s="1104"/>
      <c r="CO121" s="1105"/>
      <c r="CP121" s="1113" t="s">
        <v>484</v>
      </c>
      <c r="CQ121" s="1114"/>
      <c r="CR121" s="1114"/>
      <c r="CS121" s="1114"/>
      <c r="CT121" s="1114"/>
      <c r="CU121" s="1114"/>
      <c r="CV121" s="1114"/>
      <c r="CW121" s="1114"/>
      <c r="CX121" s="1114"/>
      <c r="CY121" s="1114"/>
      <c r="CZ121" s="1114"/>
      <c r="DA121" s="1114"/>
      <c r="DB121" s="1114"/>
      <c r="DC121" s="1114"/>
      <c r="DD121" s="1114"/>
      <c r="DE121" s="1114"/>
      <c r="DF121" s="1115"/>
      <c r="DG121" s="1012">
        <v>52320</v>
      </c>
      <c r="DH121" s="1013"/>
      <c r="DI121" s="1013"/>
      <c r="DJ121" s="1013"/>
      <c r="DK121" s="1013"/>
      <c r="DL121" s="1013">
        <v>64389</v>
      </c>
      <c r="DM121" s="1013"/>
      <c r="DN121" s="1013"/>
      <c r="DO121" s="1013"/>
      <c r="DP121" s="1013"/>
      <c r="DQ121" s="1013">
        <v>44327</v>
      </c>
      <c r="DR121" s="1013"/>
      <c r="DS121" s="1013"/>
      <c r="DT121" s="1013"/>
      <c r="DU121" s="1013"/>
      <c r="DV121" s="1014">
        <v>0.2</v>
      </c>
      <c r="DW121" s="1014"/>
      <c r="DX121" s="1014"/>
      <c r="DY121" s="1014"/>
      <c r="DZ121" s="1015"/>
    </row>
    <row r="122" spans="1:130" s="247" customFormat="1" ht="26.25" customHeight="1" x14ac:dyDescent="0.15">
      <c r="A122" s="1152"/>
      <c r="B122" s="1039"/>
      <c r="C122" s="1009" t="s">
        <v>461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452</v>
      </c>
      <c r="AB122" s="1052"/>
      <c r="AC122" s="1052"/>
      <c r="AD122" s="1052"/>
      <c r="AE122" s="1053"/>
      <c r="AF122" s="1054" t="s">
        <v>444</v>
      </c>
      <c r="AG122" s="1052"/>
      <c r="AH122" s="1052"/>
      <c r="AI122" s="1052"/>
      <c r="AJ122" s="1053"/>
      <c r="AK122" s="1054" t="s">
        <v>451</v>
      </c>
      <c r="AL122" s="1052"/>
      <c r="AM122" s="1052"/>
      <c r="AN122" s="1052"/>
      <c r="AO122" s="1053"/>
      <c r="AP122" s="1055" t="s">
        <v>452</v>
      </c>
      <c r="AQ122" s="1056"/>
      <c r="AR122" s="1056"/>
      <c r="AS122" s="1056"/>
      <c r="AT122" s="1057"/>
      <c r="AU122" s="1085"/>
      <c r="AV122" s="1086"/>
      <c r="AW122" s="1086"/>
      <c r="AX122" s="1086"/>
      <c r="AY122" s="1087"/>
      <c r="AZ122" s="1067" t="s">
        <v>485</v>
      </c>
      <c r="BA122" s="1058"/>
      <c r="BB122" s="1058"/>
      <c r="BC122" s="1058"/>
      <c r="BD122" s="1058"/>
      <c r="BE122" s="1058"/>
      <c r="BF122" s="1058"/>
      <c r="BG122" s="1058"/>
      <c r="BH122" s="1058"/>
      <c r="BI122" s="1058"/>
      <c r="BJ122" s="1058"/>
      <c r="BK122" s="1058"/>
      <c r="BL122" s="1058"/>
      <c r="BM122" s="1058"/>
      <c r="BN122" s="1058"/>
      <c r="BO122" s="1058"/>
      <c r="BP122" s="1059"/>
      <c r="BQ122" s="1090">
        <v>44072811</v>
      </c>
      <c r="BR122" s="1091"/>
      <c r="BS122" s="1091"/>
      <c r="BT122" s="1091"/>
      <c r="BU122" s="1091"/>
      <c r="BV122" s="1091">
        <v>42495455</v>
      </c>
      <c r="BW122" s="1091"/>
      <c r="BX122" s="1091"/>
      <c r="BY122" s="1091"/>
      <c r="BZ122" s="1091"/>
      <c r="CA122" s="1091">
        <v>42132882</v>
      </c>
      <c r="CB122" s="1091"/>
      <c r="CC122" s="1091"/>
      <c r="CD122" s="1091"/>
      <c r="CE122" s="1091"/>
      <c r="CF122" s="1111">
        <v>146.9</v>
      </c>
      <c r="CG122" s="1112"/>
      <c r="CH122" s="1112"/>
      <c r="CI122" s="1112"/>
      <c r="CJ122" s="1112"/>
      <c r="CK122" s="1103"/>
      <c r="CL122" s="1104"/>
      <c r="CM122" s="1104"/>
      <c r="CN122" s="1104"/>
      <c r="CO122" s="1105"/>
      <c r="CP122" s="1113" t="s">
        <v>486</v>
      </c>
      <c r="CQ122" s="1114"/>
      <c r="CR122" s="1114"/>
      <c r="CS122" s="1114"/>
      <c r="CT122" s="1114"/>
      <c r="CU122" s="1114"/>
      <c r="CV122" s="1114"/>
      <c r="CW122" s="1114"/>
      <c r="CX122" s="1114"/>
      <c r="CY122" s="1114"/>
      <c r="CZ122" s="1114"/>
      <c r="DA122" s="1114"/>
      <c r="DB122" s="1114"/>
      <c r="DC122" s="1114"/>
      <c r="DD122" s="1114"/>
      <c r="DE122" s="1114"/>
      <c r="DF122" s="1115"/>
      <c r="DG122" s="1012" t="s">
        <v>444</v>
      </c>
      <c r="DH122" s="1013"/>
      <c r="DI122" s="1013"/>
      <c r="DJ122" s="1013"/>
      <c r="DK122" s="1013"/>
      <c r="DL122" s="1013" t="s">
        <v>444</v>
      </c>
      <c r="DM122" s="1013"/>
      <c r="DN122" s="1013"/>
      <c r="DO122" s="1013"/>
      <c r="DP122" s="1013"/>
      <c r="DQ122" s="1013" t="s">
        <v>472</v>
      </c>
      <c r="DR122" s="1013"/>
      <c r="DS122" s="1013"/>
      <c r="DT122" s="1013"/>
      <c r="DU122" s="1013"/>
      <c r="DV122" s="1014" t="s">
        <v>444</v>
      </c>
      <c r="DW122" s="1014"/>
      <c r="DX122" s="1014"/>
      <c r="DY122" s="1014"/>
      <c r="DZ122" s="1015"/>
    </row>
    <row r="123" spans="1:130" s="247" customFormat="1" ht="26.25" customHeight="1" x14ac:dyDescent="0.15">
      <c r="A123" s="1152"/>
      <c r="B123" s="1039"/>
      <c r="C123" s="1009" t="s">
        <v>468</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445</v>
      </c>
      <c r="AB123" s="1052"/>
      <c r="AC123" s="1052"/>
      <c r="AD123" s="1052"/>
      <c r="AE123" s="1053"/>
      <c r="AF123" s="1054" t="s">
        <v>458</v>
      </c>
      <c r="AG123" s="1052"/>
      <c r="AH123" s="1052"/>
      <c r="AI123" s="1052"/>
      <c r="AJ123" s="1053"/>
      <c r="AK123" s="1054" t="s">
        <v>444</v>
      </c>
      <c r="AL123" s="1052"/>
      <c r="AM123" s="1052"/>
      <c r="AN123" s="1052"/>
      <c r="AO123" s="1053"/>
      <c r="AP123" s="1055" t="s">
        <v>444</v>
      </c>
      <c r="AQ123" s="1056"/>
      <c r="AR123" s="1056"/>
      <c r="AS123" s="1056"/>
      <c r="AT123" s="1057"/>
      <c r="AU123" s="1088"/>
      <c r="AV123" s="1089"/>
      <c r="AW123" s="1089"/>
      <c r="AX123" s="1089"/>
      <c r="AY123" s="1089"/>
      <c r="AZ123" s="278" t="s">
        <v>185</v>
      </c>
      <c r="BA123" s="278"/>
      <c r="BB123" s="278"/>
      <c r="BC123" s="278"/>
      <c r="BD123" s="278"/>
      <c r="BE123" s="278"/>
      <c r="BF123" s="278"/>
      <c r="BG123" s="278"/>
      <c r="BH123" s="278"/>
      <c r="BI123" s="278"/>
      <c r="BJ123" s="278"/>
      <c r="BK123" s="278"/>
      <c r="BL123" s="278"/>
      <c r="BM123" s="278"/>
      <c r="BN123" s="278"/>
      <c r="BO123" s="1068" t="s">
        <v>487</v>
      </c>
      <c r="BP123" s="1099"/>
      <c r="BQ123" s="1158">
        <v>70242232</v>
      </c>
      <c r="BR123" s="1159"/>
      <c r="BS123" s="1159"/>
      <c r="BT123" s="1159"/>
      <c r="BU123" s="1159"/>
      <c r="BV123" s="1159">
        <v>67835087</v>
      </c>
      <c r="BW123" s="1159"/>
      <c r="BX123" s="1159"/>
      <c r="BY123" s="1159"/>
      <c r="BZ123" s="1159"/>
      <c r="CA123" s="1159">
        <v>67234747</v>
      </c>
      <c r="CB123" s="1159"/>
      <c r="CC123" s="1159"/>
      <c r="CD123" s="1159"/>
      <c r="CE123" s="1159"/>
      <c r="CF123" s="1092"/>
      <c r="CG123" s="1093"/>
      <c r="CH123" s="1093"/>
      <c r="CI123" s="1093"/>
      <c r="CJ123" s="1094"/>
      <c r="CK123" s="1103"/>
      <c r="CL123" s="1104"/>
      <c r="CM123" s="1104"/>
      <c r="CN123" s="1104"/>
      <c r="CO123" s="1105"/>
      <c r="CP123" s="1113" t="s">
        <v>488</v>
      </c>
      <c r="CQ123" s="1114"/>
      <c r="CR123" s="1114"/>
      <c r="CS123" s="1114"/>
      <c r="CT123" s="1114"/>
      <c r="CU123" s="1114"/>
      <c r="CV123" s="1114"/>
      <c r="CW123" s="1114"/>
      <c r="CX123" s="1114"/>
      <c r="CY123" s="1114"/>
      <c r="CZ123" s="1114"/>
      <c r="DA123" s="1114"/>
      <c r="DB123" s="1114"/>
      <c r="DC123" s="1114"/>
      <c r="DD123" s="1114"/>
      <c r="DE123" s="1114"/>
      <c r="DF123" s="1115"/>
      <c r="DG123" s="1051" t="s">
        <v>444</v>
      </c>
      <c r="DH123" s="1052"/>
      <c r="DI123" s="1052"/>
      <c r="DJ123" s="1052"/>
      <c r="DK123" s="1053"/>
      <c r="DL123" s="1054" t="s">
        <v>444</v>
      </c>
      <c r="DM123" s="1052"/>
      <c r="DN123" s="1052"/>
      <c r="DO123" s="1052"/>
      <c r="DP123" s="1053"/>
      <c r="DQ123" s="1054" t="s">
        <v>467</v>
      </c>
      <c r="DR123" s="1052"/>
      <c r="DS123" s="1052"/>
      <c r="DT123" s="1052"/>
      <c r="DU123" s="1053"/>
      <c r="DV123" s="1055" t="s">
        <v>177</v>
      </c>
      <c r="DW123" s="1056"/>
      <c r="DX123" s="1056"/>
      <c r="DY123" s="1056"/>
      <c r="DZ123" s="1057"/>
    </row>
    <row r="124" spans="1:130" s="247" customFormat="1" ht="26.25" customHeight="1" thickBot="1" x14ac:dyDescent="0.2">
      <c r="A124" s="1152"/>
      <c r="B124" s="1039"/>
      <c r="C124" s="1009" t="s">
        <v>473</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467</v>
      </c>
      <c r="AB124" s="1052"/>
      <c r="AC124" s="1052"/>
      <c r="AD124" s="1052"/>
      <c r="AE124" s="1053"/>
      <c r="AF124" s="1054" t="s">
        <v>444</v>
      </c>
      <c r="AG124" s="1052"/>
      <c r="AH124" s="1052"/>
      <c r="AI124" s="1052"/>
      <c r="AJ124" s="1053"/>
      <c r="AK124" s="1054" t="s">
        <v>458</v>
      </c>
      <c r="AL124" s="1052"/>
      <c r="AM124" s="1052"/>
      <c r="AN124" s="1052"/>
      <c r="AO124" s="1053"/>
      <c r="AP124" s="1055" t="s">
        <v>177</v>
      </c>
      <c r="AQ124" s="1056"/>
      <c r="AR124" s="1056"/>
      <c r="AS124" s="1056"/>
      <c r="AT124" s="1057"/>
      <c r="AU124" s="1154" t="s">
        <v>489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67.099999999999994</v>
      </c>
      <c r="BR124" s="1121"/>
      <c r="BS124" s="1121"/>
      <c r="BT124" s="1121"/>
      <c r="BU124" s="1121"/>
      <c r="BV124" s="1121">
        <v>68.099999999999994</v>
      </c>
      <c r="BW124" s="1121"/>
      <c r="BX124" s="1121"/>
      <c r="BY124" s="1121"/>
      <c r="BZ124" s="1121"/>
      <c r="CA124" s="1121">
        <v>60.2</v>
      </c>
      <c r="CB124" s="1121"/>
      <c r="CC124" s="1121"/>
      <c r="CD124" s="1121"/>
      <c r="CE124" s="1121"/>
      <c r="CF124" s="1122"/>
      <c r="CG124" s="1123"/>
      <c r="CH124" s="1123"/>
      <c r="CI124" s="1123"/>
      <c r="CJ124" s="1124"/>
      <c r="CK124" s="1106"/>
      <c r="CL124" s="1106"/>
      <c r="CM124" s="1106"/>
      <c r="CN124" s="1106"/>
      <c r="CO124" s="1107"/>
      <c r="CP124" s="1113" t="s">
        <v>490</v>
      </c>
      <c r="CQ124" s="1114"/>
      <c r="CR124" s="1114"/>
      <c r="CS124" s="1114"/>
      <c r="CT124" s="1114"/>
      <c r="CU124" s="1114"/>
      <c r="CV124" s="1114"/>
      <c r="CW124" s="1114"/>
      <c r="CX124" s="1114"/>
      <c r="CY124" s="1114"/>
      <c r="CZ124" s="1114"/>
      <c r="DA124" s="1114"/>
      <c r="DB124" s="1114"/>
      <c r="DC124" s="1114"/>
      <c r="DD124" s="1114"/>
      <c r="DE124" s="1114"/>
      <c r="DF124" s="1115"/>
      <c r="DG124" s="1098">
        <v>25018226</v>
      </c>
      <c r="DH124" s="1077"/>
      <c r="DI124" s="1077"/>
      <c r="DJ124" s="1077"/>
      <c r="DK124" s="1078"/>
      <c r="DL124" s="1076">
        <v>23547554</v>
      </c>
      <c r="DM124" s="1077"/>
      <c r="DN124" s="1077"/>
      <c r="DO124" s="1077"/>
      <c r="DP124" s="1078"/>
      <c r="DQ124" s="1076" t="s">
        <v>445</v>
      </c>
      <c r="DR124" s="1077"/>
      <c r="DS124" s="1077"/>
      <c r="DT124" s="1077"/>
      <c r="DU124" s="1078"/>
      <c r="DV124" s="1079" t="s">
        <v>444</v>
      </c>
      <c r="DW124" s="1080"/>
      <c r="DX124" s="1080"/>
      <c r="DY124" s="1080"/>
      <c r="DZ124" s="1081"/>
    </row>
    <row r="125" spans="1:130" s="247" customFormat="1" ht="26.25" customHeight="1" x14ac:dyDescent="0.15">
      <c r="A125" s="1152"/>
      <c r="B125" s="1039"/>
      <c r="C125" s="1009" t="s">
        <v>475</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444</v>
      </c>
      <c r="AB125" s="1052"/>
      <c r="AC125" s="1052"/>
      <c r="AD125" s="1052"/>
      <c r="AE125" s="1053"/>
      <c r="AF125" s="1054" t="s">
        <v>444</v>
      </c>
      <c r="AG125" s="1052"/>
      <c r="AH125" s="1052"/>
      <c r="AI125" s="1052"/>
      <c r="AJ125" s="1053"/>
      <c r="AK125" s="1054" t="s">
        <v>444</v>
      </c>
      <c r="AL125" s="1052"/>
      <c r="AM125" s="1052"/>
      <c r="AN125" s="1052"/>
      <c r="AO125" s="1053"/>
      <c r="AP125" s="1055" t="s">
        <v>177</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491</v>
      </c>
      <c r="CL125" s="1101"/>
      <c r="CM125" s="1101"/>
      <c r="CN125" s="1101"/>
      <c r="CO125" s="1102"/>
      <c r="CP125" s="1033" t="s">
        <v>492</v>
      </c>
      <c r="CQ125" s="985"/>
      <c r="CR125" s="985"/>
      <c r="CS125" s="985"/>
      <c r="CT125" s="985"/>
      <c r="CU125" s="985"/>
      <c r="CV125" s="985"/>
      <c r="CW125" s="985"/>
      <c r="CX125" s="985"/>
      <c r="CY125" s="985"/>
      <c r="CZ125" s="985"/>
      <c r="DA125" s="985"/>
      <c r="DB125" s="985"/>
      <c r="DC125" s="985"/>
      <c r="DD125" s="985"/>
      <c r="DE125" s="985"/>
      <c r="DF125" s="986"/>
      <c r="DG125" s="1019" t="s">
        <v>444</v>
      </c>
      <c r="DH125" s="1020"/>
      <c r="DI125" s="1020"/>
      <c r="DJ125" s="1020"/>
      <c r="DK125" s="1020"/>
      <c r="DL125" s="1020" t="s">
        <v>177</v>
      </c>
      <c r="DM125" s="1020"/>
      <c r="DN125" s="1020"/>
      <c r="DO125" s="1020"/>
      <c r="DP125" s="1020"/>
      <c r="DQ125" s="1020" t="s">
        <v>444</v>
      </c>
      <c r="DR125" s="1020"/>
      <c r="DS125" s="1020"/>
      <c r="DT125" s="1020"/>
      <c r="DU125" s="1020"/>
      <c r="DV125" s="1021" t="s">
        <v>469</v>
      </c>
      <c r="DW125" s="1021"/>
      <c r="DX125" s="1021"/>
      <c r="DY125" s="1021"/>
      <c r="DZ125" s="1022"/>
    </row>
    <row r="126" spans="1:130" s="247" customFormat="1" ht="26.25" customHeight="1" thickBot="1" x14ac:dyDescent="0.2">
      <c r="A126" s="1152"/>
      <c r="B126" s="1039"/>
      <c r="C126" s="1009" t="s">
        <v>477</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177</v>
      </c>
      <c r="AB126" s="1052"/>
      <c r="AC126" s="1052"/>
      <c r="AD126" s="1052"/>
      <c r="AE126" s="1053"/>
      <c r="AF126" s="1054" t="s">
        <v>444</v>
      </c>
      <c r="AG126" s="1052"/>
      <c r="AH126" s="1052"/>
      <c r="AI126" s="1052"/>
      <c r="AJ126" s="1053"/>
      <c r="AK126" s="1054" t="s">
        <v>445</v>
      </c>
      <c r="AL126" s="1052"/>
      <c r="AM126" s="1052"/>
      <c r="AN126" s="1052"/>
      <c r="AO126" s="1053"/>
      <c r="AP126" s="1055" t="s">
        <v>469</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493</v>
      </c>
      <c r="CQ126" s="1043"/>
      <c r="CR126" s="1043"/>
      <c r="CS126" s="1043"/>
      <c r="CT126" s="1043"/>
      <c r="CU126" s="1043"/>
      <c r="CV126" s="1043"/>
      <c r="CW126" s="1043"/>
      <c r="CX126" s="1043"/>
      <c r="CY126" s="1043"/>
      <c r="CZ126" s="1043"/>
      <c r="DA126" s="1043"/>
      <c r="DB126" s="1043"/>
      <c r="DC126" s="1043"/>
      <c r="DD126" s="1043"/>
      <c r="DE126" s="1043"/>
      <c r="DF126" s="1044"/>
      <c r="DG126" s="1012" t="s">
        <v>444</v>
      </c>
      <c r="DH126" s="1013"/>
      <c r="DI126" s="1013"/>
      <c r="DJ126" s="1013"/>
      <c r="DK126" s="1013"/>
      <c r="DL126" s="1013" t="s">
        <v>469</v>
      </c>
      <c r="DM126" s="1013"/>
      <c r="DN126" s="1013"/>
      <c r="DO126" s="1013"/>
      <c r="DP126" s="1013"/>
      <c r="DQ126" s="1013" t="s">
        <v>472</v>
      </c>
      <c r="DR126" s="1013"/>
      <c r="DS126" s="1013"/>
      <c r="DT126" s="1013"/>
      <c r="DU126" s="1013"/>
      <c r="DV126" s="1014" t="s">
        <v>469</v>
      </c>
      <c r="DW126" s="1014"/>
      <c r="DX126" s="1014"/>
      <c r="DY126" s="1014"/>
      <c r="DZ126" s="1015"/>
    </row>
    <row r="127" spans="1:130" s="247" customFormat="1" ht="26.25" customHeight="1" x14ac:dyDescent="0.15">
      <c r="A127" s="1153"/>
      <c r="B127" s="1041"/>
      <c r="C127" s="1095" t="s">
        <v>494</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444</v>
      </c>
      <c r="AB127" s="1052"/>
      <c r="AC127" s="1052"/>
      <c r="AD127" s="1052"/>
      <c r="AE127" s="1053"/>
      <c r="AF127" s="1054" t="s">
        <v>444</v>
      </c>
      <c r="AG127" s="1052"/>
      <c r="AH127" s="1052"/>
      <c r="AI127" s="1052"/>
      <c r="AJ127" s="1053"/>
      <c r="AK127" s="1054" t="s">
        <v>444</v>
      </c>
      <c r="AL127" s="1052"/>
      <c r="AM127" s="1052"/>
      <c r="AN127" s="1052"/>
      <c r="AO127" s="1053"/>
      <c r="AP127" s="1055" t="s">
        <v>472</v>
      </c>
      <c r="AQ127" s="1056"/>
      <c r="AR127" s="1056"/>
      <c r="AS127" s="1056"/>
      <c r="AT127" s="1057"/>
      <c r="AU127" s="283"/>
      <c r="AV127" s="283"/>
      <c r="AW127" s="283"/>
      <c r="AX127" s="1125" t="s">
        <v>495</v>
      </c>
      <c r="AY127" s="1126"/>
      <c r="AZ127" s="1126"/>
      <c r="BA127" s="1126"/>
      <c r="BB127" s="1126"/>
      <c r="BC127" s="1126"/>
      <c r="BD127" s="1126"/>
      <c r="BE127" s="1127"/>
      <c r="BF127" s="1128" t="s">
        <v>496</v>
      </c>
      <c r="BG127" s="1126"/>
      <c r="BH127" s="1126"/>
      <c r="BI127" s="1126"/>
      <c r="BJ127" s="1126"/>
      <c r="BK127" s="1126"/>
      <c r="BL127" s="1127"/>
      <c r="BM127" s="1128" t="s">
        <v>497</v>
      </c>
      <c r="BN127" s="1126"/>
      <c r="BO127" s="1126"/>
      <c r="BP127" s="1126"/>
      <c r="BQ127" s="1126"/>
      <c r="BR127" s="1126"/>
      <c r="BS127" s="1127"/>
      <c r="BT127" s="1128" t="s">
        <v>498</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499</v>
      </c>
      <c r="CQ127" s="1043"/>
      <c r="CR127" s="1043"/>
      <c r="CS127" s="1043"/>
      <c r="CT127" s="1043"/>
      <c r="CU127" s="1043"/>
      <c r="CV127" s="1043"/>
      <c r="CW127" s="1043"/>
      <c r="CX127" s="1043"/>
      <c r="CY127" s="1043"/>
      <c r="CZ127" s="1043"/>
      <c r="DA127" s="1043"/>
      <c r="DB127" s="1043"/>
      <c r="DC127" s="1043"/>
      <c r="DD127" s="1043"/>
      <c r="DE127" s="1043"/>
      <c r="DF127" s="1044"/>
      <c r="DG127" s="1012" t="s">
        <v>445</v>
      </c>
      <c r="DH127" s="1013"/>
      <c r="DI127" s="1013"/>
      <c r="DJ127" s="1013"/>
      <c r="DK127" s="1013"/>
      <c r="DL127" s="1013" t="s">
        <v>444</v>
      </c>
      <c r="DM127" s="1013"/>
      <c r="DN127" s="1013"/>
      <c r="DO127" s="1013"/>
      <c r="DP127" s="1013"/>
      <c r="DQ127" s="1013" t="s">
        <v>444</v>
      </c>
      <c r="DR127" s="1013"/>
      <c r="DS127" s="1013"/>
      <c r="DT127" s="1013"/>
      <c r="DU127" s="1013"/>
      <c r="DV127" s="1014" t="s">
        <v>444</v>
      </c>
      <c r="DW127" s="1014"/>
      <c r="DX127" s="1014"/>
      <c r="DY127" s="1014"/>
      <c r="DZ127" s="1015"/>
    </row>
    <row r="128" spans="1:130" s="247" customFormat="1" ht="26.25" customHeight="1" thickBot="1" x14ac:dyDescent="0.2">
      <c r="A128" s="1136" t="s">
        <v>500</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501</v>
      </c>
      <c r="X128" s="1138"/>
      <c r="Y128" s="1138"/>
      <c r="Z128" s="1139"/>
      <c r="AA128" s="1140">
        <v>1862266</v>
      </c>
      <c r="AB128" s="1141"/>
      <c r="AC128" s="1141"/>
      <c r="AD128" s="1141"/>
      <c r="AE128" s="1142"/>
      <c r="AF128" s="1143">
        <v>1787300</v>
      </c>
      <c r="AG128" s="1141"/>
      <c r="AH128" s="1141"/>
      <c r="AI128" s="1141"/>
      <c r="AJ128" s="1142"/>
      <c r="AK128" s="1143">
        <v>1700630</v>
      </c>
      <c r="AL128" s="1141"/>
      <c r="AM128" s="1141"/>
      <c r="AN128" s="1141"/>
      <c r="AO128" s="1142"/>
      <c r="AP128" s="1144"/>
      <c r="AQ128" s="1145"/>
      <c r="AR128" s="1145"/>
      <c r="AS128" s="1145"/>
      <c r="AT128" s="1146"/>
      <c r="AU128" s="283"/>
      <c r="AV128" s="283"/>
      <c r="AW128" s="283"/>
      <c r="AX128" s="984" t="s">
        <v>502</v>
      </c>
      <c r="AY128" s="985"/>
      <c r="AZ128" s="985"/>
      <c r="BA128" s="985"/>
      <c r="BB128" s="985"/>
      <c r="BC128" s="985"/>
      <c r="BD128" s="985"/>
      <c r="BE128" s="986"/>
      <c r="BF128" s="1147" t="s">
        <v>472</v>
      </c>
      <c r="BG128" s="1148"/>
      <c r="BH128" s="1148"/>
      <c r="BI128" s="1148"/>
      <c r="BJ128" s="1148"/>
      <c r="BK128" s="1148"/>
      <c r="BL128" s="1149"/>
      <c r="BM128" s="1147">
        <v>11.71</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503</v>
      </c>
      <c r="CQ128" s="1130"/>
      <c r="CR128" s="1130"/>
      <c r="CS128" s="1130"/>
      <c r="CT128" s="1130"/>
      <c r="CU128" s="1130"/>
      <c r="CV128" s="1130"/>
      <c r="CW128" s="1130"/>
      <c r="CX128" s="1130"/>
      <c r="CY128" s="1130"/>
      <c r="CZ128" s="1130"/>
      <c r="DA128" s="1130"/>
      <c r="DB128" s="1130"/>
      <c r="DC128" s="1130"/>
      <c r="DD128" s="1130"/>
      <c r="DE128" s="1130"/>
      <c r="DF128" s="1131"/>
      <c r="DG128" s="1132">
        <v>1078466</v>
      </c>
      <c r="DH128" s="1133"/>
      <c r="DI128" s="1133"/>
      <c r="DJ128" s="1133"/>
      <c r="DK128" s="1133"/>
      <c r="DL128" s="1133">
        <v>1062853</v>
      </c>
      <c r="DM128" s="1133"/>
      <c r="DN128" s="1133"/>
      <c r="DO128" s="1133"/>
      <c r="DP128" s="1133"/>
      <c r="DQ128" s="1133">
        <v>1055658</v>
      </c>
      <c r="DR128" s="1133"/>
      <c r="DS128" s="1133"/>
      <c r="DT128" s="1133"/>
      <c r="DU128" s="1133"/>
      <c r="DV128" s="1134">
        <v>3.7</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504</v>
      </c>
      <c r="X129" s="1167"/>
      <c r="Y129" s="1167"/>
      <c r="Z129" s="1168"/>
      <c r="AA129" s="1051">
        <v>31636515</v>
      </c>
      <c r="AB129" s="1052"/>
      <c r="AC129" s="1052"/>
      <c r="AD129" s="1052"/>
      <c r="AE129" s="1053"/>
      <c r="AF129" s="1054">
        <v>31720074</v>
      </c>
      <c r="AG129" s="1052"/>
      <c r="AH129" s="1052"/>
      <c r="AI129" s="1052"/>
      <c r="AJ129" s="1053"/>
      <c r="AK129" s="1054">
        <v>32297473</v>
      </c>
      <c r="AL129" s="1052"/>
      <c r="AM129" s="1052"/>
      <c r="AN129" s="1052"/>
      <c r="AO129" s="1053"/>
      <c r="AP129" s="1169"/>
      <c r="AQ129" s="1170"/>
      <c r="AR129" s="1170"/>
      <c r="AS129" s="1170"/>
      <c r="AT129" s="1171"/>
      <c r="AU129" s="285"/>
      <c r="AV129" s="285"/>
      <c r="AW129" s="285"/>
      <c r="AX129" s="1160" t="s">
        <v>505</v>
      </c>
      <c r="AY129" s="1043"/>
      <c r="AZ129" s="1043"/>
      <c r="BA129" s="1043"/>
      <c r="BB129" s="1043"/>
      <c r="BC129" s="1043"/>
      <c r="BD129" s="1043"/>
      <c r="BE129" s="1044"/>
      <c r="BF129" s="1161" t="s">
        <v>177</v>
      </c>
      <c r="BG129" s="1162"/>
      <c r="BH129" s="1162"/>
      <c r="BI129" s="1162"/>
      <c r="BJ129" s="1162"/>
      <c r="BK129" s="1162"/>
      <c r="BL129" s="1163"/>
      <c r="BM129" s="1161">
        <v>16.71</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506</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507</v>
      </c>
      <c r="X130" s="1167"/>
      <c r="Y130" s="1167"/>
      <c r="Z130" s="1168"/>
      <c r="AA130" s="1051">
        <v>3719111</v>
      </c>
      <c r="AB130" s="1052"/>
      <c r="AC130" s="1052"/>
      <c r="AD130" s="1052"/>
      <c r="AE130" s="1053"/>
      <c r="AF130" s="1054">
        <v>3707642</v>
      </c>
      <c r="AG130" s="1052"/>
      <c r="AH130" s="1052"/>
      <c r="AI130" s="1052"/>
      <c r="AJ130" s="1053"/>
      <c r="AK130" s="1054">
        <v>3611153</v>
      </c>
      <c r="AL130" s="1052"/>
      <c r="AM130" s="1052"/>
      <c r="AN130" s="1052"/>
      <c r="AO130" s="1053"/>
      <c r="AP130" s="1169"/>
      <c r="AQ130" s="1170"/>
      <c r="AR130" s="1170"/>
      <c r="AS130" s="1170"/>
      <c r="AT130" s="1171"/>
      <c r="AU130" s="285"/>
      <c r="AV130" s="285"/>
      <c r="AW130" s="285"/>
      <c r="AX130" s="1160" t="s">
        <v>508</v>
      </c>
      <c r="AY130" s="1043"/>
      <c r="AZ130" s="1043"/>
      <c r="BA130" s="1043"/>
      <c r="BB130" s="1043"/>
      <c r="BC130" s="1043"/>
      <c r="BD130" s="1043"/>
      <c r="BE130" s="1044"/>
      <c r="BF130" s="1197">
        <v>5.7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509</v>
      </c>
      <c r="X131" s="1205"/>
      <c r="Y131" s="1205"/>
      <c r="Z131" s="1206"/>
      <c r="AA131" s="1098">
        <v>27917404</v>
      </c>
      <c r="AB131" s="1077"/>
      <c r="AC131" s="1077"/>
      <c r="AD131" s="1077"/>
      <c r="AE131" s="1078"/>
      <c r="AF131" s="1076">
        <v>28012432</v>
      </c>
      <c r="AG131" s="1077"/>
      <c r="AH131" s="1077"/>
      <c r="AI131" s="1077"/>
      <c r="AJ131" s="1078"/>
      <c r="AK131" s="1076">
        <v>28686320</v>
      </c>
      <c r="AL131" s="1077"/>
      <c r="AM131" s="1077"/>
      <c r="AN131" s="1077"/>
      <c r="AO131" s="1078"/>
      <c r="AP131" s="1207"/>
      <c r="AQ131" s="1208"/>
      <c r="AR131" s="1208"/>
      <c r="AS131" s="1208"/>
      <c r="AT131" s="1209"/>
      <c r="AU131" s="285"/>
      <c r="AV131" s="285"/>
      <c r="AW131" s="285"/>
      <c r="AX131" s="1179" t="s">
        <v>510</v>
      </c>
      <c r="AY131" s="1130"/>
      <c r="AZ131" s="1130"/>
      <c r="BA131" s="1130"/>
      <c r="BB131" s="1130"/>
      <c r="BC131" s="1130"/>
      <c r="BD131" s="1130"/>
      <c r="BE131" s="1131"/>
      <c r="BF131" s="1180">
        <v>60.2</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511</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512</v>
      </c>
      <c r="W132" s="1190"/>
      <c r="X132" s="1190"/>
      <c r="Y132" s="1190"/>
      <c r="Z132" s="1191"/>
      <c r="AA132" s="1192">
        <v>6.503391218</v>
      </c>
      <c r="AB132" s="1193"/>
      <c r="AC132" s="1193"/>
      <c r="AD132" s="1193"/>
      <c r="AE132" s="1194"/>
      <c r="AF132" s="1195">
        <v>4.9467750600000002</v>
      </c>
      <c r="AG132" s="1193"/>
      <c r="AH132" s="1193"/>
      <c r="AI132" s="1193"/>
      <c r="AJ132" s="1194"/>
      <c r="AK132" s="1195">
        <v>5.7957416640000003</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513</v>
      </c>
      <c r="W133" s="1173"/>
      <c r="X133" s="1173"/>
      <c r="Y133" s="1173"/>
      <c r="Z133" s="1174"/>
      <c r="AA133" s="1175">
        <v>5.5</v>
      </c>
      <c r="AB133" s="1176"/>
      <c r="AC133" s="1176"/>
      <c r="AD133" s="1176"/>
      <c r="AE133" s="1177"/>
      <c r="AF133" s="1175">
        <v>5.8</v>
      </c>
      <c r="AG133" s="1176"/>
      <c r="AH133" s="1176"/>
      <c r="AI133" s="1176"/>
      <c r="AJ133" s="1177"/>
      <c r="AK133" s="1175">
        <v>5.7</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pIVlL0qPh4LOSi1m7S/5n67dbkJaKS3PFQy50IpCykWlwFw0ElRWO7h7N2LP9/fZ7VuidF/bg2Tq2sC34s04A==" saltValue="2I4z+gmf4o8/X/q2hHA7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SMGV4KMTV539P2g2l8ac/uVP6sLpBPWS2gHgByzvt+lQHAo3i0FoxV6O4YyrLk99ztxSu+oHk86HGsxNI4mng==" saltValue="vKFL7Ve536LKiaWi7IA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aWeg3hzSqykZfjtKMKGzvqde3ArusX4McRiL4AnshHJ5NpeDtlBx161FVf/GLY4RExTXrlVThjDwweNUDjlYg==" saltValue="nNp4oVKBrU7InhGIajup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522</v>
      </c>
      <c r="AL9" s="1216"/>
      <c r="AM9" s="1216"/>
      <c r="AN9" s="1217"/>
      <c r="AO9" s="313">
        <v>8742258</v>
      </c>
      <c r="AP9" s="313">
        <v>52191</v>
      </c>
      <c r="AQ9" s="314">
        <v>59644</v>
      </c>
      <c r="AR9" s="315">
        <v>-12.5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523</v>
      </c>
      <c r="AL10" s="1216"/>
      <c r="AM10" s="1216"/>
      <c r="AN10" s="1217"/>
      <c r="AO10" s="316">
        <v>595561</v>
      </c>
      <c r="AP10" s="316">
        <v>3555</v>
      </c>
      <c r="AQ10" s="317">
        <v>4095</v>
      </c>
      <c r="AR10" s="318">
        <v>-13.2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524</v>
      </c>
      <c r="AL11" s="1216"/>
      <c r="AM11" s="1216"/>
      <c r="AN11" s="1217"/>
      <c r="AO11" s="316">
        <v>126545</v>
      </c>
      <c r="AP11" s="316">
        <v>755</v>
      </c>
      <c r="AQ11" s="317">
        <v>2516</v>
      </c>
      <c r="AR11" s="318">
        <v>-70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525</v>
      </c>
      <c r="AL12" s="1216"/>
      <c r="AM12" s="1216"/>
      <c r="AN12" s="1217"/>
      <c r="AO12" s="316">
        <v>74366</v>
      </c>
      <c r="AP12" s="316">
        <v>444</v>
      </c>
      <c r="AQ12" s="317">
        <v>422</v>
      </c>
      <c r="AR12" s="318">
        <v>5.2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526</v>
      </c>
      <c r="AL13" s="1216"/>
      <c r="AM13" s="1216"/>
      <c r="AN13" s="1217"/>
      <c r="AO13" s="316" t="s">
        <v>527</v>
      </c>
      <c r="AP13" s="316" t="s">
        <v>527</v>
      </c>
      <c r="AQ13" s="317">
        <v>65</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528</v>
      </c>
      <c r="AL14" s="1216"/>
      <c r="AM14" s="1216"/>
      <c r="AN14" s="1217"/>
      <c r="AO14" s="316">
        <v>362963</v>
      </c>
      <c r="AP14" s="316">
        <v>2167</v>
      </c>
      <c r="AQ14" s="317">
        <v>1976</v>
      </c>
      <c r="AR14" s="318">
        <v>9.6999999999999993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529</v>
      </c>
      <c r="AL15" s="1216"/>
      <c r="AM15" s="1216"/>
      <c r="AN15" s="1217"/>
      <c r="AO15" s="316">
        <v>772289</v>
      </c>
      <c r="AP15" s="316">
        <v>4611</v>
      </c>
      <c r="AQ15" s="317">
        <v>1853</v>
      </c>
      <c r="AR15" s="318">
        <v>148.80000000000001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530</v>
      </c>
      <c r="AL16" s="1219"/>
      <c r="AM16" s="1219"/>
      <c r="AN16" s="1220"/>
      <c r="AO16" s="316">
        <v>-780437</v>
      </c>
      <c r="AP16" s="316">
        <v>-4659</v>
      </c>
      <c r="AQ16" s="317">
        <v>-4797</v>
      </c>
      <c r="AR16" s="318">
        <v>-2.9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185</v>
      </c>
      <c r="AL17" s="1219"/>
      <c r="AM17" s="1219"/>
      <c r="AN17" s="1220"/>
      <c r="AO17" s="316">
        <v>9893545</v>
      </c>
      <c r="AP17" s="316">
        <v>59064</v>
      </c>
      <c r="AQ17" s="317">
        <v>65773</v>
      </c>
      <c r="AR17" s="318">
        <v>-10.199999999999999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535</v>
      </c>
      <c r="AL21" s="1211"/>
      <c r="AM21" s="1211"/>
      <c r="AN21" s="1212"/>
      <c r="AO21" s="328">
        <v>6.27</v>
      </c>
      <c r="AP21" s="329">
        <v>6.72</v>
      </c>
      <c r="AQ21" s="330">
        <v>-0.45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536</v>
      </c>
      <c r="AL22" s="1211"/>
      <c r="AM22" s="1211"/>
      <c r="AN22" s="1212"/>
      <c r="AO22" s="333">
        <v>99</v>
      </c>
      <c r="AP22" s="334">
        <v>99.3</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540</v>
      </c>
      <c r="AL32" s="1227"/>
      <c r="AM32" s="1227"/>
      <c r="AN32" s="1228"/>
      <c r="AO32" s="343">
        <v>5294576</v>
      </c>
      <c r="AP32" s="343">
        <v>31608</v>
      </c>
      <c r="AQ32" s="344">
        <v>36938</v>
      </c>
      <c r="AR32" s="345">
        <v>-14.4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541</v>
      </c>
      <c r="AL33" s="1227"/>
      <c r="AM33" s="1227"/>
      <c r="AN33" s="1228"/>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542</v>
      </c>
      <c r="AL34" s="1227"/>
      <c r="AM34" s="1227"/>
      <c r="AN34" s="1228"/>
      <c r="AO34" s="343" t="s">
        <v>527</v>
      </c>
      <c r="AP34" s="343" t="s">
        <v>527</v>
      </c>
      <c r="AQ34" s="344">
        <v>26</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543</v>
      </c>
      <c r="AL35" s="1227"/>
      <c r="AM35" s="1227"/>
      <c r="AN35" s="1228"/>
      <c r="AO35" s="343">
        <v>1502140</v>
      </c>
      <c r="AP35" s="343">
        <v>8968</v>
      </c>
      <c r="AQ35" s="344">
        <v>10676</v>
      </c>
      <c r="AR35" s="345">
        <v>-16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544</v>
      </c>
      <c r="AL36" s="1227"/>
      <c r="AM36" s="1227"/>
      <c r="AN36" s="1228"/>
      <c r="AO36" s="343">
        <v>176883</v>
      </c>
      <c r="AP36" s="343">
        <v>1056</v>
      </c>
      <c r="AQ36" s="344">
        <v>537</v>
      </c>
      <c r="AR36" s="345">
        <v>96.6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545</v>
      </c>
      <c r="AL37" s="1227"/>
      <c r="AM37" s="1227"/>
      <c r="AN37" s="1228"/>
      <c r="AO37" s="343" t="s">
        <v>527</v>
      </c>
      <c r="AP37" s="343" t="s">
        <v>527</v>
      </c>
      <c r="AQ37" s="344">
        <v>623</v>
      </c>
      <c r="AR37" s="345" t="s">
        <v>527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546</v>
      </c>
      <c r="AL38" s="1230"/>
      <c r="AM38" s="1230"/>
      <c r="AN38" s="1231"/>
      <c r="AO38" s="346">
        <v>769</v>
      </c>
      <c r="AP38" s="346">
        <v>5</v>
      </c>
      <c r="AQ38" s="347">
        <v>1</v>
      </c>
      <c r="AR38" s="335">
        <v>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547</v>
      </c>
      <c r="AL39" s="1230"/>
      <c r="AM39" s="1230"/>
      <c r="AN39" s="1231"/>
      <c r="AO39" s="343">
        <v>-1700630</v>
      </c>
      <c r="AP39" s="343">
        <v>-10153</v>
      </c>
      <c r="AQ39" s="344">
        <v>-6161</v>
      </c>
      <c r="AR39" s="345">
        <v>64.8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548</v>
      </c>
      <c r="AL40" s="1227"/>
      <c r="AM40" s="1227"/>
      <c r="AN40" s="1228"/>
      <c r="AO40" s="343">
        <v>-3611153</v>
      </c>
      <c r="AP40" s="343">
        <v>-21558</v>
      </c>
      <c r="AQ40" s="344">
        <v>-33330</v>
      </c>
      <c r="AR40" s="345">
        <v>-35.299999999999997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295</v>
      </c>
      <c r="AL41" s="1233"/>
      <c r="AM41" s="1233"/>
      <c r="AN41" s="1234"/>
      <c r="AO41" s="343">
        <v>1662585</v>
      </c>
      <c r="AP41" s="343">
        <v>9926</v>
      </c>
      <c r="AQ41" s="344">
        <v>9311</v>
      </c>
      <c r="AR41" s="345">
        <v>6.6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517</v>
      </c>
      <c r="AN49" s="1223" t="s">
        <v>552</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9564260</v>
      </c>
      <c r="AN51" s="365">
        <v>57411</v>
      </c>
      <c r="AO51" s="366">
        <v>8.8000000000000007</v>
      </c>
      <c r="AP51" s="367">
        <v>52496</v>
      </c>
      <c r="AQ51" s="368">
        <v>16.399999999999999</v>
      </c>
      <c r="AR51" s="369">
        <v>-7.6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2958320</v>
      </c>
      <c r="AN52" s="373">
        <v>17758</v>
      </c>
      <c r="AO52" s="374">
        <v>-24.5</v>
      </c>
      <c r="AP52" s="375">
        <v>29467</v>
      </c>
      <c r="AQ52" s="376">
        <v>15.2</v>
      </c>
      <c r="AR52" s="377">
        <v>-39.700000000000003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7095471</v>
      </c>
      <c r="AN53" s="365">
        <v>42607</v>
      </c>
      <c r="AO53" s="366">
        <v>-25.8</v>
      </c>
      <c r="AP53" s="367">
        <v>52619</v>
      </c>
      <c r="AQ53" s="368">
        <v>0.2</v>
      </c>
      <c r="AR53" s="369">
        <v>-26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4012486</v>
      </c>
      <c r="AN54" s="373">
        <v>24094</v>
      </c>
      <c r="AO54" s="374">
        <v>35.700000000000003</v>
      </c>
      <c r="AP54" s="375">
        <v>31149</v>
      </c>
      <c r="AQ54" s="376">
        <v>5.7</v>
      </c>
      <c r="AR54" s="377">
        <v>30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7856160</v>
      </c>
      <c r="AN55" s="365">
        <v>46928</v>
      </c>
      <c r="AO55" s="366">
        <v>10.1</v>
      </c>
      <c r="AP55" s="367">
        <v>51875</v>
      </c>
      <c r="AQ55" s="368">
        <v>-1.4</v>
      </c>
      <c r="AR55" s="369">
        <v>11.5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4124086</v>
      </c>
      <c r="AN56" s="373">
        <v>24635</v>
      </c>
      <c r="AO56" s="374">
        <v>2.2000000000000002</v>
      </c>
      <c r="AP56" s="375">
        <v>29372</v>
      </c>
      <c r="AQ56" s="376">
        <v>-5.7</v>
      </c>
      <c r="AR56" s="377">
        <v>7.9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6687721</v>
      </c>
      <c r="AN57" s="365">
        <v>39931</v>
      </c>
      <c r="AO57" s="366">
        <v>-14.9</v>
      </c>
      <c r="AP57" s="367">
        <v>48064</v>
      </c>
      <c r="AQ57" s="368">
        <v>-7.3</v>
      </c>
      <c r="AR57" s="369">
        <v>-7.6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4014339</v>
      </c>
      <c r="AN58" s="373">
        <v>23969</v>
      </c>
      <c r="AO58" s="374">
        <v>-2.7</v>
      </c>
      <c r="AP58" s="375">
        <v>30373</v>
      </c>
      <c r="AQ58" s="376">
        <v>3.4</v>
      </c>
      <c r="AR58" s="377">
        <v>-6.1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6475237</v>
      </c>
      <c r="AN59" s="365">
        <v>38657</v>
      </c>
      <c r="AO59" s="366">
        <v>-3.2</v>
      </c>
      <c r="AP59" s="367">
        <v>56662</v>
      </c>
      <c r="AQ59" s="368">
        <v>17.899999999999999</v>
      </c>
      <c r="AR59" s="369">
        <v>-21.1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4182226</v>
      </c>
      <c r="AN60" s="373">
        <v>24968</v>
      </c>
      <c r="AO60" s="374">
        <v>4.2</v>
      </c>
      <c r="AP60" s="375">
        <v>34709</v>
      </c>
      <c r="AQ60" s="376">
        <v>14.3</v>
      </c>
      <c r="AR60" s="377">
        <v>-10.1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7535770</v>
      </c>
      <c r="AN61" s="380">
        <v>45107</v>
      </c>
      <c r="AO61" s="381">
        <v>-5</v>
      </c>
      <c r="AP61" s="382">
        <v>52343</v>
      </c>
      <c r="AQ61" s="383">
        <v>5.2</v>
      </c>
      <c r="AR61" s="369">
        <v>-10.199999999999999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3858291</v>
      </c>
      <c r="AN62" s="373">
        <v>23085</v>
      </c>
      <c r="AO62" s="374">
        <v>3</v>
      </c>
      <c r="AP62" s="375">
        <v>31014</v>
      </c>
      <c r="AQ62" s="376">
        <v>6.6</v>
      </c>
      <c r="AR62" s="377">
        <v>-3.6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VBi0hReYu5ol0RXvfXdTM+VBQVlM0ntD/RnZ218zzmXVd0qEDyKg0sb+JAEJvVsyL3qei9Q7EO7BNy8VdsqqA==" saltValue="VVqxvCy1DXklI4IQLVD4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HsMK/2HLqXR5Jas5J1husz0oh4kHGF7SQDlfSQJItVqyP0XxWd46OOs/6E/KyP7nWGmwjhFrELYMB6eO628pVg==" saltValue="4N+jvXe67CLFyXDSvUJU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M1okEMItEI7Bx4AeHSNd5LoXnpfdbPpScSAVZQYy2W5ibRPmkhMXMMLawgVN9JzL48FVZ/L5nxtgKAMhXF1Rnw==" saltValue="rRENTeMyprVtj6KjX8Oc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5" t="s">
        <v>3</v>
      </c>
      <c r="D47" s="1235"/>
      <c r="E47" s="1236"/>
      <c r="F47" s="11">
        <v>3.83</v>
      </c>
      <c r="G47" s="12">
        <v>3.81</v>
      </c>
      <c r="H47" s="12">
        <v>3.84</v>
      </c>
      <c r="I47" s="12">
        <v>3.86</v>
      </c>
      <c r="J47" s="13">
        <v>3.8</v>
      </c>
    </row>
    <row r="48" spans="2:10" ht="57.75" customHeight="1" x14ac:dyDescent="0.15">
      <c r="B48" s="14"/>
      <c r="C48" s="1237" t="s">
        <v>4</v>
      </c>
      <c r="D48" s="1237"/>
      <c r="E48" s="1238"/>
      <c r="F48" s="15">
        <v>8.09</v>
      </c>
      <c r="G48" s="16">
        <v>4.8499999999999996</v>
      </c>
      <c r="H48" s="16">
        <v>3.03</v>
      </c>
      <c r="I48" s="16">
        <v>4.58</v>
      </c>
      <c r="J48" s="17">
        <v>2.4900000000000002</v>
      </c>
    </row>
    <row r="49" spans="2:10" ht="57.75" customHeight="1" thickBot="1" x14ac:dyDescent="0.2">
      <c r="B49" s="18"/>
      <c r="C49" s="1239" t="s">
        <v>5</v>
      </c>
      <c r="D49" s="1239"/>
      <c r="E49" s="1240"/>
      <c r="F49" s="19">
        <v>1.0900000000000001</v>
      </c>
      <c r="G49" s="20" t="s">
        <v>573</v>
      </c>
      <c r="H49" s="20" t="s">
        <v>574</v>
      </c>
      <c r="I49" s="20">
        <v>1.59</v>
      </c>
      <c r="J49" s="21" t="s">
        <v>575</v>
      </c>
    </row>
    <row r="50" spans="2:10" ht="13.5" customHeight="1" x14ac:dyDescent="0.15"/>
  </sheetData>
  <sheetProtection algorithmName="SHA-512" hashValue="JciKXS+2dtCBMO1hUkIMvyjtthP9sPNTwL7UNEIm20ZcybBF4ZyCoaCvQU45osAua52MombX0smpqnzcI/J2pw==" saltValue="sv2JEa35etZJWnZaosTU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2021-10-21T05:06:02Z</cp:lastPrinted>
  <dcterms:created xsi:type="dcterms:W3CDTF">2021-02-05T01:31:44Z</dcterms:created>
  <dcterms:modified xsi:type="dcterms:W3CDTF">2021-10-22T01:49:52Z</dcterms:modified>
  <cp:category/>
</cp:coreProperties>
</file>