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01J047u\Desktop\"/>
    </mc:Choice>
  </mc:AlternateContent>
  <bookViews>
    <workbookView xWindow="0" yWindow="0" windowWidth="20490" windowHeight="7125" tabRatio="8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<sst xmlns="http://schemas.openxmlformats.org/spreadsheetml/2006/main" count="1061" uniqueCount="610">
  <si>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</si>
  <si>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</si>
  <si>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</si>
  <si>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</si>
  <si>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</si>
  <si>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</si>
  <si>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</si>
  <si>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</si>
  <si>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</si>
  <si>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</si>
  <si>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</si>
  <si>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</si>
  <si>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</si>
  <si>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</si>
  <si>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</si>
  <si>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</si>
  <si>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</si>
  <si>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</si>
  <si>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</si>
  <si>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</si>
  <si>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</si>
  <si>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</si>
  <si>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</si>
  <si>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</si>
  <si>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</si>
  <si>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</si>
  <si>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</si>
  <si>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</si>
  <si>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</si>
  <si>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</si>
  <si>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</si>
  <si>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</si>
  <si>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</si>
  <si>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</si>
  <si>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</si>
  <si>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</si>
  <si>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</si>
  <si>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</si>
  <si>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</si>
  <si>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</si>
  <si>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</si>
  <si>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</si>
  <si>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</si>
  <si>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</si>
  <si>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</si>
  <si>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</si>
  <si>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</si>
  <si>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</si>
  <si>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</si>
  <si>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</si>
  <si>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</si>
  <si>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</si>
  <si>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</si>
  <si>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</si>
  <si>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</si>
  <si>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</si>
  <si>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</si>
  <si>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</si>
  <si>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</si>
  <si>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</si>
  <si>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</si>
  <si>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</si>
  <si>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</si>
  <si>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</si>
  <si>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</si>
  <si>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</si>
  <si>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</si>
  <si>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</si>
  <si>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</si>
  <si>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</si>
  <si>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</si>
  <si>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</si>
  <si>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</si>
  <si>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</si>
  <si>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</si>
  <si>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</si>
  <si>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</si>
  <si>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</si>
  <si>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</si>
  <si>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</si>
  <si>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</si>
  <si>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</si>
  <si>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</si>
  <si>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</si>
  <si>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</si>
  <si>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</si>
  <si>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</si>
  <si>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</si>
  <si>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</si>
  <si>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</si>
  <si>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</si>
  <si>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</si>
  <si>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</si>
  <si>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</si>
  <si>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</si>
  <si>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</si>
  <si>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</si>
  <si>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</si>
  <si>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栃木市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</si>
  <si>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</si>
  <si>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</si>
  <si>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</si>
  <si>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</si>
  <si>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</si>
  <si>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</si>
  <si>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</si>
  <si>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</si>
  <si>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</si>
  <si>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</si>
  <si>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</si>
  <si>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</si>
  <si>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</si>
  <si>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</si>
  <si>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</si>
  <si>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</si>
  <si>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</si>
  <si>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</si>
  <si>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</si>
  <si>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</si>
  <si>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</si>
  <si>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</si>
  <si>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</si>
  <si>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</si>
  <si>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</si>
  <si>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</si>
  <si>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</si>
  <si>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</si>
  <si>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</si>
  <si>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</si>
  <si>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</si>
  <si>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</si>
  <si>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</si>
  <si>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</si>
  <si>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</si>
  <si>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</si>
  <si>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</si>
  <si>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</si>
  <si>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</si>
  <si>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</si>
  <si>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</si>
  <si>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</si>
  <si>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</si>
  <si>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</si>
  <si>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</si>
  <si>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</si>
  <si>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</si>
  <si>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</si>
  <si>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</si>
  <si>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</si>
  <si>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</si>
  <si>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</si>
  <si>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</si>
  <si>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</si>
  <si>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</si>
  <si>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</si>
  <si>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</si>
  <si>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</si>
  <si>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</si>
  <si>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</si>
  <si>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</si>
  <si>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</si>
  <si>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</si>
  <si>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</si>
  <si>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</si>
  <si>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</si>
  <si>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</si>
  <si>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</si>
  <si>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</si>
  <si>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</si>
  <si>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</si>
  <si>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</si>
  <si>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</si>
  <si>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</si>
  <si>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</si>
  <si>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</si>
  <si>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</si>
  <si>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</si>
  <si>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</si>
  <si>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</si>
  <si>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</si>
  <si>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</si>
  <si>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</si>
  <si>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</si>
  <si>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</si>
  <si>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</si>
  <si>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</si>
  <si>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</si>
  <si>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</si>
  <si>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</si>
  <si>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</si>
  <si>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</si>
  <si>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</si>
  <si>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</si>
  <si>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</si>
  <si>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</si>
  <si>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</si>
  <si>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</si>
  <si>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</si>
  <si>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</si>
  <si>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</si>
  <si>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</si>
  <si>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</si>
  <si>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</si>
  <si>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</si>
  <si>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</si>
  <si>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</si>
  <si>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</si>
  <si>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</si>
  <si>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</si>
  <si>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</si>
  <si>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</si>
  <si>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</si>
  <si>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</si>
  <si>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</si>
  <si>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栃木県栃木市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</si>
  <si>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</si>
  <si>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</si>
  <si>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</si>
  <si>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</si>
  <si>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</si>
  <si>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</si>
  <si>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</si>
  <si>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</si>
  <si>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</si>
  <si>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</si>
  <si>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</si>
  <si>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</si>
  <si>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</si>
  <si>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</si>
  <si>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</si>
  <si>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</si>
  <si>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</si>
  <si>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</si>
  <si>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</si>
  <si>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</si>
  <si>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</si>
  <si>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</si>
  <si>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</si>
  <si>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</si>
  <si>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</si>
  <si>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</si>
  <si>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</si>
  <si>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</si>
  <si>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</si>
  <si>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</si>
  <si>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</si>
  <si>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</si>
  <si>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</si>
  <si>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</si>
  <si>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</si>
  <si>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</si>
  <si>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</si>
  <si>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</si>
  <si>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</si>
  <si>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</si>
  <si>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</si>
  <si>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</si>
  <si>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</si>
  <si>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</si>
  <si>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</si>
  <si>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</si>
  <si>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</si>
  <si>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</si>
  <si>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</si>
  <si>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</si>
  <si>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</si>
  <si>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</si>
  <si>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</si>
  <si>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</si>
  <si>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</si>
  <si>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</si>
  <si>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</si>
  <si>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</si>
  <si>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</si>
  <si>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</si>
  <si>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</si>
  <si>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</si>
  <si>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</si>
  <si>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</si>
  <si>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</si>
  <si>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</si>
  <si>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</si>
  <si>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</si>
  <si>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</si>
  <si>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</si>
  <si>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</si>
  <si>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</si>
  <si>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</si>
  <si>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</si>
  <si>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</si>
  <si>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</si>
  <si>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</si>
  <si>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</si>
  <si>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</si>
  <si>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</si>
  <si>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</si>
  <si>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</si>
  <si>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</si>
  <si>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</si>
  <si>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</si>
  <si>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</si>
  <si>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</si>
  <si>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</si>
  <si>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</si>
  <si>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</si>
  <si>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</si>
  <si>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</si>
  <si>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</si>
  <si>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</si>
  <si>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</si>
  <si>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</si>
  <si>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</si>
  <si>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</si>
  <si>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</si>
  <si>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</si>
  <si>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</si>
  <si>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</si>
  <si>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</si>
  <si>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</si>
  <si>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</si>
  <si>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</si>
  <si>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</si>
  <si>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</si>
  <si>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</si>
  <si>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</si>
  <si>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</si>
  <si>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</si>
  <si>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</si>
  <si>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</si>
  <si>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</si>
  <si>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</si>
  <si>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</si>
  <si>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</si>
  <si>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</si>
  <si>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</si>
  <si>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</si>
  <si>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</si>
  <si>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</si>
  <si>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</si>
  <si>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</si>
  <si>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</si>
  <si>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</si>
  <si>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</si>
  <si>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</si>
  <si>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</si>
  <si>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</si>
  <si>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</si>
  <si>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</si>
  <si>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</si>
  <si>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</si>
  <si>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</si>
  <si>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</si>
  <si>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</si>
  <si>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</si>
  <si>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</si>
  <si>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</si>
  <si>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</si>
  <si>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</si>
  <si>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</si>
  <si>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</si>
  <si>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</si>
  <si>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</si>
  <si>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</si>
  <si>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</si>
  <si>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</si>
  <si>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</si>
  <si>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</si>
  <si>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</si>
  <si>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栃木県栃木市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</si>
  <si>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</si>
  <si>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</si>
  <si>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</si>
  <si>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</si>
  <si>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</si>
  <si>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</si>
  <si>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</si>
  <si>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</si>
  <si>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</si>
  <si>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</si>
  <si>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</si>
  <si>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</si>
  <si>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</si>
  <si>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</si>
  <si>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</si>
  <si>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</si>
  <si>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</si>
  <si>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</si>
  <si>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</si>
  <si>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</si>
  <si>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</si>
  <si>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</si>
  <si>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</si>
  <si>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</si>
  <si>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</si>
  <si>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</si>
  <si>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</si>
  <si>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</si>
  <si>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</si>
  <si>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</si>
  <si>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</si>
  <si>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</si>
  <si>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</si>
  <si>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</si>
  <si>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</si>
  <si>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</si>
  <si>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</si>
  <si>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</si>
  <si>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</si>
  <si>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</si>
  <si>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</si>
  <si>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</si>
  <si>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</si>
  <si>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</si>
  <si>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</si>
  <si>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</si>
  <si>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</si>
  <si>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</si>
  <si>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</si>
  <si>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</si>
  <si>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</si>
  <si>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</si>
  <si>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</si>
  <si>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</si>
  <si>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</si>
  <si>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</si>
  <si>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</si>
  <si>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</si>
  <si>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</si>
  <si>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</si>
  <si>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</si>
  <si>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</si>
  <si>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</si>
  <si>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</si>
  <si>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</si>
  <si>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</si>
  <si>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</si>
  <si>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</si>
  <si>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</si>
  <si>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</si>
  <si>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</si>
  <si>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</si>
  <si>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</si>
  <si>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</si>
  <si>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</si>
  <si>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</si>
  <si>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</si>
  <si>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</si>
  <si>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</si>
  <si>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</si>
  <si>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</si>
  <si>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</si>
  <si>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</si>
  <si>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</si>
  <si>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</si>
  <si>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</si>
  <si>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</si>
  <si>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</si>
  <si>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</si>
  <si>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</si>
  <si>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</si>
  <si>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</si>
  <si>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</si>
  <si>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</si>
  <si>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</si>
  <si>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</si>
  <si>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</si>
  <si>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</si>
  <si>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</si>
  <si>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</si>
  <si>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</si>
  <si>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</si>
  <si>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</si>
  <si>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</si>
  <si>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</si>
  <si>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</si>
  <si>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</si>
  <si>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</si>
  <si>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</si>
  <si>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</si>
  <si>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</si>
  <si>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</si>
  <si>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</si>
  <si>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</si>
  <si>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</si>
  <si>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</si>
  <si>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</si>
  <si>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</si>
  <si>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</si>
  <si>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</si>
  <si>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</si>
  <si>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</si>
  <si>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</si>
  <si>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</si>
  <si>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</si>
  <si>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</si>
  <si>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</si>
  <si>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</si>
  <si>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</si>
  <si>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</si>
  <si>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</si>
  <si>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</si>
  <si>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</si>
  <si>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</si>
  <si>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</si>
  <si>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</si>
  <si>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</si>
  <si>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</si>
  <si>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</si>
  <si>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</si>
  <si>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</si>
  <si>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</si>
  <si>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</si>
  <si>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</si>
  <si>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</si>
  <si>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</si>
  <si>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</si>
  <si>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</si>
  <si>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</si>
  <si>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</si>
  <si>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</si>
  <si>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</si>
  <si>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</si>
  <si>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</si>
  <si>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</si>
  <si>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</si>
  <si>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</si>
  <si>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</si>
  <si>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</si>
  <si>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</si>
  <si>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</si>
  <si>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</si>
  <si>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</si>
  <si>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</si>
  <si>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</si>
  <si>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</si>
  <si>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</si>
  <si>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</si>
  <si>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</si>
  <si>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</si>
  <si>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</si>
  <si>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</si>
  <si>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</si>
  <si>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</si>
  <si>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</si>
  <si>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</si>
  <si>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</si>
  <si>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</si>
  <si>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</si>
  <si>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</si>
  <si>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</si>
  <si>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</si>
  <si>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</si>
  <si>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</si>
  <si>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</si>
  <si>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</si>
  <si>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</si>
  <si>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</si>
  <si>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</si>
  <si>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</si>
  <si>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</si>
  <si>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</si>
  <si>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0.29</t>
  </si>
  <si>
    <t>▲ 3.31</t>
  </si>
  <si>
    <t>▲ 4.99</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</si>
  <si>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</si>
  <si>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</si>
  <si>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</si>
  <si>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</si>
  <si>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</si>
  <si>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</si>
  <si>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</si>
  <si>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</si>
  <si>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</si>
  <si>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</si>
  <si>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</si>
  <si>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</si>
  <si>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</si>
  <si>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</si>
  <si>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</si>
  <si>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佐野地区衛生施設組合</t>
    <rPh sb="0" eb="2">
      <t>サノ</t>
    </rPh>
    <rPh sb="2" eb="4">
      <t>チク</t>
    </rPh>
    <rPh sb="4" eb="6">
      <t>エイセイ</t>
    </rPh>
    <rPh sb="6" eb="8">
      <t>シセツ</t>
    </rPh>
    <rPh sb="8" eb="10">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</si>
  <si>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</si>
  <si>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</si>
  <si>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</si>
  <si>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</si>
  <si>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</si>
  <si>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</si>
  <si>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栃木市土地開発公社</t>
    <rPh sb="0" eb="3">
      <t>トチギシ</t>
    </rPh>
    <rPh sb="3" eb="5">
      <t>トチ</t>
    </rPh>
    <rPh sb="5" eb="7">
      <t>カイハツ</t>
    </rPh>
    <rPh sb="7" eb="9">
      <t>コウシャ</t>
    </rPh>
    <phoneticPr fontId="2"/>
  </si>
  <si>
    <t>観光農園いわふね</t>
    <rPh sb="0" eb="2">
      <t>カンコウ</t>
    </rPh>
    <rPh sb="2" eb="4">
      <t>ノウエン</t>
    </rPh>
    <phoneticPr fontId="2"/>
  </si>
  <si>
    <t>渡良瀬遊水地アクリメーション振興財団</t>
    <rPh sb="0" eb="3">
      <t>ワタラセ</t>
    </rPh>
    <rPh sb="3" eb="6">
      <t>ユウスイチ</t>
    </rPh>
    <rPh sb="14" eb="16">
      <t>シンコウ</t>
    </rPh>
    <rPh sb="16" eb="18">
      <t>ザイダン</t>
    </rPh>
    <phoneticPr fontId="2"/>
  </si>
  <si>
    <t>○</t>
    <phoneticPr fontId="2"/>
  </si>
  <si>
    <t>栃木市農業公社</t>
    <rPh sb="0" eb="2">
      <t>トチギ</t>
    </rPh>
    <rPh sb="2" eb="3">
      <t>シ</t>
    </rPh>
    <rPh sb="3" eb="5">
      <t>ノウギョウ</t>
    </rPh>
    <rPh sb="5" eb="7">
      <t>コウシャ</t>
    </rPh>
    <phoneticPr fontId="2"/>
  </si>
  <si>
    <t>-</t>
    <phoneticPr fontId="2"/>
  </si>
  <si>
    <t>-</t>
    <phoneticPr fontId="2"/>
  </si>
  <si>
    <t>大澤基金</t>
    <rPh sb="0" eb="2">
      <t>オオサワ</t>
    </rPh>
    <rPh sb="2" eb="4">
      <t>キキン</t>
    </rPh>
    <phoneticPr fontId="5"/>
  </si>
  <si>
    <t>庁舎建設基金</t>
    <rPh sb="0" eb="2">
      <t>チョウシャ</t>
    </rPh>
    <rPh sb="2" eb="4">
      <t>ケンセツ</t>
    </rPh>
    <rPh sb="4" eb="6">
      <t>キキン</t>
    </rPh>
    <phoneticPr fontId="5"/>
  </si>
  <si>
    <t>土地総合調整基金</t>
    <rPh sb="0" eb="2">
      <t>トチ</t>
    </rPh>
    <rPh sb="2" eb="4">
      <t>ソウゴウ</t>
    </rPh>
    <rPh sb="4" eb="6">
      <t>チョウセイ</t>
    </rPh>
    <rPh sb="6" eb="8">
      <t>キキン</t>
    </rPh>
    <phoneticPr fontId="5"/>
  </si>
  <si>
    <t>地域福祉基金</t>
    <rPh sb="0" eb="2">
      <t>チイキ</t>
    </rPh>
    <rPh sb="2" eb="4">
      <t>フクシ</t>
    </rPh>
    <rPh sb="4" eb="6">
      <t>キキン</t>
    </rPh>
    <phoneticPr fontId="5"/>
  </si>
  <si>
    <t>墓園管理基金</t>
    <rPh sb="0" eb="1">
      <t>ハカ</t>
    </rPh>
    <rPh sb="1" eb="2">
      <t>エン</t>
    </rPh>
    <rPh sb="2" eb="4">
      <t>カンリ</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</si>
  <si>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</si>
  <si>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</si>
  <si>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</si>
  <si>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</si>
  <si>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</si>
  <si>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に類似団体内平均値を上回っているが、その要因は、合併後の社会資本整備に伴う市債残高の増加等があげられる。実質公債費比率は減少傾向にあるが、令和元年東日本台風災害の復旧にて借入をした災害復旧債の償還が今後発生することや、今後の大型建設事業等による市債の発行が見込まれることから、今後も引き続き、行財政改革を進め、財源の確保に努めるとともに、市債の発行に当たっては、交付税措置の有無等を含めて十分に精査すると同時に抑制に努める。</t>
    <rPh sb="69" eb="76">
      <t>ジッシツコウサイヒヒリツ</t>
    </rPh>
    <rPh sb="77" eb="81">
      <t>ゲンショウケイコウ</t>
    </rPh>
    <rPh sb="86" eb="90">
      <t>レイワガンネン</t>
    </rPh>
    <rPh sb="90" eb="97">
      <t>ヒガシニホンタイフウサイガイ</t>
    </rPh>
    <rPh sb="98" eb="100">
      <t>フッキュウ</t>
    </rPh>
    <rPh sb="102" eb="104">
      <t>カリイレ</t>
    </rPh>
    <rPh sb="107" eb="112">
      <t>サイガイフッキュウサイ</t>
    </rPh>
    <rPh sb="113" eb="115">
      <t>ショウカン</t>
    </rPh>
    <rPh sb="116" eb="118">
      <t>コンゴ</t>
    </rPh>
    <rPh sb="118" eb="120">
      <t>ハッセイ</t>
    </rPh>
    <rPh sb="126" eb="128">
      <t>コンゴ</t>
    </rPh>
    <rPh sb="129" eb="136">
      <t>オオガタケンセツジギョウトウ</t>
    </rPh>
    <rPh sb="139" eb="141">
      <t>シサイ</t>
    </rPh>
    <rPh sb="142" eb="144">
      <t>ハッコウ</t>
    </rPh>
    <rPh sb="145" eb="147">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</si>
  <si>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</si>
  <si>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</si>
  <si>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</si>
  <si>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R1の将来負担比率については、令和元年東日本台風災害からの災害復旧による地方債残高の増加や財政調整基金の減少による充当可能基金の減が要因となり、H30と比較し1.9ポイント増加した。
将来負担比率、有形固定資産減価償却率ともに類似団体内平均値を上回っている状況であることから、引き続き公共施設の老朽化対策や財政の健全化に向けた財政運営に努める。</t>
    <rPh sb="16" eb="20">
      <t>レイワガンネン</t>
    </rPh>
    <rPh sb="20" eb="25">
      <t>ヒガシニホンタイフウ</t>
    </rPh>
    <rPh sb="25" eb="27">
      <t>サイガイ</t>
    </rPh>
    <rPh sb="30" eb="34">
      <t>サイガイフッキュウ</t>
    </rPh>
    <rPh sb="43" eb="45">
      <t>ゾウカ</t>
    </rPh>
    <rPh sb="46" eb="52">
      <t>ザイセイチョウセイキキン</t>
    </rPh>
    <rPh sb="53" eb="55">
      <t>ゲンショウ</t>
    </rPh>
    <rPh sb="77" eb="79">
      <t>ヒカク</t>
    </rPh>
    <rPh sb="87" eb="89">
      <t>ゾウカ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</si>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</sst>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839B-4632-B1EF-5CFE0A7C8F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64441</c:v>
                </c:pt>
                <c:pt idx="1">
                  <c:v>47966</c:v>
                </c:pt>
                <c:pt idx="2">
                  <c:v>48523</c:v>
                </c:pt>
                <c:pt idx="3">
                  <c:v>37052</c:v>
                </c:pt>
                <c:pt idx="4">
                  <c:v>48838</c:v>
                </c:pt>
              </c:numCache>
            </c:numRef>
          </c:val>
          <c:smooth val="0"/>
          <c:extLst>
            <c:ext xmlns:c16="http://schemas.microsoft.com/office/drawing/2014/chart" uri="{C3380CC4-5D6E-409C-BE32-E72D297353CC}">
              <c16:uniqueId val="{00000001-839B-4632-B1EF-5CFE0A7C8F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9.42</c:v>
                </c:pt>
                <c:pt idx="1">
                  <c:v>5.89</c:v>
                </c:pt>
                <c:pt idx="2">
                  <c:v>7.42</c:v>
                </c:pt>
                <c:pt idx="3">
                  <c:v>7.43</c:v>
                </c:pt>
                <c:pt idx="4">
                  <c:v>14.14</c:v>
                </c:pt>
              </c:numCache>
            </c:numRef>
          </c:val>
          <c:extLst>
            <c:ext xmlns:c16="http://schemas.microsoft.com/office/drawing/2014/chart" uri="{C3380CC4-5D6E-409C-BE32-E72D297353CC}">
              <c16:uniqueId val="{00000000-DF66-492F-8D21-935D491E48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20.48</c:v>
                </c:pt>
                <c:pt idx="1">
                  <c:v>20.94</c:v>
                </c:pt>
                <c:pt idx="2">
                  <c:v>18.95</c:v>
                </c:pt>
                <c:pt idx="3">
                  <c:v>22.12</c:v>
                </c:pt>
                <c:pt idx="4">
                  <c:v>10.88</c:v>
                </c:pt>
              </c:numCache>
            </c:numRef>
          </c:val>
          <c:extLst>
            <c:ext xmlns:c16="http://schemas.microsoft.com/office/drawing/2014/chart" uri="{C3380CC4-5D6E-409C-BE32-E72D297353CC}">
              <c16:uniqueId val="{00000001-DF66-492F-8D21-935D491E48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-0.28999999999999998</c:v>
                </c:pt>
                <c:pt idx="1">
                  <c:v>-3.31</c:v>
                </c:pt>
                <c:pt idx="2">
                  <c:v>0.19</c:v>
                </c:pt>
                <c:pt idx="3">
                  <c:v>3.05</c:v>
                </c:pt>
                <c:pt idx="4">
                  <c:v>-4.99</c:v>
                </c:pt>
              </c:numCache>
            </c:numRef>
          </c:val>
          <c:smooth val="0"/>
          <c:extLst>
            <c:ext xmlns:c16="http://schemas.microsoft.com/office/drawing/2014/chart" uri="{C3380CC4-5D6E-409C-BE32-E72D297353CC}">
              <c16:uniqueId val="{00000002-DF66-492F-8D21-935D491E48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1.01</c:v>
                </c:pt>
                <c:pt idx="2">
                  <c:v>#N/A</c:v>
                </c:pt>
                <c:pt idx="3">
                  <c:v>0.62</c:v>
                </c:pt>
                <c:pt idx="4">
                  <c:v>#N/A</c:v>
                </c:pt>
                <c:pt idx="5">
                  <c:v>4.7</c:v>
                </c:pt>
                <c:pt idx="6">
                  <c:v>#N/A</c:v>
                </c:pt>
                <c:pt idx="7">
                  <c:v>3.64</c:v>
                </c:pt>
                <c:pt idx="8">
                  <c:v>0</c:v>
                </c:pt>
                <c:pt idx="9">
                  <c:v>0</c:v>
                </c:pt>
              </c:numCache>
            </c:numRef>
          </c:val>
          <c:extLst>
            <c:ext xmlns:c16="http://schemas.microsoft.com/office/drawing/2014/chart" uri="{C3380CC4-5D6E-409C-BE32-E72D297353CC}">
              <c16:uniqueId val="{00000000-6193-41A0-B30E-DDF79A8AC9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93-41A0-B30E-DDF79A8AC9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93-41A0-B30E-DDF79A8AC9E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193-41A0-B30E-DDF79A8AC9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0.04</c:v>
                </c:pt>
              </c:numCache>
            </c:numRef>
          </c:val>
          <c:extLst>
            <c:ext xmlns:c16="http://schemas.microsoft.com/office/drawing/2014/chart" uri="{C3380CC4-5D6E-409C-BE32-E72D297353CC}">
              <c16:uniqueId val="{00000004-6193-41A0-B30E-DDF79A8AC9E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0.72</c:v>
                </c:pt>
                <c:pt idx="2">
                  <c:v>#N/A</c:v>
                </c:pt>
                <c:pt idx="3">
                  <c:v>0.92</c:v>
                </c:pt>
                <c:pt idx="4">
                  <c:v>#N/A</c:v>
                </c:pt>
                <c:pt idx="5">
                  <c:v>1.65</c:v>
                </c:pt>
                <c:pt idx="6">
                  <c:v>#N/A</c:v>
                </c:pt>
                <c:pt idx="7">
                  <c:v>0.73</c:v>
                </c:pt>
                <c:pt idx="8">
                  <c:v>#N/A</c:v>
                </c:pt>
                <c:pt idx="9">
                  <c:v>0.38</c:v>
                </c:pt>
              </c:numCache>
            </c:numRef>
          </c:val>
          <c:extLst>
            <c:ext xmlns:c16="http://schemas.microsoft.com/office/drawing/2014/chart" uri="{C3380CC4-5D6E-409C-BE32-E72D297353CC}">
              <c16:uniqueId val="{00000005-6193-41A0-B30E-DDF79A8AC9E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0.96</c:v>
                </c:pt>
                <c:pt idx="2">
                  <c:v>#N/A</c:v>
                </c:pt>
                <c:pt idx="3">
                  <c:v>1.68</c:v>
                </c:pt>
                <c:pt idx="4">
                  <c:v>#N/A</c:v>
                </c:pt>
                <c:pt idx="5">
                  <c:v>2.7</c:v>
                </c:pt>
                <c:pt idx="6">
                  <c:v>#N/A</c:v>
                </c:pt>
                <c:pt idx="7">
                  <c:v>1.93</c:v>
                </c:pt>
                <c:pt idx="8">
                  <c:v>#N/A</c:v>
                </c:pt>
                <c:pt idx="9">
                  <c:v>1.22</c:v>
                </c:pt>
              </c:numCache>
            </c:numRef>
          </c:val>
          <c:extLst>
            <c:ext xmlns:c16="http://schemas.microsoft.com/office/drawing/2014/chart" uri="{C3380CC4-5D6E-409C-BE32-E72D297353CC}">
              <c16:uniqueId val="{00000006-6193-41A0-B30E-DDF79A8AC9E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1.65</c:v>
                </c:pt>
                <c:pt idx="8">
                  <c:v>#N/A</c:v>
                </c:pt>
                <c:pt idx="9">
                  <c:v>2.1800000000000002</c:v>
                </c:pt>
              </c:numCache>
            </c:numRef>
          </c:val>
          <c:extLst>
            <c:ext xmlns:c16="http://schemas.microsoft.com/office/drawing/2014/chart" uri="{C3380CC4-5D6E-409C-BE32-E72D297353CC}">
              <c16:uniqueId val="{00000007-6193-41A0-B30E-DDF79A8AC9E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10.57</c:v>
                </c:pt>
                <c:pt idx="2">
                  <c:v>#N/A</c:v>
                </c:pt>
                <c:pt idx="3">
                  <c:v>10.029999999999999</c:v>
                </c:pt>
                <c:pt idx="4">
                  <c:v>#N/A</c:v>
                </c:pt>
                <c:pt idx="5">
                  <c:v>9.99</c:v>
                </c:pt>
                <c:pt idx="6">
                  <c:v>#N/A</c:v>
                </c:pt>
                <c:pt idx="7">
                  <c:v>9.36</c:v>
                </c:pt>
                <c:pt idx="8">
                  <c:v>#N/A</c:v>
                </c:pt>
                <c:pt idx="9">
                  <c:v>8.27</c:v>
                </c:pt>
              </c:numCache>
            </c:numRef>
          </c:val>
          <c:extLst>
            <c:ext xmlns:c16="http://schemas.microsoft.com/office/drawing/2014/chart" uri="{C3380CC4-5D6E-409C-BE32-E72D297353CC}">
              <c16:uniqueId val="{00000008-6193-41A0-B30E-DDF79A8AC9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9.42</c:v>
                </c:pt>
                <c:pt idx="2">
                  <c:v>#N/A</c:v>
                </c:pt>
                <c:pt idx="3">
                  <c:v>5.88</c:v>
                </c:pt>
                <c:pt idx="4">
                  <c:v>#N/A</c:v>
                </c:pt>
                <c:pt idx="5">
                  <c:v>7.41</c:v>
                </c:pt>
                <c:pt idx="6">
                  <c:v>#N/A</c:v>
                </c:pt>
                <c:pt idx="7">
                  <c:v>7.42</c:v>
                </c:pt>
                <c:pt idx="8">
                  <c:v>#N/A</c:v>
                </c:pt>
                <c:pt idx="9">
                  <c:v>14.13</c:v>
                </c:pt>
              </c:numCache>
            </c:numRef>
          </c:val>
          <c:extLst>
            <c:ext xmlns:c16="http://schemas.microsoft.com/office/drawing/2014/chart" uri="{C3380CC4-5D6E-409C-BE32-E72D297353CC}">
              <c16:uniqueId val="{00000009-6193-41A0-B30E-DDF79A8AC9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5620</c:v>
                </c:pt>
                <c:pt idx="5">
                  <c:v>5881</c:v>
                </c:pt>
                <c:pt idx="8">
                  <c:v>5803</c:v>
                </c:pt>
                <c:pt idx="11">
                  <c:v>5625</c:v>
                </c:pt>
                <c:pt idx="14">
                  <c:v>5186</c:v>
                </c:pt>
              </c:numCache>
            </c:numRef>
          </c:val>
          <c:extLst>
            <c:ext xmlns:c16="http://schemas.microsoft.com/office/drawing/2014/chart" uri="{C3380CC4-5D6E-409C-BE32-E72D297353CC}">
              <c16:uniqueId val="{00000000-1DFA-4072-BDDF-F36015D254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DFA-4072-BDDF-F36015D254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75</c:v>
                </c:pt>
                <c:pt idx="3">
                  <c:v>27</c:v>
                </c:pt>
                <c:pt idx="6">
                  <c:v>26</c:v>
                </c:pt>
                <c:pt idx="9">
                  <c:v>25</c:v>
                </c:pt>
                <c:pt idx="12">
                  <c:v>12</c:v>
                </c:pt>
              </c:numCache>
            </c:numRef>
          </c:val>
          <c:extLst>
            <c:ext xmlns:c16="http://schemas.microsoft.com/office/drawing/2014/chart" uri="{C3380CC4-5D6E-409C-BE32-E72D297353CC}">
              <c16:uniqueId val="{00000002-1DFA-4072-BDDF-F36015D254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108</c:v>
                </c:pt>
                <c:pt idx="3">
                  <c:v>103</c:v>
                </c:pt>
                <c:pt idx="6">
                  <c:v>19</c:v>
                </c:pt>
                <c:pt idx="9">
                  <c:v>20</c:v>
                </c:pt>
                <c:pt idx="12">
                  <c:v>20</c:v>
                </c:pt>
              </c:numCache>
            </c:numRef>
          </c:val>
          <c:extLst>
            <c:ext xmlns:c16="http://schemas.microsoft.com/office/drawing/2014/chart" uri="{C3380CC4-5D6E-409C-BE32-E72D297353CC}">
              <c16:uniqueId val="{00000003-1DFA-4072-BDDF-F36015D254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2288</c:v>
                </c:pt>
                <c:pt idx="3">
                  <c:v>2367</c:v>
                </c:pt>
                <c:pt idx="6">
                  <c:v>2204</c:v>
                </c:pt>
                <c:pt idx="9">
                  <c:v>1890</c:v>
                </c:pt>
                <c:pt idx="12">
                  <c:v>1750</c:v>
                </c:pt>
              </c:numCache>
            </c:numRef>
          </c:val>
          <c:extLst>
            <c:ext xmlns:c16="http://schemas.microsoft.com/office/drawing/2014/chart" uri="{C3380CC4-5D6E-409C-BE32-E72D297353CC}">
              <c16:uniqueId val="{00000004-1DFA-4072-BDDF-F36015D254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FA-4072-BDDF-F36015D254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FA-4072-BDDF-F36015D254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6771</c:v>
                </c:pt>
                <c:pt idx="3">
                  <c:v>6848</c:v>
                </c:pt>
                <c:pt idx="6">
                  <c:v>6652</c:v>
                </c:pt>
                <c:pt idx="9">
                  <c:v>6306</c:v>
                </c:pt>
                <c:pt idx="12">
                  <c:v>6484</c:v>
                </c:pt>
              </c:numCache>
            </c:numRef>
          </c:val>
          <c:extLst>
            <c:ext xmlns:c16="http://schemas.microsoft.com/office/drawing/2014/chart" uri="{C3380CC4-5D6E-409C-BE32-E72D297353CC}">
              <c16:uniqueId val="{00000007-1DFA-4072-BDDF-F36015D254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3622</c:v>
                </c:pt>
                <c:pt idx="2">
                  <c:v>#N/A</c:v>
                </c:pt>
                <c:pt idx="3">
                  <c:v>#N/A</c:v>
                </c:pt>
                <c:pt idx="4">
                  <c:v>3464</c:v>
                </c:pt>
                <c:pt idx="5">
                  <c:v>#N/A</c:v>
                </c:pt>
                <c:pt idx="6">
                  <c:v>#N/A</c:v>
                </c:pt>
                <c:pt idx="7">
                  <c:v>3098</c:v>
                </c:pt>
                <c:pt idx="8">
                  <c:v>#N/A</c:v>
                </c:pt>
                <c:pt idx="9">
                  <c:v>#N/A</c:v>
                </c:pt>
                <c:pt idx="10">
                  <c:v>2616</c:v>
                </c:pt>
                <c:pt idx="11">
                  <c:v>#N/A</c:v>
                </c:pt>
                <c:pt idx="12">
                  <c:v>#N/A</c:v>
                </c:pt>
                <c:pt idx="13">
                  <c:v>3080</c:v>
                </c:pt>
                <c:pt idx="14">
                  <c:v>#N/A</c:v>
                </c:pt>
              </c:numCache>
            </c:numRef>
          </c:val>
          <c:smooth val="0"/>
          <c:extLst>
            <c:ext xmlns:c16="http://schemas.microsoft.com/office/drawing/2014/chart" uri="{C3380CC4-5D6E-409C-BE32-E72D297353CC}">
              <c16:uniqueId val="{00000008-1DFA-4072-BDDF-F36015D254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59643</c:v>
                </c:pt>
                <c:pt idx="5">
                  <c:v>59114</c:v>
                </c:pt>
                <c:pt idx="8">
                  <c:v>58182</c:v>
                </c:pt>
                <c:pt idx="11">
                  <c:v>57361</c:v>
                </c:pt>
                <c:pt idx="14">
                  <c:v>58229</c:v>
                </c:pt>
              </c:numCache>
            </c:numRef>
          </c:val>
          <c:extLst>
            <c:ext xmlns:c16="http://schemas.microsoft.com/office/drawing/2014/chart" uri="{C3380CC4-5D6E-409C-BE32-E72D297353CC}">
              <c16:uniqueId val="{00000000-746F-4DF2-8DA0-60384B830B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7292</c:v>
                </c:pt>
                <c:pt idx="5">
                  <c:v>5754</c:v>
                </c:pt>
                <c:pt idx="8">
                  <c:v>5194</c:v>
                </c:pt>
                <c:pt idx="11">
                  <c:v>5771</c:v>
                </c:pt>
                <c:pt idx="14">
                  <c:v>5849</c:v>
                </c:pt>
              </c:numCache>
            </c:numRef>
          </c:val>
          <c:extLst>
            <c:ext xmlns:c16="http://schemas.microsoft.com/office/drawing/2014/chart" uri="{C3380CC4-5D6E-409C-BE32-E72D297353CC}">
              <c16:uniqueId val="{00000001-746F-4DF2-8DA0-60384B830B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13949</c:v>
                </c:pt>
                <c:pt idx="5">
                  <c:v>13672</c:v>
                </c:pt>
                <c:pt idx="8">
                  <c:v>12233</c:v>
                </c:pt>
                <c:pt idx="11">
                  <c:v>14162</c:v>
                </c:pt>
                <c:pt idx="14">
                  <c:v>10478</c:v>
                </c:pt>
              </c:numCache>
            </c:numRef>
          </c:val>
          <c:extLst>
            <c:ext xmlns:c16="http://schemas.microsoft.com/office/drawing/2014/chart" uri="{C3380CC4-5D6E-409C-BE32-E72D297353CC}">
              <c16:uniqueId val="{00000002-746F-4DF2-8DA0-60384B830B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6F-4DF2-8DA0-60384B830B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6F-4DF2-8DA0-60384B830B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45</c:v>
                </c:pt>
                <c:pt idx="3">
                  <c:v>494</c:v>
                </c:pt>
                <c:pt idx="6">
                  <c:v>193</c:v>
                </c:pt>
                <c:pt idx="9">
                  <c:v>92</c:v>
                </c:pt>
                <c:pt idx="12">
                  <c:v>90</c:v>
                </c:pt>
              </c:numCache>
            </c:numRef>
          </c:val>
          <c:extLst>
            <c:ext xmlns:c16="http://schemas.microsoft.com/office/drawing/2014/chart" uri="{C3380CC4-5D6E-409C-BE32-E72D297353CC}">
              <c16:uniqueId val="{00000005-746F-4DF2-8DA0-60384B830B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11356</c:v>
                </c:pt>
                <c:pt idx="3">
                  <c:v>11030</c:v>
                </c:pt>
                <c:pt idx="6">
                  <c:v>10737</c:v>
                </c:pt>
                <c:pt idx="9">
                  <c:v>10005</c:v>
                </c:pt>
                <c:pt idx="12">
                  <c:v>9624</c:v>
                </c:pt>
              </c:numCache>
            </c:numRef>
          </c:val>
          <c:extLst>
            <c:ext xmlns:c16="http://schemas.microsoft.com/office/drawing/2014/chart" uri="{C3380CC4-5D6E-409C-BE32-E72D297353CC}">
              <c16:uniqueId val="{00000006-746F-4DF2-8DA0-60384B830B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488</c:v>
                </c:pt>
                <c:pt idx="3">
                  <c:v>241</c:v>
                </c:pt>
                <c:pt idx="6">
                  <c:v>136</c:v>
                </c:pt>
                <c:pt idx="9">
                  <c:v>109</c:v>
                </c:pt>
                <c:pt idx="12">
                  <c:v>82</c:v>
                </c:pt>
              </c:numCache>
            </c:numRef>
          </c:val>
          <c:extLst>
            <c:ext xmlns:c16="http://schemas.microsoft.com/office/drawing/2014/chart" uri="{C3380CC4-5D6E-409C-BE32-E72D297353CC}">
              <c16:uniqueId val="{00000007-746F-4DF2-8DA0-60384B830B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26621</c:v>
                </c:pt>
                <c:pt idx="3">
                  <c:v>25839</c:v>
                </c:pt>
                <c:pt idx="6">
                  <c:v>24601</c:v>
                </c:pt>
                <c:pt idx="9">
                  <c:v>22510</c:v>
                </c:pt>
                <c:pt idx="12">
                  <c:v>20201</c:v>
                </c:pt>
              </c:numCache>
            </c:numRef>
          </c:val>
          <c:extLst>
            <c:ext xmlns:c16="http://schemas.microsoft.com/office/drawing/2014/chart" uri="{C3380CC4-5D6E-409C-BE32-E72D297353CC}">
              <c16:uniqueId val="{00000008-746F-4DF2-8DA0-60384B830B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88</c:v>
                </c:pt>
                <c:pt idx="3">
                  <c:v>62</c:v>
                </c:pt>
                <c:pt idx="6">
                  <c:v>37</c:v>
                </c:pt>
                <c:pt idx="9">
                  <c:v>12</c:v>
                </c:pt>
                <c:pt idx="12">
                  <c:v>0</c:v>
                </c:pt>
              </c:numCache>
            </c:numRef>
          </c:val>
          <c:extLst>
            <c:ext xmlns:c16="http://schemas.microsoft.com/office/drawing/2014/chart" uri="{C3380CC4-5D6E-409C-BE32-E72D297353CC}">
              <c16:uniqueId val="{00000009-746F-4DF2-8DA0-60384B830B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62061</c:v>
                </c:pt>
                <c:pt idx="3">
                  <c:v>60854</c:v>
                </c:pt>
                <c:pt idx="6">
                  <c:v>59579</c:v>
                </c:pt>
                <c:pt idx="9">
                  <c:v>57978</c:v>
                </c:pt>
                <c:pt idx="12">
                  <c:v>58535</c:v>
                </c:pt>
              </c:numCache>
            </c:numRef>
          </c:val>
          <c:extLst>
            <c:ext xmlns:c16="http://schemas.microsoft.com/office/drawing/2014/chart" uri="{C3380CC4-5D6E-409C-BE32-E72D297353CC}">
              <c16:uniqueId val="{0000000A-746F-4DF2-8DA0-60384B830B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19775</c:v>
                </c:pt>
                <c:pt idx="2">
                  <c:v>#N/A</c:v>
                </c:pt>
                <c:pt idx="3">
                  <c:v>#N/A</c:v>
                </c:pt>
                <c:pt idx="4">
                  <c:v>19981</c:v>
                </c:pt>
                <c:pt idx="5">
                  <c:v>#N/A</c:v>
                </c:pt>
                <c:pt idx="6">
                  <c:v>#N/A</c:v>
                </c:pt>
                <c:pt idx="7">
                  <c:v>19674</c:v>
                </c:pt>
                <c:pt idx="8">
                  <c:v>#N/A</c:v>
                </c:pt>
                <c:pt idx="9">
                  <c:v>#N/A</c:v>
                </c:pt>
                <c:pt idx="10">
                  <c:v>13411</c:v>
                </c:pt>
                <c:pt idx="11">
                  <c:v>#N/A</c:v>
                </c:pt>
                <c:pt idx="12">
                  <c:v>#N/A</c:v>
                </c:pt>
                <c:pt idx="13">
                  <c:v>13978</c:v>
                </c:pt>
                <c:pt idx="14">
                  <c:v>#N/A</c:v>
                </c:pt>
              </c:numCache>
            </c:numRef>
          </c:val>
          <c:smooth val="0"/>
          <c:extLst>
            <c:ext xmlns:c16="http://schemas.microsoft.com/office/drawing/2014/chart" uri="{C3380CC4-5D6E-409C-BE32-E72D297353CC}">
              <c16:uniqueId val="{0000000B-746F-4DF2-8DA0-60384B830B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6848</c:v>
                </c:pt>
                <c:pt idx="1">
                  <c:v>7949</c:v>
                </c:pt>
                <c:pt idx="2">
                  <c:v>3850</c:v>
                </c:pt>
              </c:numCache>
            </c:numRef>
          </c:val>
          <c:extLst>
            <c:ext xmlns:c16="http://schemas.microsoft.com/office/drawing/2014/chart" uri="{C3380CC4-5D6E-409C-BE32-E72D297353CC}">
              <c16:uniqueId val="{00000000-0F99-4C41-BDAB-3D7CEB37C3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1413</c:v>
                </c:pt>
                <c:pt idx="1">
                  <c:v>1177</c:v>
                </c:pt>
                <c:pt idx="2">
                  <c:v>993</c:v>
                </c:pt>
              </c:numCache>
            </c:numRef>
          </c:val>
          <c:extLst>
            <c:ext xmlns:c16="http://schemas.microsoft.com/office/drawing/2014/chart" uri="{C3380CC4-5D6E-409C-BE32-E72D297353CC}">
              <c16:uniqueId val="{00000001-0F99-4C41-BDAB-3D7CEB37C3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3165</c:v>
                </c:pt>
                <c:pt idx="1">
                  <c:v>3137</c:v>
                </c:pt>
                <c:pt idx="2">
                  <c:v>3182</c:v>
                </c:pt>
              </c:numCache>
            </c:numRef>
          </c:val>
          <c:extLst>
            <c:ext xmlns:c16="http://schemas.microsoft.com/office/drawing/2014/chart" uri="{C3380CC4-5D6E-409C-BE32-E72D297353CC}">
              <c16:uniqueId val="{00000002-0F99-4C41-BDAB-3D7CEB37C3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{60A67C0D-803D-49BB-A496-4F6A004D282B}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070-4419-A225-34B718EE5D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{6B5DF02D-05CC-45EA-B5A3-63EBED8E3B3D}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70-4419-A225-34B718EE5D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{ABF046FB-EBDE-44AB-AF3E-F147EEC37CD9}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70-4419-A225-34B718EE5D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{5103D32B-7899-4C4F-A4E0-76B8B349CF96}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70-4419-A225-34B718EE5D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{9AFC0BEC-DBE5-4242-B261-CB4CB68F60EA}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70-4419-A225-34B718EE5D6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{55483DCF-1835-47C7-B1BB-4E29891CEE01}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070-4419-A225-34B718EE5D6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{59CE6FD2-0D56-4729-8C82-6E793D6E59ED}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070-4419-A225-34B718EE5D6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{6A50997A-6024-48F0-9AAD-88F4520C2867}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070-4419-A225-34B718EE5D6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{3E2E3F27-F388-4375-B5B9-3E08DBC13EF4}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070-4419-A225-34B718EE5D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58.1</c:v>
                </c:pt>
                <c:pt idx="24">
                  <c:v>59.5</c:v>
                </c:pt>
                <c:pt idx="32">
                  <c:v>60.8</c:v>
                </c:pt>
              </c:numCache>
            </c:numRef>
          </c:xVal>
          <c:yVal>
            <c:numRef>
              <c:f>公会計指標分析・財政指標組合せ分析表!$BP$51:$DC$51</c:f>
              <c:numCache>
                <c:formatCode>#,##0.0;"▲ "#,##0.0</c:formatCode>
                <c:ptCount val="40"/>
                <c:pt idx="8">
                  <c:v>63.9</c:v>
                </c:pt>
                <c:pt idx="16">
                  <c:v>63.4</c:v>
                </c:pt>
                <c:pt idx="24">
                  <c:v>43.3</c:v>
                </c:pt>
                <c:pt idx="32">
                  <c:v>45.2</c:v>
                </c:pt>
              </c:numCache>
            </c:numRef>
          </c:yVal>
          <c:smooth val="0"/>
          <c:extLst>
            <c:ext xmlns:c16="http://schemas.microsoft.com/office/drawing/2014/chart" uri="{C3380CC4-5D6E-409C-BE32-E72D297353CC}">
              <c16:uniqueId val="{00000009-7070-4419-A225-34B718EE5D6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{143F96C4-0EC9-4E43-A397-365288001BF1}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070-4419-A225-34B718EE5D6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{B7DBA638-62B0-4062-8273-C7C6C3A64902}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70-4419-A225-34B718EE5D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{FE0711CE-6564-447A-8F02-8950857F3178}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70-4419-A225-34B718EE5D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{4484DA70-AD9C-415D-B87F-F9A9B0140821}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70-4419-A225-34B718EE5D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{834BDE6B-1713-4AA2-9334-B64E0014396A}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70-4419-A225-34B718EE5D6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{FD92366E-15B4-444C-AD25-82EFC6C86420}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070-4419-A225-34B718EE5D6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{69D3F195-074C-4D7D-8C15-719A134FA131}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070-4419-A225-34B718EE5D6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{A8EE861A-9809-4634-95DA-E990DDA6119C}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070-4419-A225-34B718EE5D6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{FC090DC5-91AF-475A-8B8C-0E71A38BEABA}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070-4419-A225-34B718EE5D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c:ext xmlns:c16="http://schemas.microsoft.com/office/drawing/2014/chart" uri="{C3380CC4-5D6E-409C-BE32-E72D297353CC}">
              <c16:uniqueId val="{00000013-7070-4419-A225-34B718EE5D6A}"/>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{D1EF1D78-3724-49ED-B606-540409ED6E4B}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BDE-47EE-8A20-3A42519DE6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{E432204F-9C85-4DF0-8C53-B243D6F4029D}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DE-47EE-8A20-3A42519DE6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{AA71455B-38DE-43F2-B1E2-EA5E8F944B04}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DE-47EE-8A20-3A42519DE6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{C16E7D4E-2CA0-4BF3-8DA4-3F1CD9195B7E}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DE-47EE-8A20-3A42519DE6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{58617754-1231-47A4-90AF-1BAD37EB597C}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DE-47EE-8A20-3A42519DE6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{479D18DF-12C3-459A-A3D6-E74B4AC87FF6}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BDE-47EE-8A20-3A42519DE6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{BE90EFA8-D750-4A5A-A07B-95EFAF782319}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BDE-47EE-8A20-3A42519DE67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{A8EBB54F-774E-4E00-9F58-02E84585498B}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BDE-47EE-8A20-3A42519DE67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{C8F08348-C557-4F87-ADAE-2C085395C5C8}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BDE-47EE-8A20-3A42519DE6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10.5</c:v>
                </c:pt>
                <c:pt idx="16">
                  <c:v>10.8</c:v>
                </c:pt>
                <c:pt idx="24">
                  <c:v>9.8000000000000007</c:v>
                </c:pt>
                <c:pt idx="32">
                  <c:v>9.4</c:v>
                </c:pt>
              </c:numCache>
            </c:numRef>
          </c:xVal>
          <c:yVal>
            <c:numRef>
              <c:f>公会計指標分析・財政指標組合せ分析表!$BP$73:$DC$73</c:f>
              <c:numCache>
                <c:formatCode>#,##0.0;"▲ "#,##0.0</c:formatCode>
                <c:ptCount val="40"/>
                <c:pt idx="0">
                  <c:v>62.6</c:v>
                </c:pt>
                <c:pt idx="8">
                  <c:v>63.9</c:v>
                </c:pt>
                <c:pt idx="16">
                  <c:v>63.4</c:v>
                </c:pt>
                <c:pt idx="24">
                  <c:v>43.3</c:v>
                </c:pt>
                <c:pt idx="32">
                  <c:v>45.2</c:v>
                </c:pt>
              </c:numCache>
            </c:numRef>
          </c:yVal>
          <c:smooth val="0"/>
          <c:extLst>
            <c:ext xmlns:c16="http://schemas.microsoft.com/office/drawing/2014/chart" uri="{C3380CC4-5D6E-409C-BE32-E72D297353CC}">
              <c16:uniqueId val="{00000009-1BDE-47EE-8A20-3A42519DE6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{EA9FE923-17F2-4677-ABA3-3F74D0E1EB99}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BDE-47EE-8A20-3A42519DE6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{D36C5695-3A5B-4DD9-A145-16C8BD5E3482}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DE-47EE-8A20-3A42519DE6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{F1350DB0-F66B-4E49-8D2B-089E17CDB4F2}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DE-47EE-8A20-3A42519DE6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{6DB37E62-1EF4-400E-8B34-CCDB77778ADC}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DE-47EE-8A20-3A42519DE6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{2C7C7A8C-A315-4FC3-ACA8-BF83BA9D6638}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DE-47EE-8A20-3A42519DE67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{93F49A00-84DD-4A23-A565-FEB5A31FB41F}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BDE-47EE-8A20-3A42519DE67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{063BD684-333F-4EF1-956E-3A0F65B23BD3}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BDE-47EE-8A20-3A42519DE67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{C5231B38-CD0C-4E60-9C2E-1B2AB86940E9}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BDE-47EE-8A20-3A42519DE67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{6D43BABA-B3F8-45B1-80FA-AFD94970537B}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BDE-47EE-8A20-3A42519DE6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1BDE-47EE-8A20-3A42519DE674}"/>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4.5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「公営企業債の元利償還金に対する繰入金」は、下水道特別会計が平成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年度より法適化したこと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に伴い前年度に引き続き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減少し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、令和元年台風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号災害に伴う災害復旧事業債の元金償還が令和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年度に開始となる。これにより、元利償還金が大幅に増加し、指数悪化が懸念される。このため、今後は大型建設事業の実施時期の見直し等を通じて、地方債発行額の抑制に努める必要がある。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過去に満期一括償還地方債の借入実績がなく、今後も借入の予定がない。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年度は前年度と比較して、</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令和元年台風</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号災害に伴う災害復旧事業債の借入等により、</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は増加</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しかしながら</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公営企業債の年度末現在高が減少したことにより、</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公営企業債等繰入見込額</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大きく減少した。さらに、財政調整基金繰入金の</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により、充当可能基金</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も大きく減少し</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結果として</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の分子</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は前年度と比較して</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567</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百万円の増加となったが、平成</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lang="ja-JP" altLang="en-US"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年度以前に比べると大幅に</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改善した。</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公営企業債等繰入見込額及び充当可能特定歳入は、来年度以降も減少し、指数改善の方向に影響を与える。一方、台風</a:t>
          </a:r>
          <a:r>
            <a:rPr lang="en-US"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号災害に伴う災害復旧事業債は、その借入額が地方債残高に加算されるため、指数悪化の方向へ影響を与えることから、予断を許さない状況にある。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このため、今後は実質公債費比率と同様、大型建設事業の実施時期の見直し等を通じて、地方債発行額の抑制に努める必要がある。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栃木県栃木市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及び減債基金ともに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残高は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4,239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基金の趣旨及び目的に基づき、計画的な運用に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a:t>
          </a:r>
          <a:r>
            <a:rPr lang="ja-JP" altLang="en-US" sz="1300">
              <a:effectLst/>
              <a:latin typeface="ＭＳ ゴシック" panose="020B0609070205080204" pitchFamily="49" charset="-128"/>
              <a:ea typeface="ＭＳ ゴシック" panose="020B0609070205080204" pitchFamily="49" charset="-128"/>
            </a:rPr>
            <a:t>本市をふるさととして応援したいという思いのもとに寄せられた寄附金を、基本構想における将来都市像の実現に資する事業の財源に充てるもの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地域福祉基金：市民の保健福祉の増進など、地域福祉の向上に資する事業の財源に充てるもの</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大澤基金：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大澤シズ氏から寄附又は遺贈のあった財産を公共施設の整備事業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財源に充てるもの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土地総合調整基金：公用若しくは公共用に供する土地又は公共の利益のために必要な土地を取得するための財源に充てるもの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子ども未来基金：未来を担う子どもたちの健全な成長に資する事業の財源に充てるもの</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ふるさと応援基金残高・・・・・・・・・・・前年度比＋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百万円（ふるさと応援寄附金の積立て、災害弔意見舞費等へ充当）</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地域福祉基金残高・・・・・・・・・・・・・前年度比▲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百万円（北部健康福祉センター整備事業等へ充当）</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大澤基金残高・・・・・・・・・・・・・・・</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百万円（北部健康福祉センター整備事業へ充当）</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土地総合調整基金残高・・・・・・・・・・・前年度比＋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百万円（市有地売却収入の積立て）</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子ども未来基金残高・・・・・・・・・・・・前年度比＋</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百万円（寄附金の積立て、学校給食事業等へ充当）</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基金の趣旨及び目的に基づき、各種事業の推進のために積極的に活用する。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前年度と比較して、</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令和元年台風</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号災害に伴う災害復旧事業の実施</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により、財政調整基金残高が</a:t>
          </a:r>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4,099</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R01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財政調整基金繰入金：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5,435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5,196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R01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財政調整基金積立金：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1,336</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年度間の財源不足を補うとともに、有事の際の対応に備えるため、一定の残高を保持する必要がある。標準財政規模の１割程度を基準と考えており、現段階では適正額を確保している。（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R01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標準財政規模：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35,390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しかしながら、普通交付税に係る合併特例措置の段階的縮減が平成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年度より開始されており、当該減額分を財政調整基金にて補填する必要がある。また、今後も</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建設事業が控えているため、当該基金残高は減少の一途を辿るものと見込んでいる。このため、事業実施時期の見直しや人件費を始めとする経常経費の圧縮を図り、歳出抑制策を推進する。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市庁舎整備事業債に係る公債費への充当財源等として、繰入れを行ったことから、基金残高が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〇</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R01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減債基金繰入金：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市債の償還及び市債の適正な管理に必要な財源を確保するため、今後も計画的な運用に努める。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159,951
155,590
331.50
75,141,772
67,294,036
5,003,244
35,389,904
58,534,807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増加したことから、施設の老朽化が更に進んでいるといえる。北部健康福祉センターや市民交流センター整備が完了するなど新規施設も新たな資産として計上されているものの、既存施設が多いことから減価償却率は年々高くなっていると考えられる。</a:t>
          </a:r>
        </a:p>
        <a:p>
          <a:r>
            <a:rPr kumimoji="1" lang="ja-JP" altLang="en-US" sz="1100">
              <a:latin typeface="ＭＳ Ｐゴシック" panose="020B0600070205080204" pitchFamily="50" charset="-128"/>
              <a:ea typeface="ＭＳ Ｐゴシック" panose="020B0600070205080204" pitchFamily="50" charset="-128"/>
            </a:rPr>
            <a:t>　類似団体平均は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ポイント改善しており、他の自治体においては、老朽化した施設の廃止等により、当該数値が改善していることが考えられる。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65" name="直線コネクタ 64"/>
        <xdr:cNvCxnSpPr/>
      </xdr:nvCxnSpPr>
      <xdr:spPr>
        <a:xfrm flipV="1">
          <a:off x="4760595" y="4728422"/>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68" name="有形固定資産減価償却率最大値テキスト"/>
        <xdr:cNvSpPr txBox="1"/>
      </xdr:nvSpPr>
      <xdr:spPr>
        <a:xfrm>
          <a:off x="4813300" y="450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69" name="直線コネクタ 68"/>
        <xdr:cNvCxnSpPr/>
      </xdr:nvCxnSpPr>
      <xdr:spPr>
        <a:xfrm>
          <a:off x="4673600" y="472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13987</xdr:rowOff>
    </xdr:from>
    <xdr:ext cx="405111" cy="259045"/>
    <xdr:sp macro="" textlink="">
      <xdr:nvSpPr>
        <xdr:cNvPr id="70" name="有形固定資産減価償却率平均値テキスト"/>
        <xdr:cNvSpPr txBox="1"/>
      </xdr:nvSpPr>
      <xdr:spPr>
        <a:xfrm>
          <a:off x="4813300" y="498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71" name="フローチャート: 判断 70"/>
        <xdr:cNvSpPr/>
      </xdr:nvSpPr>
      <xdr:spPr>
        <a:xfrm>
          <a:off x="47117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72" name="フローチャート: 判断 71"/>
        <xdr:cNvSpPr/>
      </xdr:nvSpPr>
      <xdr:spPr>
        <a:xfrm>
          <a:off x="4000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73" name="フローチャート: 判断 72"/>
        <xdr:cNvSpPr/>
      </xdr:nvSpPr>
      <xdr:spPr>
        <a:xfrm>
          <a:off x="3238500" y="512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74" name="フローチャート: 判断 73"/>
        <xdr:cNvSpPr/>
      </xdr:nvSpPr>
      <xdr:spPr>
        <a:xfrm>
          <a:off x="2476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75" name="フローチャート: 判断 74"/>
        <xdr:cNvSpPr/>
      </xdr:nvSpPr>
      <xdr:spPr>
        <a:xfrm>
          <a:off x="1714500" y="482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81" name="楕円 80"/>
        <xdr:cNvSpPr/>
      </xdr:nvSpPr>
      <xdr:spPr>
        <a:xfrm>
          <a:off x="4711700" y="5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73889</xdr:rowOff>
    </xdr:from>
    <xdr:ext cx="405111" cy="259045"/>
    <xdr:sp macro="" textlink="">
      <xdr:nvSpPr>
        <xdr:cNvPr id="82" name="有形固定資産減価償却率該当値テキスト"/>
        <xdr:cNvSpPr txBox="1"/>
      </xdr:nvSpPr>
      <xdr:spPr>
        <a:xfrm>
          <a:off x="4813300" y="521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48683</xdr:rowOff>
    </xdr:from>
    <xdr:to>
      <xdr:col>19</xdr:col>
      <xdr:colOff>187325</xdr:colOff>
      <xdr:row>30</xdr:row>
      <xdr:rowOff>150283</xdr:rowOff>
    </xdr:to>
    <xdr:sp macro="" textlink="">
      <xdr:nvSpPr>
        <xdr:cNvPr id="83" name="楕円 82"/>
        <xdr:cNvSpPr/>
      </xdr:nvSpPr>
      <xdr:spPr>
        <a:xfrm>
          <a:off x="4000500" y="51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30</xdr:row>
      <xdr:rowOff>146262</xdr:rowOff>
    </xdr:to>
    <xdr:cxnSp macro="">
      <xdr:nvCxnSpPr>
        <xdr:cNvPr id="84" name="直線コネクタ 83"/>
        <xdr:cNvCxnSpPr/>
      </xdr:nvCxnSpPr>
      <xdr:spPr>
        <a:xfrm>
          <a:off x="4051300" y="524298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169757</xdr:rowOff>
    </xdr:from>
    <xdr:to>
      <xdr:col>15</xdr:col>
      <xdr:colOff>187325</xdr:colOff>
      <xdr:row>30</xdr:row>
      <xdr:rowOff>99907</xdr:rowOff>
    </xdr:to>
    <xdr:sp macro="" textlink="">
      <xdr:nvSpPr>
        <xdr:cNvPr id="85" name="楕円 84"/>
        <xdr:cNvSpPr/>
      </xdr:nvSpPr>
      <xdr:spPr>
        <a:xfrm>
          <a:off x="3238500" y="514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49107</xdr:rowOff>
    </xdr:from>
    <xdr:to>
      <xdr:col>19</xdr:col>
      <xdr:colOff>136525</xdr:colOff>
      <xdr:row>30</xdr:row>
      <xdr:rowOff>99483</xdr:rowOff>
    </xdr:to>
    <xdr:cxnSp macro="">
      <xdr:nvCxnSpPr>
        <xdr:cNvPr id="86" name="直線コネクタ 85"/>
        <xdr:cNvCxnSpPr/>
      </xdr:nvCxnSpPr>
      <xdr:spPr>
        <a:xfrm>
          <a:off x="3289300" y="519260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87" name="楕円 86"/>
        <xdr:cNvSpPr/>
      </xdr:nvSpPr>
      <xdr:spPr>
        <a:xfrm>
          <a:off x="2476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30</xdr:row>
      <xdr:rowOff>49107</xdr:rowOff>
    </xdr:to>
    <xdr:cxnSp macro="">
      <xdr:nvCxnSpPr>
        <xdr:cNvPr id="88" name="直線コネクタ 87"/>
        <xdr:cNvCxnSpPr/>
      </xdr:nvCxnSpPr>
      <xdr:spPr>
        <a:xfrm>
          <a:off x="2527300" y="5095452"/>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141622</xdr:rowOff>
    </xdr:from>
    <xdr:ext cx="405111" cy="259045"/>
    <xdr:sp macro="" textlink="">
      <xdr:nvSpPr>
        <xdr:cNvPr id="89" name="n_1aveValue有形固定資産減価償却率"/>
        <xdr:cNvSpPr txBox="1"/>
      </xdr:nvSpPr>
      <xdr:spPr>
        <a:xfrm>
          <a:off x="38360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0" name="n_2aveValue有形固定資産減価償却率"/>
        <xdr:cNvSpPr txBox="1"/>
      </xdr:nvSpPr>
      <xdr:spPr>
        <a:xfrm>
          <a:off x="3086744" y="490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55050</xdr:rowOff>
    </xdr:from>
    <xdr:ext cx="405111" cy="259045"/>
    <xdr:sp macro="" textlink="">
      <xdr:nvSpPr>
        <xdr:cNvPr id="91" name="n_3aveValue有形固定資産減価償却率"/>
        <xdr:cNvSpPr txBox="1"/>
      </xdr:nvSpPr>
      <xdr:spPr>
        <a:xfrm>
          <a:off x="2324744" y="519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92" name="n_4aveValue有形固定資産減価償却率"/>
        <xdr:cNvSpPr txBox="1"/>
      </xdr:nvSpPr>
      <xdr:spPr>
        <a:xfrm>
          <a:off x="1562744" y="4600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141410</xdr:rowOff>
    </xdr:from>
    <xdr:ext cx="405111" cy="259045"/>
    <xdr:sp macro="" textlink="">
      <xdr:nvSpPr>
        <xdr:cNvPr id="93" name="n_1mainValue有形固定資産減価償却率"/>
        <xdr:cNvSpPr txBox="1"/>
      </xdr:nvSpPr>
      <xdr:spPr>
        <a:xfrm>
          <a:off x="3836044" y="528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91034</xdr:rowOff>
    </xdr:from>
    <xdr:ext cx="405111" cy="259045"/>
    <xdr:sp macro="" textlink="">
      <xdr:nvSpPr>
        <xdr:cNvPr id="94" name="n_2mainValue有形固定資産減価償却率"/>
        <xdr:cNvSpPr txBox="1"/>
      </xdr:nvSpPr>
      <xdr:spPr>
        <a:xfrm>
          <a:off x="3086744" y="52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95" name="n_3mainValue有形固定資産減価償却率"/>
        <xdr:cNvSpPr txBox="1"/>
      </xdr:nvSpPr>
      <xdr:spPr>
        <a:xfrm>
          <a:off x="2324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債務償還比率は、類似団体内・全国平均・栃木県平均よりも高い値となっている。これは、将来負担額（地方債現在高や公営企業債等繰入見込額等）が類似団体等より大きいことに起因すると考えられる。</a:t>
          </a:r>
        </a:p>
        <a:p>
          <a:r>
            <a:rPr kumimoji="1" lang="ja-JP" altLang="en-US" sz="1100">
              <a:latin typeface="ＭＳ Ｐゴシック" panose="020B0600070205080204" pitchFamily="50" charset="-128"/>
              <a:ea typeface="ＭＳ Ｐゴシック" panose="020B0600070205080204" pitchFamily="50" charset="-128"/>
            </a:rPr>
            <a:t>　また、</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の債務償還比率は、</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36.5</a:t>
          </a:r>
          <a:r>
            <a:rPr kumimoji="1" lang="ja-JP" altLang="en-US" sz="1100">
              <a:latin typeface="ＭＳ Ｐゴシック" panose="020B0600070205080204" pitchFamily="50" charset="-128"/>
              <a:ea typeface="ＭＳ Ｐゴシック" panose="020B0600070205080204" pitchFamily="50" charset="-128"/>
            </a:rPr>
            <a:t>ポイント増加しており、これは令和元年東日本台風災害からの復旧により地方債残高の増加や充当可能基金の減少が主な要因である。今後も大型建設事業等による市債の発行が見込まれることから、投資的事業の実施の可否について十分に精査し、将来負担額の抑制に努め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26" name="直線コネクタ 125"/>
        <xdr:cNvCxnSpPr/>
      </xdr:nvCxnSpPr>
      <xdr:spPr>
        <a:xfrm flipV="1">
          <a:off x="14793595" y="4489903"/>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27" name="債務償還比率最小値テキスト"/>
        <xdr:cNvSpPr txBox="1"/>
      </xdr:nvSpPr>
      <xdr:spPr>
        <a:xfrm>
          <a:off x="14846300" y="583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28" name="直線コネクタ 127"/>
        <xdr:cNvCxnSpPr/>
      </xdr:nvCxnSpPr>
      <xdr:spPr>
        <a:xfrm>
          <a:off x="14706600" y="58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148924</xdr:rowOff>
    </xdr:from>
    <xdr:ext cx="469744" cy="259045"/>
    <xdr:sp macro="" textlink="">
      <xdr:nvSpPr>
        <xdr:cNvPr id="131" name="債務償還比率平均値テキスト"/>
        <xdr:cNvSpPr txBox="1"/>
      </xdr:nvSpPr>
      <xdr:spPr>
        <a:xfrm>
          <a:off x="14846300" y="5120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32" name="フローチャート: 判断 131"/>
        <xdr:cNvSpPr/>
      </xdr:nvSpPr>
      <xdr:spPr>
        <a:xfrm>
          <a:off x="14744700" y="526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33" name="フローチャート: 判断 132"/>
        <xdr:cNvSpPr/>
      </xdr:nvSpPr>
      <xdr:spPr>
        <a:xfrm>
          <a:off x="14033500" y="525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34" name="フローチャート: 判断 133"/>
        <xdr:cNvSpPr/>
      </xdr:nvSpPr>
      <xdr:spPr>
        <a:xfrm>
          <a:off x="13271500" y="52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35" name="フローチャート: 判断 134"/>
        <xdr:cNvSpPr/>
      </xdr:nvSpPr>
      <xdr:spPr>
        <a:xfrm>
          <a:off x="12509500" y="532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36" name="フローチャート: 判断 135"/>
        <xdr:cNvSpPr/>
      </xdr:nvSpPr>
      <xdr:spPr>
        <a:xfrm>
          <a:off x="11747500" y="521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3864</xdr:rowOff>
    </xdr:from>
    <xdr:to>
      <xdr:col>76</xdr:col>
      <xdr:colOff>73025</xdr:colOff>
      <xdr:row>33</xdr:row>
      <xdr:rowOff>105465</xdr:rowOff>
    </xdr:to>
    <xdr:sp macro="" textlink="">
      <xdr:nvSpPr>
        <xdr:cNvPr id="142" name="楕円 141"/>
        <xdr:cNvSpPr/>
      </xdr:nvSpPr>
      <xdr:spPr>
        <a:xfrm>
          <a:off x="14744700" y="56617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90241</xdr:rowOff>
    </xdr:from>
    <xdr:ext cx="469744" cy="259045"/>
    <xdr:sp macro="" textlink="">
      <xdr:nvSpPr>
        <xdr:cNvPr id="143" name="債務償還比率該当値テキスト"/>
        <xdr:cNvSpPr txBox="1"/>
      </xdr:nvSpPr>
      <xdr:spPr>
        <a:xfrm>
          <a:off x="14846300" y="557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119026</xdr:rowOff>
    </xdr:from>
    <xdr:to>
      <xdr:col>72</xdr:col>
      <xdr:colOff>123825</xdr:colOff>
      <xdr:row>33</xdr:row>
      <xdr:rowOff>49176</xdr:rowOff>
    </xdr:to>
    <xdr:sp macro="" textlink="">
      <xdr:nvSpPr>
        <xdr:cNvPr id="144" name="楕円 143"/>
        <xdr:cNvSpPr/>
      </xdr:nvSpPr>
      <xdr:spPr>
        <a:xfrm>
          <a:off x="14033500" y="560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169826</xdr:rowOff>
    </xdr:from>
    <xdr:to>
      <xdr:col>76</xdr:col>
      <xdr:colOff>22225</xdr:colOff>
      <xdr:row>33</xdr:row>
      <xdr:rowOff>54664</xdr:rowOff>
    </xdr:to>
    <xdr:cxnSp macro="">
      <xdr:nvCxnSpPr>
        <xdr:cNvPr id="145" name="直線コネクタ 144"/>
        <xdr:cNvCxnSpPr/>
      </xdr:nvCxnSpPr>
      <xdr:spPr>
        <a:xfrm>
          <a:off x="14084300" y="5656226"/>
          <a:ext cx="711200" cy="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168221</xdr:rowOff>
    </xdr:from>
    <xdr:to>
      <xdr:col>68</xdr:col>
      <xdr:colOff>123825</xdr:colOff>
      <xdr:row>33</xdr:row>
      <xdr:rowOff>98371</xdr:rowOff>
    </xdr:to>
    <xdr:sp macro="" textlink="">
      <xdr:nvSpPr>
        <xdr:cNvPr id="146" name="楕円 145"/>
        <xdr:cNvSpPr/>
      </xdr:nvSpPr>
      <xdr:spPr>
        <a:xfrm>
          <a:off x="13271500" y="56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169826</xdr:rowOff>
    </xdr:from>
    <xdr:to>
      <xdr:col>72</xdr:col>
      <xdr:colOff>73025</xdr:colOff>
      <xdr:row>33</xdr:row>
      <xdr:rowOff>47571</xdr:rowOff>
    </xdr:to>
    <xdr:cxnSp macro="">
      <xdr:nvCxnSpPr>
        <xdr:cNvPr id="147" name="直線コネクタ 146"/>
        <xdr:cNvCxnSpPr/>
      </xdr:nvCxnSpPr>
      <xdr:spPr>
        <a:xfrm flipV="1">
          <a:off x="13322300" y="5656226"/>
          <a:ext cx="762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127817</xdr:rowOff>
    </xdr:from>
    <xdr:to>
      <xdr:col>64</xdr:col>
      <xdr:colOff>123825</xdr:colOff>
      <xdr:row>33</xdr:row>
      <xdr:rowOff>57967</xdr:rowOff>
    </xdr:to>
    <xdr:sp macro="" textlink="">
      <xdr:nvSpPr>
        <xdr:cNvPr id="148" name="楕円 147"/>
        <xdr:cNvSpPr/>
      </xdr:nvSpPr>
      <xdr:spPr>
        <a:xfrm>
          <a:off x="12509500" y="56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7167</xdr:rowOff>
    </xdr:from>
    <xdr:to>
      <xdr:col>68</xdr:col>
      <xdr:colOff>73025</xdr:colOff>
      <xdr:row>33</xdr:row>
      <xdr:rowOff>47571</xdr:rowOff>
    </xdr:to>
    <xdr:cxnSp macro="">
      <xdr:nvCxnSpPr>
        <xdr:cNvPr id="149" name="直線コネクタ 148"/>
        <xdr:cNvCxnSpPr/>
      </xdr:nvCxnSpPr>
      <xdr:spPr>
        <a:xfrm>
          <a:off x="12560300" y="5665017"/>
          <a:ext cx="762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50092</xdr:rowOff>
    </xdr:from>
    <xdr:to>
      <xdr:col>60</xdr:col>
      <xdr:colOff>123825</xdr:colOff>
      <xdr:row>32</xdr:row>
      <xdr:rowOff>151692</xdr:rowOff>
    </xdr:to>
    <xdr:sp macro="" textlink="">
      <xdr:nvSpPr>
        <xdr:cNvPr id="150" name="楕円 149"/>
        <xdr:cNvSpPr/>
      </xdr:nvSpPr>
      <xdr:spPr>
        <a:xfrm>
          <a:off x="11747500" y="55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100892</xdr:rowOff>
    </xdr:from>
    <xdr:to>
      <xdr:col>64</xdr:col>
      <xdr:colOff>73025</xdr:colOff>
      <xdr:row>33</xdr:row>
      <xdr:rowOff>7167</xdr:rowOff>
    </xdr:to>
    <xdr:cxnSp macro="">
      <xdr:nvCxnSpPr>
        <xdr:cNvPr id="151" name="直線コネクタ 150"/>
        <xdr:cNvCxnSpPr/>
      </xdr:nvCxnSpPr>
      <xdr:spPr>
        <a:xfrm>
          <a:off x="11798300" y="5587292"/>
          <a:ext cx="762000" cy="7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55915</xdr:rowOff>
    </xdr:from>
    <xdr:ext cx="469744" cy="259045"/>
    <xdr:sp macro="" textlink="">
      <xdr:nvSpPr>
        <xdr:cNvPr id="152" name="n_1aveValue債務償還比率"/>
        <xdr:cNvSpPr txBox="1"/>
      </xdr:nvSpPr>
      <xdr:spPr>
        <a:xfrm>
          <a:off x="13836727" y="502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92001</xdr:rowOff>
    </xdr:from>
    <xdr:ext cx="469744" cy="259045"/>
    <xdr:sp macro="" textlink="">
      <xdr:nvSpPr>
        <xdr:cNvPr id="153" name="n_2aveValue債務償還比率"/>
        <xdr:cNvSpPr txBox="1"/>
      </xdr:nvSpPr>
      <xdr:spPr>
        <a:xfrm>
          <a:off x="13087427" y="506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129938</xdr:rowOff>
    </xdr:from>
    <xdr:ext cx="469744" cy="259045"/>
    <xdr:sp macro="" textlink="">
      <xdr:nvSpPr>
        <xdr:cNvPr id="154" name="n_3aveValue債務償還比率"/>
        <xdr:cNvSpPr txBox="1"/>
      </xdr:nvSpPr>
      <xdr:spPr>
        <a:xfrm>
          <a:off x="12325427" y="51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18287</xdr:rowOff>
    </xdr:from>
    <xdr:ext cx="469744" cy="259045"/>
    <xdr:sp macro="" textlink="">
      <xdr:nvSpPr>
        <xdr:cNvPr id="155" name="n_4aveValue債務償還比率"/>
        <xdr:cNvSpPr txBox="1"/>
      </xdr:nvSpPr>
      <xdr:spPr>
        <a:xfrm>
          <a:off x="11563427" y="49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40303</xdr:rowOff>
    </xdr:from>
    <xdr:ext cx="469744" cy="259045"/>
    <xdr:sp macro="" textlink="">
      <xdr:nvSpPr>
        <xdr:cNvPr id="156" name="n_1mainValue債務償還比率"/>
        <xdr:cNvSpPr txBox="1"/>
      </xdr:nvSpPr>
      <xdr:spPr>
        <a:xfrm>
          <a:off x="13836727" y="569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89498</xdr:rowOff>
    </xdr:from>
    <xdr:ext cx="469744" cy="259045"/>
    <xdr:sp macro="" textlink="">
      <xdr:nvSpPr>
        <xdr:cNvPr id="157" name="n_2mainValue債務償還比率"/>
        <xdr:cNvSpPr txBox="1"/>
      </xdr:nvSpPr>
      <xdr:spPr>
        <a:xfrm>
          <a:off x="13087427" y="574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49093</xdr:rowOff>
    </xdr:from>
    <xdr:ext cx="469744" cy="259045"/>
    <xdr:sp macro="" textlink="">
      <xdr:nvSpPr>
        <xdr:cNvPr id="158" name="n_3mainValue債務償還比率"/>
        <xdr:cNvSpPr txBox="1"/>
      </xdr:nvSpPr>
      <xdr:spPr>
        <a:xfrm>
          <a:off x="12325427" y="570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142819</xdr:rowOff>
    </xdr:from>
    <xdr:ext cx="469744" cy="259045"/>
    <xdr:sp macro="" textlink="">
      <xdr:nvSpPr>
        <xdr:cNvPr id="159" name="n_4mainValue債務償還比率"/>
        <xdr:cNvSpPr txBox="1"/>
      </xdr:nvSpPr>
      <xdr:spPr>
        <a:xfrm>
          <a:off x="11563427" y="562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159,951
155,590
331.50
75,141,772
67,294,036
5,003,244
35,389,904
58,534,807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163847</xdr:rowOff>
    </xdr:from>
    <xdr:ext cx="405111" cy="259045"/>
    <xdr:sp macro="" textlink="">
      <xdr:nvSpPr>
        <xdr:cNvPr id="63" name="【道路】&#10;有形固定資産減価償却率平均値テキスト"/>
        <xdr:cNvSpPr txBox="1"/>
      </xdr:nvSpPr>
      <xdr:spPr>
        <a:xfrm>
          <a:off x="4673600" y="650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100511</xdr:rowOff>
    </xdr:from>
    <xdr:to>
      <xdr:col>24</xdr:col>
      <xdr:colOff>114300</xdr:colOff>
      <xdr:row>34</xdr:row>
      <xdr:rowOff>30661</xdr:rowOff>
    </xdr:to>
    <xdr:sp macro="" textlink="">
      <xdr:nvSpPr>
        <xdr:cNvPr id="74" name="楕円 73"/>
        <xdr:cNvSpPr/>
      </xdr:nvSpPr>
      <xdr:spPr>
        <a:xfrm>
          <a:off x="45847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53538</xdr:rowOff>
    </xdr:from>
    <xdr:ext cx="340478" cy="259045"/>
    <xdr:sp macro="" textlink="">
      <xdr:nvSpPr>
        <xdr:cNvPr id="75" name="【道路】&#10;有形固定資産減価償却率該当値テキスト"/>
        <xdr:cNvSpPr txBox="1"/>
      </xdr:nvSpPr>
      <xdr:spPr>
        <a:xfrm>
          <a:off x="4673600" y="5711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59690</xdr:rowOff>
    </xdr:from>
    <xdr:to>
      <xdr:col>20</xdr:col>
      <xdr:colOff>38100</xdr:colOff>
      <xdr:row>33</xdr:row>
      <xdr:rowOff>161290</xdr:rowOff>
    </xdr:to>
    <xdr:sp macro="" textlink="">
      <xdr:nvSpPr>
        <xdr:cNvPr id="76" name="楕円 75"/>
        <xdr:cNvSpPr/>
      </xdr:nvSpPr>
      <xdr:spPr>
        <a:xfrm>
          <a:off x="3746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110490</xdr:rowOff>
    </xdr:from>
    <xdr:to>
      <xdr:col>24</xdr:col>
      <xdr:colOff>63500</xdr:colOff>
      <xdr:row>33</xdr:row>
      <xdr:rowOff>151311</xdr:rowOff>
    </xdr:to>
    <xdr:cxnSp macro="">
      <xdr:nvCxnSpPr>
        <xdr:cNvPr id="77" name="直線コネクタ 76"/>
        <xdr:cNvCxnSpPr/>
      </xdr:nvCxnSpPr>
      <xdr:spPr>
        <a:xfrm>
          <a:off x="3797300" y="576834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27033</xdr:rowOff>
    </xdr:from>
    <xdr:to>
      <xdr:col>15</xdr:col>
      <xdr:colOff>101600</xdr:colOff>
      <xdr:row>33</xdr:row>
      <xdr:rowOff>128633</xdr:rowOff>
    </xdr:to>
    <xdr:sp macro="" textlink="">
      <xdr:nvSpPr>
        <xdr:cNvPr id="78" name="楕円 77"/>
        <xdr:cNvSpPr/>
      </xdr:nvSpPr>
      <xdr:spPr>
        <a:xfrm>
          <a:off x="2857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77833</xdr:rowOff>
    </xdr:from>
    <xdr:to>
      <xdr:col>19</xdr:col>
      <xdr:colOff>177800</xdr:colOff>
      <xdr:row>33</xdr:row>
      <xdr:rowOff>110490</xdr:rowOff>
    </xdr:to>
    <xdr:cxnSp macro="">
      <xdr:nvCxnSpPr>
        <xdr:cNvPr id="79" name="直線コネクタ 78"/>
        <xdr:cNvCxnSpPr/>
      </xdr:nvCxnSpPr>
      <xdr:spPr>
        <a:xfrm>
          <a:off x="2908300" y="57356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116840</xdr:rowOff>
    </xdr:from>
    <xdr:to>
      <xdr:col>10</xdr:col>
      <xdr:colOff>165100</xdr:colOff>
      <xdr:row>34</xdr:row>
      <xdr:rowOff>46990</xdr:rowOff>
    </xdr:to>
    <xdr:sp macro="" textlink="">
      <xdr:nvSpPr>
        <xdr:cNvPr id="80" name="楕円 79"/>
        <xdr:cNvSpPr/>
      </xdr:nvSpPr>
      <xdr:spPr>
        <a:xfrm>
          <a:off x="1968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77833</xdr:rowOff>
    </xdr:from>
    <xdr:to>
      <xdr:col>15</xdr:col>
      <xdr:colOff>50800</xdr:colOff>
      <xdr:row>33</xdr:row>
      <xdr:rowOff>167640</xdr:rowOff>
    </xdr:to>
    <xdr:cxnSp macro="">
      <xdr:nvCxnSpPr>
        <xdr:cNvPr id="81" name="直線コネクタ 80"/>
        <xdr:cNvCxnSpPr/>
      </xdr:nvCxnSpPr>
      <xdr:spPr>
        <a:xfrm flipV="1">
          <a:off x="2019300" y="5735683"/>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2" name="n_1aveValue【道路】&#10;有形固定資産減価償却率"/>
        <xdr:cNvSpPr txBox="1"/>
      </xdr:nvSpPr>
      <xdr:spPr>
        <a:xfrm>
          <a:off x="3582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113228</xdr:rowOff>
    </xdr:from>
    <xdr:ext cx="405111" cy="259045"/>
    <xdr:sp macro="" textlink="">
      <xdr:nvSpPr>
        <xdr:cNvPr id="83" name="n_2aveValue【道路】&#10;有形固定資産減価償却率"/>
        <xdr:cNvSpPr txBox="1"/>
      </xdr:nvSpPr>
      <xdr:spPr>
        <a:xfrm>
          <a:off x="2705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4" name="n_3aveValue【道路】&#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5" name="n_4aveValue【道路】&#10;有形固定資産減価償却率"/>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6367</xdr:rowOff>
    </xdr:from>
    <xdr:ext cx="340478" cy="259045"/>
    <xdr:sp macro="" textlink="">
      <xdr:nvSpPr>
        <xdr:cNvPr id="86" name="n_1mainValue【道路】&#10;有形固定資産減価償却率"/>
        <xdr:cNvSpPr txBox="1"/>
      </xdr:nvSpPr>
      <xdr:spPr>
        <a:xfrm>
          <a:off x="36143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145160</xdr:rowOff>
    </xdr:from>
    <xdr:ext cx="340478" cy="259045"/>
    <xdr:sp macro="" textlink="">
      <xdr:nvSpPr>
        <xdr:cNvPr id="87" name="n_2mainValue【道路】&#10;有形固定資産減価償却率"/>
        <xdr:cNvSpPr txBox="1"/>
      </xdr:nvSpPr>
      <xdr:spPr>
        <a:xfrm>
          <a:off x="27380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63517</xdr:rowOff>
    </xdr:from>
    <xdr:ext cx="405111" cy="259045"/>
    <xdr:sp macro="" textlink="">
      <xdr:nvSpPr>
        <xdr:cNvPr id="88" name="n_3mainValue【道路】&#10;有形固定資産減価償却率"/>
        <xdr:cNvSpPr txBox="1"/>
      </xdr:nvSpPr>
      <xdr:spPr>
        <a:xfrm>
          <a:off x="1816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3" name="直線コネクタ 112"/>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4" name="【道路】&#10;一人当たり延長最小値テキスト"/>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5" name="直線コネクタ 114"/>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6" name="【道路】&#10;一人当たり延長最大値テキスト"/>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17" name="直線コネクタ 116"/>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12209</xdr:rowOff>
    </xdr:from>
    <xdr:ext cx="469744" cy="259045"/>
    <xdr:sp macro="" textlink="">
      <xdr:nvSpPr>
        <xdr:cNvPr id="118" name="【道路】&#10;一人当たり延長平均値テキスト"/>
        <xdr:cNvSpPr txBox="1"/>
      </xdr:nvSpPr>
      <xdr:spPr>
        <a:xfrm>
          <a:off x="10515600" y="6698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19" name="フローチャート: 判断 118"/>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0" name="フローチャート: 判断 119"/>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1" name="フローチャート: 判断 120"/>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2" name="フローチャート: 判断 121"/>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3" name="フローチャート: 判断 122"/>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56642</xdr:rowOff>
    </xdr:from>
    <xdr:to>
      <xdr:col>55</xdr:col>
      <xdr:colOff>50800</xdr:colOff>
      <xdr:row>36</xdr:row>
      <xdr:rowOff>158242</xdr:rowOff>
    </xdr:to>
    <xdr:sp macro="" textlink="">
      <xdr:nvSpPr>
        <xdr:cNvPr id="129" name="楕円 128"/>
        <xdr:cNvSpPr/>
      </xdr:nvSpPr>
      <xdr:spPr>
        <a:xfrm>
          <a:off x="10426700" y="62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9669</xdr:rowOff>
    </xdr:from>
    <xdr:ext cx="534377" cy="259045"/>
    <xdr:sp macro="" textlink="">
      <xdr:nvSpPr>
        <xdr:cNvPr id="130" name="【道路】&#10;一人当たり延長該当値テキスト"/>
        <xdr:cNvSpPr txBox="1"/>
      </xdr:nvSpPr>
      <xdr:spPr>
        <a:xfrm>
          <a:off x="10515600" y="61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74930</xdr:rowOff>
    </xdr:from>
    <xdr:to>
      <xdr:col>50</xdr:col>
      <xdr:colOff>165100</xdr:colOff>
      <xdr:row>37</xdr:row>
      <xdr:rowOff>5080</xdr:rowOff>
    </xdr:to>
    <xdr:sp macro="" textlink="">
      <xdr:nvSpPr>
        <xdr:cNvPr id="131" name="楕円 130"/>
        <xdr:cNvSpPr/>
      </xdr:nvSpPr>
      <xdr:spPr>
        <a:xfrm>
          <a:off x="9588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107442</xdr:rowOff>
    </xdr:from>
    <xdr:to>
      <xdr:col>55</xdr:col>
      <xdr:colOff>0</xdr:colOff>
      <xdr:row>36</xdr:row>
      <xdr:rowOff>125730</xdr:rowOff>
    </xdr:to>
    <xdr:cxnSp macro="">
      <xdr:nvCxnSpPr>
        <xdr:cNvPr id="132" name="直線コネクタ 131"/>
        <xdr:cNvCxnSpPr/>
      </xdr:nvCxnSpPr>
      <xdr:spPr>
        <a:xfrm flipV="1">
          <a:off x="9639300" y="627964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82423</xdr:rowOff>
    </xdr:from>
    <xdr:to>
      <xdr:col>46</xdr:col>
      <xdr:colOff>38100</xdr:colOff>
      <xdr:row>37</xdr:row>
      <xdr:rowOff>12573</xdr:rowOff>
    </xdr:to>
    <xdr:sp macro="" textlink="">
      <xdr:nvSpPr>
        <xdr:cNvPr id="133" name="楕円 132"/>
        <xdr:cNvSpPr/>
      </xdr:nvSpPr>
      <xdr:spPr>
        <a:xfrm>
          <a:off x="8699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125730</xdr:rowOff>
    </xdr:from>
    <xdr:to>
      <xdr:col>50</xdr:col>
      <xdr:colOff>114300</xdr:colOff>
      <xdr:row>36</xdr:row>
      <xdr:rowOff>133223</xdr:rowOff>
    </xdr:to>
    <xdr:cxnSp macro="">
      <xdr:nvCxnSpPr>
        <xdr:cNvPr id="134" name="直線コネクタ 133"/>
        <xdr:cNvCxnSpPr/>
      </xdr:nvCxnSpPr>
      <xdr:spPr>
        <a:xfrm flipV="1">
          <a:off x="8750300" y="6297930"/>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70485</xdr:rowOff>
    </xdr:from>
    <xdr:to>
      <xdr:col>41</xdr:col>
      <xdr:colOff>101600</xdr:colOff>
      <xdr:row>38</xdr:row>
      <xdr:rowOff>635</xdr:rowOff>
    </xdr:to>
    <xdr:sp macro="" textlink="">
      <xdr:nvSpPr>
        <xdr:cNvPr id="135" name="楕円 134"/>
        <xdr:cNvSpPr/>
      </xdr:nvSpPr>
      <xdr:spPr>
        <a:xfrm>
          <a:off x="7810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133223</xdr:rowOff>
    </xdr:from>
    <xdr:to>
      <xdr:col>45</xdr:col>
      <xdr:colOff>177800</xdr:colOff>
      <xdr:row>37</xdr:row>
      <xdr:rowOff>121285</xdr:rowOff>
    </xdr:to>
    <xdr:cxnSp macro="">
      <xdr:nvCxnSpPr>
        <xdr:cNvPr id="136" name="直線コネクタ 135"/>
        <xdr:cNvCxnSpPr/>
      </xdr:nvCxnSpPr>
      <xdr:spPr>
        <a:xfrm flipV="1">
          <a:off x="7861300" y="6305423"/>
          <a:ext cx="889000" cy="1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35450</xdr:rowOff>
    </xdr:from>
    <xdr:ext cx="534377" cy="259045"/>
    <xdr:sp macro="" textlink="">
      <xdr:nvSpPr>
        <xdr:cNvPr id="137" name="n_1aveValue【道路】&#10;一人当たり延長"/>
        <xdr:cNvSpPr txBox="1"/>
      </xdr:nvSpPr>
      <xdr:spPr>
        <a:xfrm>
          <a:off x="9359411" y="67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39641</xdr:rowOff>
    </xdr:from>
    <xdr:ext cx="534377" cy="259045"/>
    <xdr:sp macro="" textlink="">
      <xdr:nvSpPr>
        <xdr:cNvPr id="138" name="n_2aveValue【道路】&#10;一人当たり延長"/>
        <xdr:cNvSpPr txBox="1"/>
      </xdr:nvSpPr>
      <xdr:spPr>
        <a:xfrm>
          <a:off x="8483111" y="672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39" name="n_3aveValue【道路】&#10;一人当たり延長"/>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0" name="n_4aveValue【道路】&#10;一人当たり延長"/>
        <xdr:cNvSpPr txBox="1"/>
      </xdr:nvSpPr>
      <xdr:spPr>
        <a:xfrm>
          <a:off x="6737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21607</xdr:rowOff>
    </xdr:from>
    <xdr:ext cx="534377" cy="259045"/>
    <xdr:sp macro="" textlink="">
      <xdr:nvSpPr>
        <xdr:cNvPr id="141" name="n_1mainValue【道路】&#10;一人当たり延長"/>
        <xdr:cNvSpPr txBox="1"/>
      </xdr:nvSpPr>
      <xdr:spPr>
        <a:xfrm>
          <a:off x="9359411" y="602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29100</xdr:rowOff>
    </xdr:from>
    <xdr:ext cx="534377" cy="259045"/>
    <xdr:sp macro="" textlink="">
      <xdr:nvSpPr>
        <xdr:cNvPr id="142" name="n_2mainValue【道路】&#10;一人当たり延長"/>
        <xdr:cNvSpPr txBox="1"/>
      </xdr:nvSpPr>
      <xdr:spPr>
        <a:xfrm>
          <a:off x="8483111" y="60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163212</xdr:rowOff>
    </xdr:from>
    <xdr:ext cx="534377" cy="259045"/>
    <xdr:sp macro="" textlink="">
      <xdr:nvSpPr>
        <xdr:cNvPr id="143" name="n_3mainValue【道路】&#10;一人当たり延長"/>
        <xdr:cNvSpPr txBox="1"/>
      </xdr:nvSpPr>
      <xdr:spPr>
        <a:xfrm>
          <a:off x="7594111" y="65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113809</xdr:rowOff>
    </xdr:from>
    <xdr:ext cx="405111" cy="259045"/>
    <xdr:sp macro="" textlink="">
      <xdr:nvSpPr>
        <xdr:cNvPr id="171" name="【橋りょう・トンネル】&#10;有形固定資産減価償却率平均値テキスト"/>
        <xdr:cNvSpPr txBox="1"/>
      </xdr:nvSpPr>
      <xdr:spPr>
        <a:xfrm>
          <a:off x="4673600" y="10229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6" name="フローチャート: 判断 175"/>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136652</xdr:rowOff>
    </xdr:from>
    <xdr:to>
      <xdr:col>24</xdr:col>
      <xdr:colOff>114300</xdr:colOff>
      <xdr:row>63</xdr:row>
      <xdr:rowOff>66802</xdr:rowOff>
    </xdr:to>
    <xdr:sp macro="" textlink="">
      <xdr:nvSpPr>
        <xdr:cNvPr id="182" name="楕円 181"/>
        <xdr:cNvSpPr/>
      </xdr:nvSpPr>
      <xdr:spPr>
        <a:xfrm>
          <a:off x="45847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115079</xdr:rowOff>
    </xdr:from>
    <xdr:ext cx="405111" cy="259045"/>
    <xdr:sp macro="" textlink="">
      <xdr:nvSpPr>
        <xdr:cNvPr id="183" name="【橋りょう・トンネル】&#10;有形固定資産減価償却率該当値テキスト"/>
        <xdr:cNvSpPr txBox="1"/>
      </xdr:nvSpPr>
      <xdr:spPr>
        <a:xfrm>
          <a:off x="4673600" y="107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72644</xdr:rowOff>
    </xdr:from>
    <xdr:to>
      <xdr:col>20</xdr:col>
      <xdr:colOff>38100</xdr:colOff>
      <xdr:row>63</xdr:row>
      <xdr:rowOff>2794</xdr:rowOff>
    </xdr:to>
    <xdr:sp macro="" textlink="">
      <xdr:nvSpPr>
        <xdr:cNvPr id="184" name="楕円 183"/>
        <xdr:cNvSpPr/>
      </xdr:nvSpPr>
      <xdr:spPr>
        <a:xfrm>
          <a:off x="3746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123444</xdr:rowOff>
    </xdr:from>
    <xdr:to>
      <xdr:col>24</xdr:col>
      <xdr:colOff>63500</xdr:colOff>
      <xdr:row>63</xdr:row>
      <xdr:rowOff>16002</xdr:rowOff>
    </xdr:to>
    <xdr:cxnSp macro="">
      <xdr:nvCxnSpPr>
        <xdr:cNvPr id="185" name="直線コネクタ 184"/>
        <xdr:cNvCxnSpPr/>
      </xdr:nvCxnSpPr>
      <xdr:spPr>
        <a:xfrm>
          <a:off x="3797300" y="107533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86" name="楕円 185"/>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123444</xdr:rowOff>
    </xdr:to>
    <xdr:cxnSp macro="">
      <xdr:nvCxnSpPr>
        <xdr:cNvPr id="187" name="直線コネクタ 186"/>
        <xdr:cNvCxnSpPr/>
      </xdr:nvCxnSpPr>
      <xdr:spPr>
        <a:xfrm>
          <a:off x="2908300" y="10698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129794</xdr:rowOff>
    </xdr:from>
    <xdr:to>
      <xdr:col>10</xdr:col>
      <xdr:colOff>165100</xdr:colOff>
      <xdr:row>62</xdr:row>
      <xdr:rowOff>59944</xdr:rowOff>
    </xdr:to>
    <xdr:sp macro="" textlink="">
      <xdr:nvSpPr>
        <xdr:cNvPr id="188" name="楕円 187"/>
        <xdr:cNvSpPr/>
      </xdr:nvSpPr>
      <xdr:spPr>
        <a:xfrm>
          <a:off x="1968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9144</xdr:rowOff>
    </xdr:from>
    <xdr:to>
      <xdr:col>15</xdr:col>
      <xdr:colOff>50800</xdr:colOff>
      <xdr:row>62</xdr:row>
      <xdr:rowOff>68580</xdr:rowOff>
    </xdr:to>
    <xdr:cxnSp macro="">
      <xdr:nvCxnSpPr>
        <xdr:cNvPr id="189" name="直線コネクタ 188"/>
        <xdr:cNvCxnSpPr/>
      </xdr:nvCxnSpPr>
      <xdr:spPr>
        <a:xfrm>
          <a:off x="2019300" y="10639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5605</xdr:rowOff>
    </xdr:from>
    <xdr:ext cx="405111" cy="259045"/>
    <xdr:sp macro="" textlink="">
      <xdr:nvSpPr>
        <xdr:cNvPr id="190" name="n_1aveValue【橋りょう・トンネル】&#10;有形固定資産減価償却率"/>
        <xdr:cNvSpPr txBox="1"/>
      </xdr:nvSpPr>
      <xdr:spPr>
        <a:xfrm>
          <a:off x="35820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91" name="n_2ave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71899</xdr:rowOff>
    </xdr:from>
    <xdr:ext cx="405111" cy="259045"/>
    <xdr:sp macro="" textlink="">
      <xdr:nvSpPr>
        <xdr:cNvPr id="192" name="n_3aveValue【橋りょう・トンネル】&#10;有形固定資産減価償却率"/>
        <xdr:cNvSpPr txBox="1"/>
      </xdr:nvSpPr>
      <xdr:spPr>
        <a:xfrm>
          <a:off x="18167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3" name="n_4aveValue【橋りょう・トンネル】&#10;有形固定資産減価償却率"/>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165371</xdr:rowOff>
    </xdr:from>
    <xdr:ext cx="405111" cy="259045"/>
    <xdr:sp macro="" textlink="">
      <xdr:nvSpPr>
        <xdr:cNvPr id="194" name="n_1mainValue【橋りょう・トンネル】&#10;有形固定資産減価償却率"/>
        <xdr:cNvSpPr txBox="1"/>
      </xdr:nvSpPr>
      <xdr:spPr>
        <a:xfrm>
          <a:off x="35820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95" name="n_2mainValue【橋りょう・トンネ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51071</xdr:rowOff>
    </xdr:from>
    <xdr:ext cx="405111" cy="259045"/>
    <xdr:sp macro="" textlink="">
      <xdr:nvSpPr>
        <xdr:cNvPr id="196" name="n_3mainValue【橋りょう・トンネル】&#10;有形固定資産減価償却率"/>
        <xdr:cNvSpPr txBox="1"/>
      </xdr:nvSpPr>
      <xdr:spPr>
        <a:xfrm>
          <a:off x="18167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2" name="直線コネクタ 221"/>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3" name="【橋りょう・トンネル】&#10;一人当たり有形固定資産（償却資産）額最小値テキスト"/>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4" name="直線コネクタ 223"/>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5" name="【橋りょう・トンネル】&#10;一人当たり有形固定資産（償却資産）額最大値テキスト"/>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6" name="直線コネクタ 225"/>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143019</xdr:rowOff>
    </xdr:from>
    <xdr:ext cx="599010" cy="259045"/>
    <xdr:sp macro="" textlink="">
      <xdr:nvSpPr>
        <xdr:cNvPr id="227" name="【橋りょう・トンネル】&#10;一人当たり有形固定資産（償却資産）額平均値テキスト"/>
        <xdr:cNvSpPr txBox="1"/>
      </xdr:nvSpPr>
      <xdr:spPr>
        <a:xfrm>
          <a:off x="10515600" y="1077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8" name="フローチャート: 判断 227"/>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9" name="フローチャート: 判断 228"/>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0" name="フローチャート: 判断 229"/>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1" name="フローチャート: 判断 230"/>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32" name="フローチャート: 判断 231"/>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21424</xdr:rowOff>
    </xdr:from>
    <xdr:to>
      <xdr:col>55</xdr:col>
      <xdr:colOff>50800</xdr:colOff>
      <xdr:row>56</xdr:row>
      <xdr:rowOff>123024</xdr:rowOff>
    </xdr:to>
    <xdr:sp macro="" textlink="">
      <xdr:nvSpPr>
        <xdr:cNvPr id="238" name="楕円 237"/>
        <xdr:cNvSpPr/>
      </xdr:nvSpPr>
      <xdr:spPr>
        <a:xfrm>
          <a:off x="10426700" y="96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145901</xdr:rowOff>
    </xdr:from>
    <xdr:ext cx="690189" cy="259045"/>
    <xdr:sp macro="" textlink="">
      <xdr:nvSpPr>
        <xdr:cNvPr id="239" name="【橋りょう・トンネル】&#10;一人当たり有形固定資産（償却資産）額該当値テキスト"/>
        <xdr:cNvSpPr txBox="1"/>
      </xdr:nvSpPr>
      <xdr:spPr>
        <a:xfrm>
          <a:off x="10515600" y="9575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34714</xdr:rowOff>
    </xdr:from>
    <xdr:to>
      <xdr:col>50</xdr:col>
      <xdr:colOff>165100</xdr:colOff>
      <xdr:row>56</xdr:row>
      <xdr:rowOff>136314</xdr:rowOff>
    </xdr:to>
    <xdr:sp macro="" textlink="">
      <xdr:nvSpPr>
        <xdr:cNvPr id="240" name="楕円 239"/>
        <xdr:cNvSpPr/>
      </xdr:nvSpPr>
      <xdr:spPr>
        <a:xfrm>
          <a:off x="9588500" y="96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72224</xdr:rowOff>
    </xdr:from>
    <xdr:to>
      <xdr:col>55</xdr:col>
      <xdr:colOff>0</xdr:colOff>
      <xdr:row>56</xdr:row>
      <xdr:rowOff>85514</xdr:rowOff>
    </xdr:to>
    <xdr:cxnSp macro="">
      <xdr:nvCxnSpPr>
        <xdr:cNvPr id="241" name="直線コネクタ 240"/>
        <xdr:cNvCxnSpPr/>
      </xdr:nvCxnSpPr>
      <xdr:spPr>
        <a:xfrm flipV="1">
          <a:off x="9639300" y="9673424"/>
          <a:ext cx="8382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33585</xdr:rowOff>
    </xdr:from>
    <xdr:to>
      <xdr:col>46</xdr:col>
      <xdr:colOff>38100</xdr:colOff>
      <xdr:row>56</xdr:row>
      <xdr:rowOff>135185</xdr:rowOff>
    </xdr:to>
    <xdr:sp macro="" textlink="">
      <xdr:nvSpPr>
        <xdr:cNvPr id="242" name="楕円 241"/>
        <xdr:cNvSpPr/>
      </xdr:nvSpPr>
      <xdr:spPr>
        <a:xfrm>
          <a:off x="8699500" y="96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84385</xdr:rowOff>
    </xdr:from>
    <xdr:to>
      <xdr:col>50</xdr:col>
      <xdr:colOff>114300</xdr:colOff>
      <xdr:row>56</xdr:row>
      <xdr:rowOff>85514</xdr:rowOff>
    </xdr:to>
    <xdr:cxnSp macro="">
      <xdr:nvCxnSpPr>
        <xdr:cNvPr id="243" name="直線コネクタ 242"/>
        <xdr:cNvCxnSpPr/>
      </xdr:nvCxnSpPr>
      <xdr:spPr>
        <a:xfrm>
          <a:off x="8750300" y="9685585"/>
          <a:ext cx="8890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43158</xdr:rowOff>
    </xdr:from>
    <xdr:to>
      <xdr:col>41</xdr:col>
      <xdr:colOff>101600</xdr:colOff>
      <xdr:row>56</xdr:row>
      <xdr:rowOff>144758</xdr:rowOff>
    </xdr:to>
    <xdr:sp macro="" textlink="">
      <xdr:nvSpPr>
        <xdr:cNvPr id="244" name="楕円 243"/>
        <xdr:cNvSpPr/>
      </xdr:nvSpPr>
      <xdr:spPr>
        <a:xfrm>
          <a:off x="7810500" y="964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84385</xdr:rowOff>
    </xdr:from>
    <xdr:to>
      <xdr:col>45</xdr:col>
      <xdr:colOff>177800</xdr:colOff>
      <xdr:row>56</xdr:row>
      <xdr:rowOff>93958</xdr:rowOff>
    </xdr:to>
    <xdr:cxnSp macro="">
      <xdr:nvCxnSpPr>
        <xdr:cNvPr id="245" name="直線コネクタ 244"/>
        <xdr:cNvCxnSpPr/>
      </xdr:nvCxnSpPr>
      <xdr:spPr>
        <a:xfrm flipV="1">
          <a:off x="7861300" y="9685585"/>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89854</xdr:rowOff>
    </xdr:from>
    <xdr:ext cx="599010" cy="259045"/>
    <xdr:sp macro="" textlink="">
      <xdr:nvSpPr>
        <xdr:cNvPr id="246" name="n_1aveValue【橋りょう・トンネル】&#10;一人当たり有形固定資産（償却資産）額"/>
        <xdr:cNvSpPr txBox="1"/>
      </xdr:nvSpPr>
      <xdr:spPr>
        <a:xfrm>
          <a:off x="9327095" y="1089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90487</xdr:rowOff>
    </xdr:from>
    <xdr:ext cx="599010" cy="259045"/>
    <xdr:sp macro="" textlink="">
      <xdr:nvSpPr>
        <xdr:cNvPr id="247" name="n_2aveValue【橋りょう・トンネル】&#10;一人当たり有形固定資産（償却資産）額"/>
        <xdr:cNvSpPr txBox="1"/>
      </xdr:nvSpPr>
      <xdr:spPr>
        <a:xfrm>
          <a:off x="8450795" y="1089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90230</xdr:rowOff>
    </xdr:from>
    <xdr:ext cx="599010" cy="259045"/>
    <xdr:sp macro="" textlink="">
      <xdr:nvSpPr>
        <xdr:cNvPr id="248" name="n_3aveValue【橋りょう・トンネル】&#10;一人当たり有形固定資産（償却資産）額"/>
        <xdr:cNvSpPr txBox="1"/>
      </xdr:nvSpPr>
      <xdr:spPr>
        <a:xfrm>
          <a:off x="7561795" y="108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49" name="n_4aveValue【橋りょう・トンネル】&#10;一人当たり有形固定資産（償却資産）額"/>
        <xdr:cNvSpPr txBox="1"/>
      </xdr:nvSpPr>
      <xdr:spPr>
        <a:xfrm>
          <a:off x="6672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152841</xdr:rowOff>
    </xdr:from>
    <xdr:ext cx="690189" cy="259045"/>
    <xdr:sp macro="" textlink="">
      <xdr:nvSpPr>
        <xdr:cNvPr id="250" name="n_1mainValue【橋りょう・トンネル】&#10;一人当たり有形固定資産（償却資産）額"/>
        <xdr:cNvSpPr txBox="1"/>
      </xdr:nvSpPr>
      <xdr:spPr>
        <a:xfrm>
          <a:off x="9281505" y="9411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151712</xdr:rowOff>
    </xdr:from>
    <xdr:ext cx="690189" cy="259045"/>
    <xdr:sp macro="" textlink="">
      <xdr:nvSpPr>
        <xdr:cNvPr id="251" name="n_2mainValue【橋りょう・トンネル】&#10;一人当たり有形固定資産（償却資産）額"/>
        <xdr:cNvSpPr txBox="1"/>
      </xdr:nvSpPr>
      <xdr:spPr>
        <a:xfrm>
          <a:off x="8405205" y="94100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161285</xdr:rowOff>
    </xdr:from>
    <xdr:ext cx="690189" cy="259045"/>
    <xdr:sp macro="" textlink="">
      <xdr:nvSpPr>
        <xdr:cNvPr id="252" name="n_3mainValue【橋りょう・トンネル】&#10;一人当たり有形固定資産（償却資産）額"/>
        <xdr:cNvSpPr txBox="1"/>
      </xdr:nvSpPr>
      <xdr:spPr>
        <a:xfrm>
          <a:off x="7516205" y="9419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7" name="直線コネクタ 276"/>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8" name="【公営住宅】&#10;有形固定資産減価償却率最小値テキスト"/>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9" name="直線コネクタ 278"/>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0"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1" name="直線コネクタ 280"/>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82" name="【公営住宅】&#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3" name="フローチャート: 判断 282"/>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4" name="フローチャート: 判断 283"/>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フローチャート: 判断 285"/>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87" name="フローチャート: 判断 286"/>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3" name="楕円 292"/>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94"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78739</xdr:rowOff>
    </xdr:from>
    <xdr:to>
      <xdr:col>20</xdr:col>
      <xdr:colOff>38100</xdr:colOff>
      <xdr:row>81</xdr:row>
      <xdr:rowOff>8889</xdr:rowOff>
    </xdr:to>
    <xdr:sp macro="" textlink="">
      <xdr:nvSpPr>
        <xdr:cNvPr id="295" name="楕円 294"/>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129539</xdr:rowOff>
    </xdr:from>
    <xdr:to>
      <xdr:col>24</xdr:col>
      <xdr:colOff>63500</xdr:colOff>
      <xdr:row>81</xdr:row>
      <xdr:rowOff>15239</xdr:rowOff>
    </xdr:to>
    <xdr:cxnSp macro="">
      <xdr:nvCxnSpPr>
        <xdr:cNvPr id="296" name="直線コネクタ 295"/>
        <xdr:cNvCxnSpPr/>
      </xdr:nvCxnSpPr>
      <xdr:spPr>
        <a:xfrm>
          <a:off x="3797300" y="1384553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97" name="楕円 296"/>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129539</xdr:rowOff>
    </xdr:to>
    <xdr:cxnSp macro="">
      <xdr:nvCxnSpPr>
        <xdr:cNvPr id="298" name="直線コネクタ 297"/>
        <xdr:cNvCxnSpPr/>
      </xdr:nvCxnSpPr>
      <xdr:spPr>
        <a:xfrm>
          <a:off x="2908300" y="13776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120650</xdr:rowOff>
    </xdr:from>
    <xdr:to>
      <xdr:col>10</xdr:col>
      <xdr:colOff>165100</xdr:colOff>
      <xdr:row>79</xdr:row>
      <xdr:rowOff>50800</xdr:rowOff>
    </xdr:to>
    <xdr:sp macro="" textlink="">
      <xdr:nvSpPr>
        <xdr:cNvPr id="299" name="楕円 298"/>
        <xdr:cNvSpPr/>
      </xdr:nvSpPr>
      <xdr:spPr>
        <a:xfrm>
          <a:off x="1968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0</xdr:rowOff>
    </xdr:from>
    <xdr:to>
      <xdr:col>15</xdr:col>
      <xdr:colOff>50800</xdr:colOff>
      <xdr:row>80</xdr:row>
      <xdr:rowOff>60961</xdr:rowOff>
    </xdr:to>
    <xdr:cxnSp macro="">
      <xdr:nvCxnSpPr>
        <xdr:cNvPr id="300" name="直線コネクタ 299"/>
        <xdr:cNvCxnSpPr/>
      </xdr:nvCxnSpPr>
      <xdr:spPr>
        <a:xfrm>
          <a:off x="2019300" y="13544550"/>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301" name="n_1aveValue【公営住宅】&#10;有形固定資産減価償却率"/>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02" name="n_2ave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03" name="n_3aveValue【公営住宅】&#10;有形固定資産減価償却率"/>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04" name="n_4aveValue【公営住宅】&#10;有形固定資産減価償却率"/>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25416</xdr:rowOff>
    </xdr:from>
    <xdr:ext cx="405111" cy="259045"/>
    <xdr:sp macro="" textlink="">
      <xdr:nvSpPr>
        <xdr:cNvPr id="305" name="n_1mainValue【公営住宅】&#10;有形固定資産減価償却率"/>
        <xdr:cNvSpPr txBox="1"/>
      </xdr:nvSpPr>
      <xdr:spPr>
        <a:xfrm>
          <a:off x="35820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06"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67327</xdr:rowOff>
    </xdr:from>
    <xdr:ext cx="405111" cy="259045"/>
    <xdr:sp macro="" textlink="">
      <xdr:nvSpPr>
        <xdr:cNvPr id="307" name="n_3mainValue【公営住宅】&#10;有形固定資産減価償却率"/>
        <xdr:cNvSpPr txBox="1"/>
      </xdr:nvSpPr>
      <xdr:spPr>
        <a:xfrm>
          <a:off x="1816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1" name="直線コネクタ 330"/>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2" name="【公営住宅】&#10;一人当たり面積最小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3" name="直線コネクタ 332"/>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4" name="【公営住宅】&#10;一人当たり面積最大値テキスト"/>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5" name="直線コネクタ 334"/>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xdr:rowOff>
    </xdr:from>
    <xdr:ext cx="469744" cy="259045"/>
    <xdr:sp macro="" textlink="">
      <xdr:nvSpPr>
        <xdr:cNvPr id="336" name="【公営住宅】&#10;一人当たり面積平均値テキスト"/>
        <xdr:cNvSpPr txBox="1"/>
      </xdr:nvSpPr>
      <xdr:spPr>
        <a:xfrm>
          <a:off x="10515600" y="1405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7" name="フローチャート: 判断 336"/>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8" name="フローチャート: 判断 337"/>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9" name="フローチャート: 判断 338"/>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0" name="フローチャート: 判断 339"/>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41" name="フローチャート: 判断 340"/>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111761</xdr:rowOff>
    </xdr:from>
    <xdr:to>
      <xdr:col>55</xdr:col>
      <xdr:colOff>50800</xdr:colOff>
      <xdr:row>84</xdr:row>
      <xdr:rowOff>41911</xdr:rowOff>
    </xdr:to>
    <xdr:sp macro="" textlink="">
      <xdr:nvSpPr>
        <xdr:cNvPr id="347" name="楕円 346"/>
        <xdr:cNvSpPr/>
      </xdr:nvSpPr>
      <xdr:spPr>
        <a:xfrm>
          <a:off x="10426700" y="143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90188</xdr:rowOff>
    </xdr:from>
    <xdr:ext cx="469744" cy="259045"/>
    <xdr:sp macro="" textlink="">
      <xdr:nvSpPr>
        <xdr:cNvPr id="348" name="【公営住宅】&#10;一人当たり面積該当値テキスト"/>
        <xdr:cNvSpPr txBox="1"/>
      </xdr:nvSpPr>
      <xdr:spPr>
        <a:xfrm>
          <a:off x="10515600"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116839</xdr:rowOff>
    </xdr:from>
    <xdr:to>
      <xdr:col>50</xdr:col>
      <xdr:colOff>165100</xdr:colOff>
      <xdr:row>84</xdr:row>
      <xdr:rowOff>46989</xdr:rowOff>
    </xdr:to>
    <xdr:sp macro="" textlink="">
      <xdr:nvSpPr>
        <xdr:cNvPr id="349" name="楕円 348"/>
        <xdr:cNvSpPr/>
      </xdr:nvSpPr>
      <xdr:spPr>
        <a:xfrm>
          <a:off x="958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162561</xdr:rowOff>
    </xdr:from>
    <xdr:to>
      <xdr:col>55</xdr:col>
      <xdr:colOff>0</xdr:colOff>
      <xdr:row>83</xdr:row>
      <xdr:rowOff>167639</xdr:rowOff>
    </xdr:to>
    <xdr:cxnSp macro="">
      <xdr:nvCxnSpPr>
        <xdr:cNvPr id="350" name="直線コネクタ 349"/>
        <xdr:cNvCxnSpPr/>
      </xdr:nvCxnSpPr>
      <xdr:spPr>
        <a:xfrm flipV="1">
          <a:off x="9639300" y="1439291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118111</xdr:rowOff>
    </xdr:from>
    <xdr:to>
      <xdr:col>46</xdr:col>
      <xdr:colOff>38100</xdr:colOff>
      <xdr:row>84</xdr:row>
      <xdr:rowOff>48261</xdr:rowOff>
    </xdr:to>
    <xdr:sp macro="" textlink="">
      <xdr:nvSpPr>
        <xdr:cNvPr id="351" name="楕円 350"/>
        <xdr:cNvSpPr/>
      </xdr:nvSpPr>
      <xdr:spPr>
        <a:xfrm>
          <a:off x="8699500" y="143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167639</xdr:rowOff>
    </xdr:from>
    <xdr:to>
      <xdr:col>50</xdr:col>
      <xdr:colOff>114300</xdr:colOff>
      <xdr:row>83</xdr:row>
      <xdr:rowOff>168911</xdr:rowOff>
    </xdr:to>
    <xdr:cxnSp macro="">
      <xdr:nvCxnSpPr>
        <xdr:cNvPr id="352" name="直線コネクタ 351"/>
        <xdr:cNvCxnSpPr/>
      </xdr:nvCxnSpPr>
      <xdr:spPr>
        <a:xfrm flipV="1">
          <a:off x="8750300" y="143979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165100</xdr:rowOff>
    </xdr:from>
    <xdr:to>
      <xdr:col>41</xdr:col>
      <xdr:colOff>101600</xdr:colOff>
      <xdr:row>84</xdr:row>
      <xdr:rowOff>95250</xdr:rowOff>
    </xdr:to>
    <xdr:sp macro="" textlink="">
      <xdr:nvSpPr>
        <xdr:cNvPr id="353" name="楕円 352"/>
        <xdr:cNvSpPr/>
      </xdr:nvSpPr>
      <xdr:spPr>
        <a:xfrm>
          <a:off x="7810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168911</xdr:rowOff>
    </xdr:from>
    <xdr:to>
      <xdr:col>45</xdr:col>
      <xdr:colOff>177800</xdr:colOff>
      <xdr:row>84</xdr:row>
      <xdr:rowOff>44450</xdr:rowOff>
    </xdr:to>
    <xdr:cxnSp macro="">
      <xdr:nvCxnSpPr>
        <xdr:cNvPr id="354" name="直線コネクタ 353"/>
        <xdr:cNvCxnSpPr/>
      </xdr:nvCxnSpPr>
      <xdr:spPr>
        <a:xfrm flipV="1">
          <a:off x="7861300" y="14399261"/>
          <a:ext cx="8890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55" name="n_1aveValue【公営住宅】&#10;一人当たり面積"/>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47007</xdr:rowOff>
    </xdr:from>
    <xdr:ext cx="469744" cy="259045"/>
    <xdr:sp macro="" textlink="">
      <xdr:nvSpPr>
        <xdr:cNvPr id="356" name="n_2aveValue【公営住宅】&#10;一人当たり面積"/>
        <xdr:cNvSpPr txBox="1"/>
      </xdr:nvSpPr>
      <xdr:spPr>
        <a:xfrm>
          <a:off x="85154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62247</xdr:rowOff>
    </xdr:from>
    <xdr:ext cx="469744" cy="259045"/>
    <xdr:sp macro="" textlink="">
      <xdr:nvSpPr>
        <xdr:cNvPr id="357" name="n_3aveValue【公営住宅】&#10;一人当たり面積"/>
        <xdr:cNvSpPr txBox="1"/>
      </xdr:nvSpPr>
      <xdr:spPr>
        <a:xfrm>
          <a:off x="7626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58" name="n_4aveValue【公営住宅】&#10;一人当たり面積"/>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38116</xdr:rowOff>
    </xdr:from>
    <xdr:ext cx="469744" cy="259045"/>
    <xdr:sp macro="" textlink="">
      <xdr:nvSpPr>
        <xdr:cNvPr id="359" name="n_1mainValue【公営住宅】&#10;一人当たり面積"/>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39388</xdr:rowOff>
    </xdr:from>
    <xdr:ext cx="469744" cy="259045"/>
    <xdr:sp macro="" textlink="">
      <xdr:nvSpPr>
        <xdr:cNvPr id="360" name="n_2mainValue【公営住宅】&#10;一人当たり面積"/>
        <xdr:cNvSpPr txBox="1"/>
      </xdr:nvSpPr>
      <xdr:spPr>
        <a:xfrm>
          <a:off x="8515427"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86377</xdr:rowOff>
    </xdr:from>
    <xdr:ext cx="469744" cy="259045"/>
    <xdr:sp macro="" textlink="">
      <xdr:nvSpPr>
        <xdr:cNvPr id="361" name="n_3mainValue【公営住宅】&#10;一人当たり面積"/>
        <xdr:cNvSpPr txBox="1"/>
      </xdr:nvSpPr>
      <xdr:spPr>
        <a:xfrm>
          <a:off x="7626427" y="144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9" name="直線コネクタ 38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0" name="テキスト ボックス 38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1" name="直線コネクタ 39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2" name="テキスト ボックス 39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3" name="直線コネクタ 39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4" name="テキスト ボックス 39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5" name="直線コネクタ 39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6" name="テキスト ボックス 39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00" name="直線コネクタ 399"/>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01" name="【認定こども園・幼稚園・保育所】&#10;有形固定資産減価償却率最小値テキスト"/>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02" name="直線コネクタ 401"/>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03" name="【認定こども園・幼稚園・保育所】&#10;有形固定資産減価償却率最大値テキスト"/>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04" name="直線コネクタ 403"/>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31259</xdr:rowOff>
    </xdr:from>
    <xdr:ext cx="405111" cy="259045"/>
    <xdr:sp macro="" textlink="">
      <xdr:nvSpPr>
        <xdr:cNvPr id="405" name="【認定こども園・幼稚園・保育所】&#10;有形固定資産減価償却率平均値テキスト"/>
        <xdr:cNvSpPr txBox="1"/>
      </xdr:nvSpPr>
      <xdr:spPr>
        <a:xfrm>
          <a:off x="16357600" y="654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06" name="フローチャート: 判断 405"/>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07" name="フローチャート: 判断 40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08" name="フローチャート: 判断 407"/>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09" name="フローチャート: 判断 408"/>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10" name="フローチャート: 判断 409"/>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151130</xdr:rowOff>
    </xdr:from>
    <xdr:to>
      <xdr:col>85</xdr:col>
      <xdr:colOff>177800</xdr:colOff>
      <xdr:row>35</xdr:row>
      <xdr:rowOff>81280</xdr:rowOff>
    </xdr:to>
    <xdr:sp macro="" textlink="">
      <xdr:nvSpPr>
        <xdr:cNvPr id="416" name="楕円 415"/>
        <xdr:cNvSpPr/>
      </xdr:nvSpPr>
      <xdr:spPr>
        <a:xfrm>
          <a:off x="16268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104157</xdr:rowOff>
    </xdr:from>
    <xdr:ext cx="405111" cy="259045"/>
    <xdr:sp macro="" textlink="">
      <xdr:nvSpPr>
        <xdr:cNvPr id="417" name="【認定こども園・幼稚園・保育所】&#10;有形固定資産減価償却率該当値テキスト"/>
        <xdr:cNvSpPr txBox="1"/>
      </xdr:nvSpPr>
      <xdr:spPr>
        <a:xfrm>
          <a:off x="16357600"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418" name="楕円 417"/>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30480</xdr:rowOff>
    </xdr:to>
    <xdr:cxnSp macro="">
      <xdr:nvCxnSpPr>
        <xdr:cNvPr id="419" name="直線コネクタ 418"/>
        <xdr:cNvCxnSpPr/>
      </xdr:nvCxnSpPr>
      <xdr:spPr>
        <a:xfrm>
          <a:off x="15481300" y="59740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20828</xdr:rowOff>
    </xdr:from>
    <xdr:to>
      <xdr:col>76</xdr:col>
      <xdr:colOff>165100</xdr:colOff>
      <xdr:row>34</xdr:row>
      <xdr:rowOff>122428</xdr:rowOff>
    </xdr:to>
    <xdr:sp macro="" textlink="">
      <xdr:nvSpPr>
        <xdr:cNvPr id="420" name="楕円 419"/>
        <xdr:cNvSpPr/>
      </xdr:nvSpPr>
      <xdr:spPr>
        <a:xfrm>
          <a:off x="14541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71628</xdr:rowOff>
    </xdr:from>
    <xdr:to>
      <xdr:col>81</xdr:col>
      <xdr:colOff>50800</xdr:colOff>
      <xdr:row>34</xdr:row>
      <xdr:rowOff>144780</xdr:rowOff>
    </xdr:to>
    <xdr:cxnSp macro="">
      <xdr:nvCxnSpPr>
        <xdr:cNvPr id="421" name="直線コネクタ 420"/>
        <xdr:cNvCxnSpPr/>
      </xdr:nvCxnSpPr>
      <xdr:spPr>
        <a:xfrm>
          <a:off x="14592300" y="5900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153416</xdr:rowOff>
    </xdr:from>
    <xdr:to>
      <xdr:col>72</xdr:col>
      <xdr:colOff>38100</xdr:colOff>
      <xdr:row>35</xdr:row>
      <xdr:rowOff>83566</xdr:rowOff>
    </xdr:to>
    <xdr:sp macro="" textlink="">
      <xdr:nvSpPr>
        <xdr:cNvPr id="422" name="楕円 421"/>
        <xdr:cNvSpPr/>
      </xdr:nvSpPr>
      <xdr:spPr>
        <a:xfrm>
          <a:off x="13652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71628</xdr:rowOff>
    </xdr:from>
    <xdr:to>
      <xdr:col>76</xdr:col>
      <xdr:colOff>114300</xdr:colOff>
      <xdr:row>35</xdr:row>
      <xdr:rowOff>32766</xdr:rowOff>
    </xdr:to>
    <xdr:cxnSp macro="">
      <xdr:nvCxnSpPr>
        <xdr:cNvPr id="423" name="直線コネクタ 422"/>
        <xdr:cNvCxnSpPr/>
      </xdr:nvCxnSpPr>
      <xdr:spPr>
        <a:xfrm flipV="1">
          <a:off x="13703300" y="59009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168419</xdr:rowOff>
    </xdr:from>
    <xdr:ext cx="405111" cy="259045"/>
    <xdr:sp macro="" textlink="">
      <xdr:nvSpPr>
        <xdr:cNvPr id="424" name="n_1aveValue【認定こども園・幼稚園・保育所】&#10;有形固定資産減価償却率"/>
        <xdr:cNvSpPr txBox="1"/>
      </xdr:nvSpPr>
      <xdr:spPr>
        <a:xfrm>
          <a:off x="152660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17543</xdr:rowOff>
    </xdr:from>
    <xdr:ext cx="405111" cy="259045"/>
    <xdr:sp macro="" textlink="">
      <xdr:nvSpPr>
        <xdr:cNvPr id="425" name="n_2aveValue【認定こども園・幼稚園・保育所】&#10;有形固定資産減価償却率"/>
        <xdr:cNvSpPr txBox="1"/>
      </xdr:nvSpPr>
      <xdr:spPr>
        <a:xfrm>
          <a:off x="14389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26" name="n_3aveValue【認定こども園・幼稚園・保育所】&#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27" name="n_4aveValue【認定こども園・幼稚園・保育所】&#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428" name="n_1mainValue【認定こども園・幼稚園・保育所】&#10;有形固定資産減価償却率"/>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138955</xdr:rowOff>
    </xdr:from>
    <xdr:ext cx="405111" cy="259045"/>
    <xdr:sp macro="" textlink="">
      <xdr:nvSpPr>
        <xdr:cNvPr id="429" name="n_2mainValue【認定こども園・幼稚園・保育所】&#10;有形固定資産減価償却率"/>
        <xdr:cNvSpPr txBox="1"/>
      </xdr:nvSpPr>
      <xdr:spPr>
        <a:xfrm>
          <a:off x="14389744" y="562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100093</xdr:rowOff>
    </xdr:from>
    <xdr:ext cx="405111" cy="259045"/>
    <xdr:sp macro="" textlink="">
      <xdr:nvSpPr>
        <xdr:cNvPr id="430" name="n_3mainValue【認定こども園・幼稚園・保育所】&#10;有形固定資産減価償却率"/>
        <xdr:cNvSpPr txBox="1"/>
      </xdr:nvSpPr>
      <xdr:spPr>
        <a:xfrm>
          <a:off x="13500744" y="575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41" name="テキスト ボックス 44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55" name="直線コネクタ 454"/>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56" name="【認定こども園・幼稚園・保育所】&#10;一人当たり面積最小値テキスト"/>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57" name="直線コネクタ 456"/>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58" name="【認定こども園・幼稚園・保育所】&#10;一人当たり面積最大値テキスト"/>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59" name="直線コネクタ 458"/>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60"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61" name="フローチャート: 判断 460"/>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62" name="フローチャート: 判断 461"/>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63" name="フローチャート: 判断 462"/>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64" name="フローチャート: 判断 463"/>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65" name="フローチャート: 判断 464"/>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471" name="楕円 470"/>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472" name="【認定こども園・幼稚園・保育所】&#10;一人当たり面積該当値テキスト"/>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73" name="楕円 472"/>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140970</xdr:rowOff>
    </xdr:from>
    <xdr:to>
      <xdr:col>116</xdr:col>
      <xdr:colOff>63500</xdr:colOff>
      <xdr:row>39</xdr:row>
      <xdr:rowOff>148590</xdr:rowOff>
    </xdr:to>
    <xdr:cxnSp macro="">
      <xdr:nvCxnSpPr>
        <xdr:cNvPr id="474" name="直線コネクタ 473"/>
        <xdr:cNvCxnSpPr/>
      </xdr:nvCxnSpPr>
      <xdr:spPr>
        <a:xfrm flipV="1">
          <a:off x="21323300" y="6827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75" name="楕円 474"/>
        <xdr:cNvSpPr/>
      </xdr:nvSpPr>
      <xdr:spPr>
        <a:xfrm>
          <a:off x="2038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148590</xdr:rowOff>
    </xdr:to>
    <xdr:cxnSp macro="">
      <xdr:nvCxnSpPr>
        <xdr:cNvPr id="476" name="直線コネクタ 475"/>
        <xdr:cNvCxnSpPr/>
      </xdr:nvCxnSpPr>
      <xdr:spPr>
        <a:xfrm>
          <a:off x="20434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139700</xdr:rowOff>
    </xdr:from>
    <xdr:to>
      <xdr:col>102</xdr:col>
      <xdr:colOff>165100</xdr:colOff>
      <xdr:row>41</xdr:row>
      <xdr:rowOff>69850</xdr:rowOff>
    </xdr:to>
    <xdr:sp macro="" textlink="">
      <xdr:nvSpPr>
        <xdr:cNvPr id="477" name="楕円 476"/>
        <xdr:cNvSpPr/>
      </xdr:nvSpPr>
      <xdr:spPr>
        <a:xfrm>
          <a:off x="19494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41</xdr:row>
      <xdr:rowOff>19050</xdr:rowOff>
    </xdr:to>
    <xdr:cxnSp macro="">
      <xdr:nvCxnSpPr>
        <xdr:cNvPr id="478" name="直線コネクタ 477"/>
        <xdr:cNvCxnSpPr/>
      </xdr:nvCxnSpPr>
      <xdr:spPr>
        <a:xfrm flipV="1">
          <a:off x="19545300" y="68351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10177</xdr:rowOff>
    </xdr:from>
    <xdr:ext cx="469744" cy="259045"/>
    <xdr:sp macro="" textlink="">
      <xdr:nvSpPr>
        <xdr:cNvPr id="479" name="n_1aveValue【認定こども園・幼稚園・保育所】&#10;一人当たり面積"/>
        <xdr:cNvSpPr txBox="1"/>
      </xdr:nvSpPr>
      <xdr:spPr>
        <a:xfrm>
          <a:off x="21075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17797</xdr:rowOff>
    </xdr:from>
    <xdr:ext cx="469744" cy="259045"/>
    <xdr:sp macro="" textlink="">
      <xdr:nvSpPr>
        <xdr:cNvPr id="480" name="n_2aveValue【認定こども園・幼稚園・保育所】&#10;一人当たり面積"/>
        <xdr:cNvSpPr txBox="1"/>
      </xdr:nvSpPr>
      <xdr:spPr>
        <a:xfrm>
          <a:off x="20199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481" name="n_3aveValue【認定こども園・幼稚園・保育所】&#10;一人当たり面積"/>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482" name="n_4aveValue【認定こども園・幼稚園・保育所】&#10;一人当たり面積"/>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83"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484" name="n_2mainValue【認定こども園・幼稚園・保育所】&#10;一人当たり面積"/>
        <xdr:cNvSpPr txBox="1"/>
      </xdr:nvSpPr>
      <xdr:spPr>
        <a:xfrm>
          <a:off x="20199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60977</xdr:rowOff>
    </xdr:from>
    <xdr:ext cx="469744" cy="259045"/>
    <xdr:sp macro="" textlink="">
      <xdr:nvSpPr>
        <xdr:cNvPr id="485" name="n_3mainValue【認定こども園・幼稚園・保育所】&#10;一人当たり面積"/>
        <xdr:cNvSpPr txBox="1"/>
      </xdr:nvSpPr>
      <xdr:spPr>
        <a:xfrm>
          <a:off x="19310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8" name="テキスト ボックス 49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8" name="テキスト ボックス 50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0" name="テキスト ボックス 50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58</xdr:row>
      <xdr:rowOff>104503</xdr:rowOff>
    </xdr:from>
    <xdr:to>
      <xdr:col>85</xdr:col>
      <xdr:colOff>126364</xdr:colOff>
      <xdr:row>64</xdr:row>
      <xdr:rowOff>111034</xdr:rowOff>
    </xdr:to>
    <xdr:cxnSp macro="">
      <xdr:nvCxnSpPr>
        <xdr:cNvPr id="512" name="直線コネクタ 511"/>
        <xdr:cNvCxnSpPr/>
      </xdr:nvCxnSpPr>
      <xdr:spPr>
        <a:xfrm flipV="1">
          <a:off x="16318864" y="10048603"/>
          <a:ext cx="0" cy="103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13" name="【学校施設】&#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14" name="直線コネクタ 513"/>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51180</xdr:rowOff>
    </xdr:from>
    <xdr:ext cx="405111" cy="259045"/>
    <xdr:sp macro="" textlink="">
      <xdr:nvSpPr>
        <xdr:cNvPr id="515" name="【学校施設】&#10;有形固定資産減価償却率最大値テキスト"/>
        <xdr:cNvSpPr txBox="1"/>
      </xdr:nvSpPr>
      <xdr:spPr>
        <a:xfrm>
          <a:off x="16357600" y="9823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104503</xdr:rowOff>
    </xdr:from>
    <xdr:to>
      <xdr:col>86</xdr:col>
      <xdr:colOff>25400</xdr:colOff>
      <xdr:row>58</xdr:row>
      <xdr:rowOff>104503</xdr:rowOff>
    </xdr:to>
    <xdr:cxnSp macro="">
      <xdr:nvCxnSpPr>
        <xdr:cNvPr id="516" name="直線コネクタ 515"/>
        <xdr:cNvCxnSpPr/>
      </xdr:nvCxnSpPr>
      <xdr:spPr>
        <a:xfrm>
          <a:off x="16230600" y="10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27231</xdr:rowOff>
    </xdr:from>
    <xdr:ext cx="405111" cy="259045"/>
    <xdr:sp macro="" textlink="">
      <xdr:nvSpPr>
        <xdr:cNvPr id="517" name="【学校施設】&#10;有形固定資産減価償却率平均値テキスト"/>
        <xdr:cNvSpPr txBox="1"/>
      </xdr:nvSpPr>
      <xdr:spPr>
        <a:xfrm>
          <a:off x="16357600" y="10485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518" name="フローチャート: 判断 517"/>
        <xdr:cNvSpPr/>
      </xdr:nvSpPr>
      <xdr:spPr>
        <a:xfrm>
          <a:off x="162687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6350</xdr:rowOff>
    </xdr:from>
    <xdr:to>
      <xdr:col>81</xdr:col>
      <xdr:colOff>101600</xdr:colOff>
      <xdr:row>61</xdr:row>
      <xdr:rowOff>107950</xdr:rowOff>
    </xdr:to>
    <xdr:sp macro="" textlink="">
      <xdr:nvSpPr>
        <xdr:cNvPr id="519" name="フローチャート: 判断 518"/>
        <xdr:cNvSpPr/>
      </xdr:nvSpPr>
      <xdr:spPr>
        <a:xfrm>
          <a:off x="15430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20" name="フローチャート: 判断 519"/>
        <xdr:cNvSpPr/>
      </xdr:nvSpPr>
      <xdr:spPr>
        <a:xfrm>
          <a:off x="14541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96157</xdr:rowOff>
    </xdr:from>
    <xdr:to>
      <xdr:col>72</xdr:col>
      <xdr:colOff>38100</xdr:colOff>
      <xdr:row>61</xdr:row>
      <xdr:rowOff>26307</xdr:rowOff>
    </xdr:to>
    <xdr:sp macro="" textlink="">
      <xdr:nvSpPr>
        <xdr:cNvPr id="521" name="フローチャート: 判断 520"/>
        <xdr:cNvSpPr/>
      </xdr:nvSpPr>
      <xdr:spPr>
        <a:xfrm>
          <a:off x="13652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107587</xdr:rowOff>
    </xdr:from>
    <xdr:to>
      <xdr:col>67</xdr:col>
      <xdr:colOff>101600</xdr:colOff>
      <xdr:row>60</xdr:row>
      <xdr:rowOff>37737</xdr:rowOff>
    </xdr:to>
    <xdr:sp macro="" textlink="">
      <xdr:nvSpPr>
        <xdr:cNvPr id="522" name="フローチャート: 判断 521"/>
        <xdr:cNvSpPr/>
      </xdr:nvSpPr>
      <xdr:spPr>
        <a:xfrm>
          <a:off x="12763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528" name="楕円 527"/>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6730</xdr:rowOff>
    </xdr:from>
    <xdr:ext cx="405111" cy="259045"/>
    <xdr:sp macro="" textlink="">
      <xdr:nvSpPr>
        <xdr:cNvPr id="529" name="【学校施設】&#10;有形固定資産減価償却率該当値テキスト"/>
        <xdr:cNvSpPr txBox="1"/>
      </xdr:nvSpPr>
      <xdr:spPr>
        <a:xfrm>
          <a:off x="16357600" y="9950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127181</xdr:rowOff>
    </xdr:from>
    <xdr:to>
      <xdr:col>81</xdr:col>
      <xdr:colOff>101600</xdr:colOff>
      <xdr:row>58</xdr:row>
      <xdr:rowOff>57331</xdr:rowOff>
    </xdr:to>
    <xdr:sp macro="" textlink="">
      <xdr:nvSpPr>
        <xdr:cNvPr id="530" name="楕円 529"/>
        <xdr:cNvSpPr/>
      </xdr:nvSpPr>
      <xdr:spPr>
        <a:xfrm>
          <a:off x="15430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6531</xdr:rowOff>
    </xdr:from>
    <xdr:to>
      <xdr:col>85</xdr:col>
      <xdr:colOff>127000</xdr:colOff>
      <xdr:row>58</xdr:row>
      <xdr:rowOff>104503</xdr:rowOff>
    </xdr:to>
    <xdr:cxnSp macro="">
      <xdr:nvCxnSpPr>
        <xdr:cNvPr id="531" name="直線コネクタ 530"/>
        <xdr:cNvCxnSpPr/>
      </xdr:nvCxnSpPr>
      <xdr:spPr>
        <a:xfrm>
          <a:off x="15481300" y="995063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61867</xdr:rowOff>
    </xdr:from>
    <xdr:to>
      <xdr:col>76</xdr:col>
      <xdr:colOff>165100</xdr:colOff>
      <xdr:row>57</xdr:row>
      <xdr:rowOff>163467</xdr:rowOff>
    </xdr:to>
    <xdr:sp macro="" textlink="">
      <xdr:nvSpPr>
        <xdr:cNvPr id="532" name="楕円 531"/>
        <xdr:cNvSpPr/>
      </xdr:nvSpPr>
      <xdr:spPr>
        <a:xfrm>
          <a:off x="14541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112667</xdr:rowOff>
    </xdr:from>
    <xdr:to>
      <xdr:col>81</xdr:col>
      <xdr:colOff>50800</xdr:colOff>
      <xdr:row>58</xdr:row>
      <xdr:rowOff>6531</xdr:rowOff>
    </xdr:to>
    <xdr:cxnSp macro="">
      <xdr:nvCxnSpPr>
        <xdr:cNvPr id="533" name="直線コネクタ 532"/>
        <xdr:cNvCxnSpPr/>
      </xdr:nvCxnSpPr>
      <xdr:spPr>
        <a:xfrm>
          <a:off x="14592300" y="98853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166370</xdr:rowOff>
    </xdr:from>
    <xdr:to>
      <xdr:col>72</xdr:col>
      <xdr:colOff>38100</xdr:colOff>
      <xdr:row>56</xdr:row>
      <xdr:rowOff>96520</xdr:rowOff>
    </xdr:to>
    <xdr:sp macro="" textlink="">
      <xdr:nvSpPr>
        <xdr:cNvPr id="534" name="楕円 533"/>
        <xdr:cNvSpPr/>
      </xdr:nvSpPr>
      <xdr:spPr>
        <a:xfrm>
          <a:off x="13652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45720</xdr:rowOff>
    </xdr:from>
    <xdr:to>
      <xdr:col>76</xdr:col>
      <xdr:colOff>114300</xdr:colOff>
      <xdr:row>57</xdr:row>
      <xdr:rowOff>112667</xdr:rowOff>
    </xdr:to>
    <xdr:cxnSp macro="">
      <xdr:nvCxnSpPr>
        <xdr:cNvPr id="535" name="直線コネクタ 534"/>
        <xdr:cNvCxnSpPr/>
      </xdr:nvCxnSpPr>
      <xdr:spPr>
        <a:xfrm>
          <a:off x="13703300" y="9646920"/>
          <a:ext cx="8890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536" name="n_1ave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37" name="n_2aveValue【学校施設】&#10;有形固定資産減価償却率"/>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538" name="n_3aveValue【学校施設】&#10;有形固定資産減価償却率"/>
        <xdr:cNvSpPr txBox="1"/>
      </xdr:nvSpPr>
      <xdr:spPr>
        <a:xfrm>
          <a:off x="13500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54264</xdr:rowOff>
    </xdr:from>
    <xdr:ext cx="405111" cy="259045"/>
    <xdr:sp macro="" textlink="">
      <xdr:nvSpPr>
        <xdr:cNvPr id="539" name="n_4aveValue【学校施設】&#10;有形固定資産減価償却率"/>
        <xdr:cNvSpPr txBox="1"/>
      </xdr:nvSpPr>
      <xdr:spPr>
        <a:xfrm>
          <a:off x="12611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73858</xdr:rowOff>
    </xdr:from>
    <xdr:ext cx="405111" cy="259045"/>
    <xdr:sp macro="" textlink="">
      <xdr:nvSpPr>
        <xdr:cNvPr id="540" name="n_1mainValue【学校施設】&#10;有形固定資産減価償却率"/>
        <xdr:cNvSpPr txBox="1"/>
      </xdr:nvSpPr>
      <xdr:spPr>
        <a:xfrm>
          <a:off x="152660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8544</xdr:rowOff>
    </xdr:from>
    <xdr:ext cx="405111" cy="259045"/>
    <xdr:sp macro="" textlink="">
      <xdr:nvSpPr>
        <xdr:cNvPr id="541" name="n_2mainValue【学校施設】&#10;有形固定資産減価償却率"/>
        <xdr:cNvSpPr txBox="1"/>
      </xdr:nvSpPr>
      <xdr:spPr>
        <a:xfrm>
          <a:off x="14389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113047</xdr:rowOff>
    </xdr:from>
    <xdr:ext cx="405111" cy="259045"/>
    <xdr:sp macro="" textlink="">
      <xdr:nvSpPr>
        <xdr:cNvPr id="542" name="n_3mainValue【学校施設】&#10;有形固定資産減価償却率"/>
        <xdr:cNvSpPr txBox="1"/>
      </xdr:nvSpPr>
      <xdr:spPr>
        <a:xfrm>
          <a:off x="13500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3" name="テキスト ボックス 5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54" name="直線コネクタ 553"/>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5" name="テキスト ボックス 554"/>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6" name="直線コネクタ 555"/>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7" name="テキスト ボックス 556"/>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8" name="直線コネクタ 557"/>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9" name="テキスト ボックス 558"/>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62" name="直線コネクタ 561"/>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63" name="テキスト ボックス 562"/>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4" name="直線コネクタ 563"/>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5" name="テキスト ボックス 564"/>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6" name="直線コネクタ 565"/>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7" name="テキスト ボックス 566"/>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71" name="直線コネクタ 570"/>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72"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73" name="直線コネクタ 572"/>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74" name="【学校施設】&#10;一人当たり面積最大値テキスト"/>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75" name="直線コネクタ 574"/>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86218</xdr:rowOff>
    </xdr:from>
    <xdr:ext cx="469744" cy="259045"/>
    <xdr:sp macro="" textlink="">
      <xdr:nvSpPr>
        <xdr:cNvPr id="576" name="【学校施設】&#10;一人当たり面積平均値テキスト"/>
        <xdr:cNvSpPr txBox="1"/>
      </xdr:nvSpPr>
      <xdr:spPr>
        <a:xfrm>
          <a:off x="22199600" y="10373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577" name="フローチャート: 判断 576"/>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578" name="フローチャート: 判断 577"/>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579" name="フローチャート: 判断 578"/>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580" name="フローチャート: 判断 579"/>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581" name="フローチャート: 判断 580"/>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44926</xdr:rowOff>
    </xdr:from>
    <xdr:to>
      <xdr:col>116</xdr:col>
      <xdr:colOff>114300</xdr:colOff>
      <xdr:row>59</xdr:row>
      <xdr:rowOff>146526</xdr:rowOff>
    </xdr:to>
    <xdr:sp macro="" textlink="">
      <xdr:nvSpPr>
        <xdr:cNvPr id="587" name="楕円 586"/>
        <xdr:cNvSpPr/>
      </xdr:nvSpPr>
      <xdr:spPr>
        <a:xfrm>
          <a:off x="22110700" y="101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67803</xdr:rowOff>
    </xdr:from>
    <xdr:ext cx="469744" cy="259045"/>
    <xdr:sp macro="" textlink="">
      <xdr:nvSpPr>
        <xdr:cNvPr id="588" name="【学校施設】&#10;一人当たり面積該当値テキスト"/>
        <xdr:cNvSpPr txBox="1"/>
      </xdr:nvSpPr>
      <xdr:spPr>
        <a:xfrm>
          <a:off x="22199600" y="100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66357</xdr:rowOff>
    </xdr:from>
    <xdr:to>
      <xdr:col>112</xdr:col>
      <xdr:colOff>38100</xdr:colOff>
      <xdr:row>59</xdr:row>
      <xdr:rowOff>167957</xdr:rowOff>
    </xdr:to>
    <xdr:sp macro="" textlink="">
      <xdr:nvSpPr>
        <xdr:cNvPr id="589" name="楕円 588"/>
        <xdr:cNvSpPr/>
      </xdr:nvSpPr>
      <xdr:spPr>
        <a:xfrm>
          <a:off x="21272500" y="101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95726</xdr:rowOff>
    </xdr:from>
    <xdr:to>
      <xdr:col>116</xdr:col>
      <xdr:colOff>63500</xdr:colOff>
      <xdr:row>59</xdr:row>
      <xdr:rowOff>117157</xdr:rowOff>
    </xdr:to>
    <xdr:cxnSp macro="">
      <xdr:nvCxnSpPr>
        <xdr:cNvPr id="590" name="直線コネクタ 589"/>
        <xdr:cNvCxnSpPr/>
      </xdr:nvCxnSpPr>
      <xdr:spPr>
        <a:xfrm flipV="1">
          <a:off x="21323300" y="10211276"/>
          <a:ext cx="8382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76359</xdr:rowOff>
    </xdr:from>
    <xdr:to>
      <xdr:col>107</xdr:col>
      <xdr:colOff>101600</xdr:colOff>
      <xdr:row>60</xdr:row>
      <xdr:rowOff>6509</xdr:rowOff>
    </xdr:to>
    <xdr:sp macro="" textlink="">
      <xdr:nvSpPr>
        <xdr:cNvPr id="591" name="楕円 590"/>
        <xdr:cNvSpPr/>
      </xdr:nvSpPr>
      <xdr:spPr>
        <a:xfrm>
          <a:off x="20383500" y="1019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117157</xdr:rowOff>
    </xdr:from>
    <xdr:to>
      <xdr:col>111</xdr:col>
      <xdr:colOff>177800</xdr:colOff>
      <xdr:row>59</xdr:row>
      <xdr:rowOff>127159</xdr:rowOff>
    </xdr:to>
    <xdr:cxnSp macro="">
      <xdr:nvCxnSpPr>
        <xdr:cNvPr id="592" name="直線コネクタ 591"/>
        <xdr:cNvCxnSpPr/>
      </xdr:nvCxnSpPr>
      <xdr:spPr>
        <a:xfrm flipV="1">
          <a:off x="20434300" y="10232707"/>
          <a:ext cx="889000" cy="1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136366</xdr:rowOff>
    </xdr:from>
    <xdr:to>
      <xdr:col>102</xdr:col>
      <xdr:colOff>165100</xdr:colOff>
      <xdr:row>59</xdr:row>
      <xdr:rowOff>66516</xdr:rowOff>
    </xdr:to>
    <xdr:sp macro="" textlink="">
      <xdr:nvSpPr>
        <xdr:cNvPr id="593" name="楕円 592"/>
        <xdr:cNvSpPr/>
      </xdr:nvSpPr>
      <xdr:spPr>
        <a:xfrm>
          <a:off x="19494500" y="100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15716</xdr:rowOff>
    </xdr:from>
    <xdr:to>
      <xdr:col>107</xdr:col>
      <xdr:colOff>50800</xdr:colOff>
      <xdr:row>59</xdr:row>
      <xdr:rowOff>127159</xdr:rowOff>
    </xdr:to>
    <xdr:cxnSp macro="">
      <xdr:nvCxnSpPr>
        <xdr:cNvPr id="594" name="直線コネクタ 593"/>
        <xdr:cNvCxnSpPr/>
      </xdr:nvCxnSpPr>
      <xdr:spPr>
        <a:xfrm>
          <a:off x="19545300" y="10131266"/>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164799</xdr:rowOff>
    </xdr:from>
    <xdr:ext cx="469744" cy="259045"/>
    <xdr:sp macro="" textlink="">
      <xdr:nvSpPr>
        <xdr:cNvPr id="595" name="n_1aveValue【学校施設】&#10;一人当たり面積"/>
        <xdr:cNvSpPr txBox="1"/>
      </xdr:nvSpPr>
      <xdr:spPr>
        <a:xfrm>
          <a:off x="210757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27640</xdr:rowOff>
    </xdr:from>
    <xdr:ext cx="469744" cy="259045"/>
    <xdr:sp macro="" textlink="">
      <xdr:nvSpPr>
        <xdr:cNvPr id="596" name="n_2aveValue【学校施設】&#10;一人当たり面積"/>
        <xdr:cNvSpPr txBox="1"/>
      </xdr:nvSpPr>
      <xdr:spPr>
        <a:xfrm>
          <a:off x="20199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86218</xdr:rowOff>
    </xdr:from>
    <xdr:ext cx="469744" cy="259045"/>
    <xdr:sp macro="" textlink="">
      <xdr:nvSpPr>
        <xdr:cNvPr id="597" name="n_3aveValue【学校施設】&#10;一人当たり面積"/>
        <xdr:cNvSpPr txBox="1"/>
      </xdr:nvSpPr>
      <xdr:spPr>
        <a:xfrm>
          <a:off x="19310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598" name="n_4aveValue【学校施設】&#10;一人当たり面積"/>
        <xdr:cNvSpPr txBox="1"/>
      </xdr:nvSpPr>
      <xdr:spPr>
        <a:xfrm>
          <a:off x="18421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13034</xdr:rowOff>
    </xdr:from>
    <xdr:ext cx="469744" cy="259045"/>
    <xdr:sp macro="" textlink="">
      <xdr:nvSpPr>
        <xdr:cNvPr id="599" name="n_1mainValue【学校施設】&#10;一人当たり面積"/>
        <xdr:cNvSpPr txBox="1"/>
      </xdr:nvSpPr>
      <xdr:spPr>
        <a:xfrm>
          <a:off x="21075727" y="995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23036</xdr:rowOff>
    </xdr:from>
    <xdr:ext cx="469744" cy="259045"/>
    <xdr:sp macro="" textlink="">
      <xdr:nvSpPr>
        <xdr:cNvPr id="600" name="n_2mainValue【学校施設】&#10;一人当たり面積"/>
        <xdr:cNvSpPr txBox="1"/>
      </xdr:nvSpPr>
      <xdr:spPr>
        <a:xfrm>
          <a:off x="20199427" y="996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83043</xdr:rowOff>
    </xdr:from>
    <xdr:ext cx="469744" cy="259045"/>
    <xdr:sp macro="" textlink="">
      <xdr:nvSpPr>
        <xdr:cNvPr id="601" name="n_3mainValue【学校施設】&#10;一人当たり面積"/>
        <xdr:cNvSpPr txBox="1"/>
      </xdr:nvSpPr>
      <xdr:spPr>
        <a:xfrm>
          <a:off x="19310427" y="985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3" name="直線コネクタ 61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14" name="テキスト ボックス 613"/>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5" name="直線コネクタ 61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6" name="テキスト ボックス 61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7" name="直線コネクタ 61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8" name="テキスト ボックス 61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9" name="直線コネクタ 61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20" name="テキスト ボックス 61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2" name="テキスト ボックス 62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624" name="直線コネクタ 623"/>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25"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6" name="直線コネクタ 625"/>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27" name="【児童館】&#10;有形固定資産減価償却率最大値テキスト"/>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28" name="直線コネクタ 627"/>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89171</xdr:rowOff>
    </xdr:from>
    <xdr:ext cx="405111" cy="259045"/>
    <xdr:sp macro="" textlink="">
      <xdr:nvSpPr>
        <xdr:cNvPr id="629" name="【児童館】&#10;有形固定資産減価償却率平均値テキスト"/>
        <xdr:cNvSpPr txBox="1"/>
      </xdr:nvSpPr>
      <xdr:spPr>
        <a:xfrm>
          <a:off x="16357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630" name="フローチャート: 判断 629"/>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631" name="フローチャート: 判断 630"/>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632" name="フローチャート: 判断 631"/>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633" name="フローチャート: 判断 632"/>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634" name="フローチャート: 判断 633"/>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xdr:rowOff>
    </xdr:from>
    <xdr:to>
      <xdr:col>85</xdr:col>
      <xdr:colOff>177800</xdr:colOff>
      <xdr:row>79</xdr:row>
      <xdr:rowOff>104902</xdr:rowOff>
    </xdr:to>
    <xdr:sp macro="" textlink="">
      <xdr:nvSpPr>
        <xdr:cNvPr id="640" name="楕円 639"/>
        <xdr:cNvSpPr/>
      </xdr:nvSpPr>
      <xdr:spPr>
        <a:xfrm>
          <a:off x="162687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26179</xdr:rowOff>
    </xdr:from>
    <xdr:ext cx="405111" cy="259045"/>
    <xdr:sp macro="" textlink="">
      <xdr:nvSpPr>
        <xdr:cNvPr id="641" name="【児童館】&#10;有形固定資産減価償却率該当値テキスト"/>
        <xdr:cNvSpPr txBox="1"/>
      </xdr:nvSpPr>
      <xdr:spPr>
        <a:xfrm>
          <a:off x="16357600" y="1339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642" name="楕円 641"/>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54102</xdr:rowOff>
    </xdr:to>
    <xdr:cxnSp macro="">
      <xdr:nvCxnSpPr>
        <xdr:cNvPr id="643" name="直線コネクタ 642"/>
        <xdr:cNvCxnSpPr/>
      </xdr:nvCxnSpPr>
      <xdr:spPr>
        <a:xfrm>
          <a:off x="15481300" y="135483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74168</xdr:rowOff>
    </xdr:from>
    <xdr:to>
      <xdr:col>76</xdr:col>
      <xdr:colOff>165100</xdr:colOff>
      <xdr:row>79</xdr:row>
      <xdr:rowOff>4318</xdr:rowOff>
    </xdr:to>
    <xdr:sp macro="" textlink="">
      <xdr:nvSpPr>
        <xdr:cNvPr id="644" name="楕円 643"/>
        <xdr:cNvSpPr/>
      </xdr:nvSpPr>
      <xdr:spPr>
        <a:xfrm>
          <a:off x="14541500" y="134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124968</xdr:rowOff>
    </xdr:from>
    <xdr:to>
      <xdr:col>81</xdr:col>
      <xdr:colOff>50800</xdr:colOff>
      <xdr:row>79</xdr:row>
      <xdr:rowOff>3811</xdr:rowOff>
    </xdr:to>
    <xdr:cxnSp macro="">
      <xdr:nvCxnSpPr>
        <xdr:cNvPr id="645" name="直線コネクタ 644"/>
        <xdr:cNvCxnSpPr/>
      </xdr:nvCxnSpPr>
      <xdr:spPr>
        <a:xfrm>
          <a:off x="14592300" y="134980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33020</xdr:rowOff>
    </xdr:from>
    <xdr:to>
      <xdr:col>72</xdr:col>
      <xdr:colOff>38100</xdr:colOff>
      <xdr:row>78</xdr:row>
      <xdr:rowOff>134620</xdr:rowOff>
    </xdr:to>
    <xdr:sp macro="" textlink="">
      <xdr:nvSpPr>
        <xdr:cNvPr id="646" name="楕円 645"/>
        <xdr:cNvSpPr/>
      </xdr:nvSpPr>
      <xdr:spPr>
        <a:xfrm>
          <a:off x="13652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83820</xdr:rowOff>
    </xdr:from>
    <xdr:to>
      <xdr:col>76</xdr:col>
      <xdr:colOff>114300</xdr:colOff>
      <xdr:row>78</xdr:row>
      <xdr:rowOff>124968</xdr:rowOff>
    </xdr:to>
    <xdr:cxnSp macro="">
      <xdr:nvCxnSpPr>
        <xdr:cNvPr id="647" name="直線コネクタ 646"/>
        <xdr:cNvCxnSpPr/>
      </xdr:nvCxnSpPr>
      <xdr:spPr>
        <a:xfrm>
          <a:off x="13703300" y="13456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9162</xdr:rowOff>
    </xdr:from>
    <xdr:ext cx="405111" cy="259045"/>
    <xdr:sp macro="" textlink="">
      <xdr:nvSpPr>
        <xdr:cNvPr id="648" name="n_1aveValue【児童館】&#10;有形固定資産減価償却率"/>
        <xdr:cNvSpPr txBox="1"/>
      </xdr:nvSpPr>
      <xdr:spPr>
        <a:xfrm>
          <a:off x="152660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150892</xdr:rowOff>
    </xdr:from>
    <xdr:ext cx="405111" cy="259045"/>
    <xdr:sp macro="" textlink="">
      <xdr:nvSpPr>
        <xdr:cNvPr id="649" name="n_2aveValue【児童館】&#10;有形固定資産減価償却率"/>
        <xdr:cNvSpPr txBox="1"/>
      </xdr:nvSpPr>
      <xdr:spPr>
        <a:xfrm>
          <a:off x="14389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650" name="n_3aveValue【児童館】&#10;有形固定資産減価償却率"/>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651" name="n_4aveValue【児童館】&#10;有形固定資産減価償却率"/>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652" name="n_1mainValue【児童館】&#10;有形固定資産減価償却率"/>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20845</xdr:rowOff>
    </xdr:from>
    <xdr:ext cx="405111" cy="259045"/>
    <xdr:sp macro="" textlink="">
      <xdr:nvSpPr>
        <xdr:cNvPr id="653" name="n_2mainValue【児童館】&#10;有形固定資産減価償却率"/>
        <xdr:cNvSpPr txBox="1"/>
      </xdr:nvSpPr>
      <xdr:spPr>
        <a:xfrm>
          <a:off x="14389744" y="1322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125747</xdr:rowOff>
    </xdr:from>
    <xdr:ext cx="405111" cy="259045"/>
    <xdr:sp macro="" textlink="">
      <xdr:nvSpPr>
        <xdr:cNvPr id="654" name="n_3mainValue【児童館】&#10;有形固定資産減価償却率"/>
        <xdr:cNvSpPr txBox="1"/>
      </xdr:nvSpPr>
      <xdr:spPr>
        <a:xfrm>
          <a:off x="13500744"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678" name="直線コネクタ 677"/>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80" name="直線コネクタ 67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81"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82" name="直線コネクタ 681"/>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83"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84" name="フローチャート: 判断 68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5" name="フローチャート: 判断 684"/>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6" name="フローチャート: 判断 685"/>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7" name="フローチャート: 判断 686"/>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88" name="フローチャート: 判断 687"/>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94" name="楕円 693"/>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695" name="【児童館】&#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96" name="楕円 695"/>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697" name="直線コネクタ 696"/>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698" name="楕円 697"/>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699" name="直線コネクタ 698"/>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700" name="楕円 699"/>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85</xdr:row>
      <xdr:rowOff>19050</xdr:rowOff>
    </xdr:to>
    <xdr:cxnSp macro="">
      <xdr:nvCxnSpPr>
        <xdr:cNvPr id="701" name="直線コネクタ 700"/>
        <xdr:cNvCxnSpPr/>
      </xdr:nvCxnSpPr>
      <xdr:spPr>
        <a:xfrm flipV="1">
          <a:off x="19545300" y="14439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02"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03"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04" name="n_3ave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05" name="n_4aveValue【児童館】&#10;一人当たり面積"/>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06" name="n_1main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07" name="n_2main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86377</xdr:rowOff>
    </xdr:from>
    <xdr:ext cx="469744" cy="259045"/>
    <xdr:sp macro="" textlink="">
      <xdr:nvSpPr>
        <xdr:cNvPr id="708" name="n_3mainValue【児童館】&#10;一人当たり面積"/>
        <xdr:cNvSpPr txBox="1"/>
      </xdr:nvSpPr>
      <xdr:spPr>
        <a:xfrm>
          <a:off x="19310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21" name="テキスト ボックス 72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31" name="テキスト ボックス 73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3" name="テキスト ボックス 73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35" name="直線コネクタ 734"/>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36" name="【公民館】&#10;有形固定資産減価償却率最小値テキスト"/>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37" name="直線コネクタ 736"/>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38" name="【公民館】&#10;有形固定資産減価償却率最大値テキスト"/>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39" name="直線コネクタ 738"/>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740" name="【公民館】&#10;有形固定資産減価償却率平均値テキスト"/>
        <xdr:cNvSpPr txBox="1"/>
      </xdr:nvSpPr>
      <xdr:spPr>
        <a:xfrm>
          <a:off x="16357600" y="1751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41" name="フローチャート: 判断 740"/>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42" name="フローチャート: 判断 741"/>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43" name="フローチャート: 判断 742"/>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44" name="フローチャート: 判断 743"/>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745" name="フローチャート: 判断 744"/>
        <xdr:cNvSpPr/>
      </xdr:nvSpPr>
      <xdr:spPr>
        <a:xfrm>
          <a:off x="127635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6" name="テキスト ボックス 7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7" name="テキスト ボックス 7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8" name="テキスト ボックス 7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9" name="テキスト ボックス 7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0" name="テキスト ボックス 7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2539</xdr:rowOff>
    </xdr:from>
    <xdr:to>
      <xdr:col>85</xdr:col>
      <xdr:colOff>177800</xdr:colOff>
      <xdr:row>104</xdr:row>
      <xdr:rowOff>104139</xdr:rowOff>
    </xdr:to>
    <xdr:sp macro="" textlink="">
      <xdr:nvSpPr>
        <xdr:cNvPr id="751" name="楕円 750"/>
        <xdr:cNvSpPr/>
      </xdr:nvSpPr>
      <xdr:spPr>
        <a:xfrm>
          <a:off x="16268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152416</xdr:rowOff>
    </xdr:from>
    <xdr:ext cx="405111" cy="259045"/>
    <xdr:sp macro="" textlink="">
      <xdr:nvSpPr>
        <xdr:cNvPr id="752" name="【公民館】&#10;有形固定資産減価償却率該当値テキスト"/>
        <xdr:cNvSpPr txBox="1"/>
      </xdr:nvSpPr>
      <xdr:spPr>
        <a:xfrm>
          <a:off x="16357600"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111942</xdr:rowOff>
    </xdr:from>
    <xdr:to>
      <xdr:col>81</xdr:col>
      <xdr:colOff>101600</xdr:colOff>
      <xdr:row>104</xdr:row>
      <xdr:rowOff>42092</xdr:rowOff>
    </xdr:to>
    <xdr:sp macro="" textlink="">
      <xdr:nvSpPr>
        <xdr:cNvPr id="753" name="楕円 752"/>
        <xdr:cNvSpPr/>
      </xdr:nvSpPr>
      <xdr:spPr>
        <a:xfrm>
          <a:off x="15430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162742</xdr:rowOff>
    </xdr:from>
    <xdr:to>
      <xdr:col>85</xdr:col>
      <xdr:colOff>127000</xdr:colOff>
      <xdr:row>104</xdr:row>
      <xdr:rowOff>53339</xdr:rowOff>
    </xdr:to>
    <xdr:cxnSp macro="">
      <xdr:nvCxnSpPr>
        <xdr:cNvPr id="754" name="直線コネクタ 753"/>
        <xdr:cNvCxnSpPr/>
      </xdr:nvCxnSpPr>
      <xdr:spPr>
        <a:xfrm>
          <a:off x="15481300" y="17822092"/>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755" name="楕円 754"/>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162742</xdr:rowOff>
    </xdr:to>
    <xdr:cxnSp macro="">
      <xdr:nvCxnSpPr>
        <xdr:cNvPr id="756" name="直線コネクタ 755"/>
        <xdr:cNvCxnSpPr/>
      </xdr:nvCxnSpPr>
      <xdr:spPr>
        <a:xfrm>
          <a:off x="14592300" y="177535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757" name="楕円 756"/>
        <xdr:cNvSpPr/>
      </xdr:nvSpPr>
      <xdr:spPr>
        <a:xfrm>
          <a:off x="13652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103</xdr:row>
      <xdr:rowOff>94162</xdr:rowOff>
    </xdr:to>
    <xdr:cxnSp macro="">
      <xdr:nvCxnSpPr>
        <xdr:cNvPr id="758" name="直線コネクタ 757"/>
        <xdr:cNvCxnSpPr/>
      </xdr:nvCxnSpPr>
      <xdr:spPr>
        <a:xfrm>
          <a:off x="13703300" y="177437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141895</xdr:rowOff>
    </xdr:from>
    <xdr:ext cx="405111" cy="259045"/>
    <xdr:sp macro="" textlink="">
      <xdr:nvSpPr>
        <xdr:cNvPr id="759" name="n_1aveValue【公民館】&#10;有形固定資産減価償却率"/>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760" name="n_2aveValue【公民館】&#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145885</xdr:rowOff>
    </xdr:from>
    <xdr:ext cx="405111" cy="259045"/>
    <xdr:sp macro="" textlink="">
      <xdr:nvSpPr>
        <xdr:cNvPr id="761" name="n_3aveValue【公民館】&#10;有形固定資産減価償却率"/>
        <xdr:cNvSpPr txBox="1"/>
      </xdr:nvSpPr>
      <xdr:spPr>
        <a:xfrm>
          <a:off x="13500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62" name="n_4aveValue【公民館】&#10;有形固定資産減価償却率"/>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33219</xdr:rowOff>
    </xdr:from>
    <xdr:ext cx="405111" cy="259045"/>
    <xdr:sp macro="" textlink="">
      <xdr:nvSpPr>
        <xdr:cNvPr id="763" name="n_1mainValue【公民館】&#10;有形固定資産減価償却率"/>
        <xdr:cNvSpPr txBox="1"/>
      </xdr:nvSpPr>
      <xdr:spPr>
        <a:xfrm>
          <a:off x="15266044"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161489</xdr:rowOff>
    </xdr:from>
    <xdr:ext cx="405111" cy="259045"/>
    <xdr:sp macro="" textlink="">
      <xdr:nvSpPr>
        <xdr:cNvPr id="764" name="n_2mainValue【公民館】&#10;有形固定資産減価償却率"/>
        <xdr:cNvSpPr txBox="1"/>
      </xdr:nvSpPr>
      <xdr:spPr>
        <a:xfrm>
          <a:off x="14389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765" name="n_3mainValue【公民館】&#10;有形固定資産減価償却率"/>
        <xdr:cNvSpPr txBox="1"/>
      </xdr:nvSpPr>
      <xdr:spPr>
        <a:xfrm>
          <a:off x="13500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6" name="直線コネクタ 7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7" name="テキスト ボックス 7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8" name="直線コネクタ 7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9" name="テキスト ボックス 7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0" name="直線コネクタ 7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1" name="テキスト ボックス 7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2" name="直線コネクタ 7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3" name="テキスト ボックス 7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5" name="テキスト ボックス 7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787" name="直線コネクタ 786"/>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88"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89" name="直線コネクタ 788"/>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790" name="【公民館】&#10;一人当たり面積最大値テキスト"/>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791" name="直線コネクタ 790"/>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792"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93" name="フローチャート: 判断 792"/>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94" name="フローチャート: 判断 793"/>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5" name="フローチャート: 判断 794"/>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96" name="フローチャート: 判断 795"/>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97" name="フローチャート: 判断 796"/>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803" name="楕円 802"/>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804" name="【公民館】&#10;一人当たり面積該当値テキスト"/>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103124</xdr:rowOff>
    </xdr:from>
    <xdr:to>
      <xdr:col>112</xdr:col>
      <xdr:colOff>38100</xdr:colOff>
      <xdr:row>105</xdr:row>
      <xdr:rowOff>33274</xdr:rowOff>
    </xdr:to>
    <xdr:sp macro="" textlink="">
      <xdr:nvSpPr>
        <xdr:cNvPr id="805" name="楕円 804"/>
        <xdr:cNvSpPr/>
      </xdr:nvSpPr>
      <xdr:spPr>
        <a:xfrm>
          <a:off x="21272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153924</xdr:rowOff>
    </xdr:to>
    <xdr:cxnSp macro="">
      <xdr:nvCxnSpPr>
        <xdr:cNvPr id="806" name="直線コネクタ 805"/>
        <xdr:cNvCxnSpPr/>
      </xdr:nvCxnSpPr>
      <xdr:spPr>
        <a:xfrm flipV="1">
          <a:off x="21323300" y="179755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103124</xdr:rowOff>
    </xdr:from>
    <xdr:to>
      <xdr:col>107</xdr:col>
      <xdr:colOff>101600</xdr:colOff>
      <xdr:row>105</xdr:row>
      <xdr:rowOff>33274</xdr:rowOff>
    </xdr:to>
    <xdr:sp macro="" textlink="">
      <xdr:nvSpPr>
        <xdr:cNvPr id="807" name="楕円 806"/>
        <xdr:cNvSpPr/>
      </xdr:nvSpPr>
      <xdr:spPr>
        <a:xfrm>
          <a:off x="203835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153924</xdr:rowOff>
    </xdr:from>
    <xdr:to>
      <xdr:col>111</xdr:col>
      <xdr:colOff>177800</xdr:colOff>
      <xdr:row>104</xdr:row>
      <xdr:rowOff>153924</xdr:rowOff>
    </xdr:to>
    <xdr:cxnSp macro="">
      <xdr:nvCxnSpPr>
        <xdr:cNvPr id="808" name="直線コネクタ 807"/>
        <xdr:cNvCxnSpPr/>
      </xdr:nvCxnSpPr>
      <xdr:spPr>
        <a:xfrm>
          <a:off x="20434300" y="17984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809" name="楕円 808"/>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153924</xdr:rowOff>
    </xdr:from>
    <xdr:to>
      <xdr:col>107</xdr:col>
      <xdr:colOff>50800</xdr:colOff>
      <xdr:row>105</xdr:row>
      <xdr:rowOff>19050</xdr:rowOff>
    </xdr:to>
    <xdr:cxnSp macro="">
      <xdr:nvCxnSpPr>
        <xdr:cNvPr id="810" name="直線コネクタ 809"/>
        <xdr:cNvCxnSpPr/>
      </xdr:nvCxnSpPr>
      <xdr:spPr>
        <a:xfrm flipV="1">
          <a:off x="19545300" y="17984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811"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147845</xdr:rowOff>
    </xdr:from>
    <xdr:ext cx="469744" cy="259045"/>
    <xdr:sp macro="" textlink="">
      <xdr:nvSpPr>
        <xdr:cNvPr id="812" name="n_2aveValue【公民館】&#10;一人当たり面積"/>
        <xdr:cNvSpPr txBox="1"/>
      </xdr:nvSpPr>
      <xdr:spPr>
        <a:xfrm>
          <a:off x="20199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134129</xdr:rowOff>
    </xdr:from>
    <xdr:ext cx="469744" cy="259045"/>
    <xdr:sp macro="" textlink="">
      <xdr:nvSpPr>
        <xdr:cNvPr id="813" name="n_3aveValue【公民館】&#10;一人当たり面積"/>
        <xdr:cNvSpPr txBox="1"/>
      </xdr:nvSpPr>
      <xdr:spPr>
        <a:xfrm>
          <a:off x="19310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14"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49801</xdr:rowOff>
    </xdr:from>
    <xdr:ext cx="469744" cy="259045"/>
    <xdr:sp macro="" textlink="">
      <xdr:nvSpPr>
        <xdr:cNvPr id="815" name="n_1mainValue【公民館】&#10;一人当たり面積"/>
        <xdr:cNvSpPr txBox="1"/>
      </xdr:nvSpPr>
      <xdr:spPr>
        <a:xfrm>
          <a:off x="210757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49801</xdr:rowOff>
    </xdr:from>
    <xdr:ext cx="469744" cy="259045"/>
    <xdr:sp macro="" textlink="">
      <xdr:nvSpPr>
        <xdr:cNvPr id="816" name="n_2mainValue【公民館】&#10;一人当たり面積"/>
        <xdr:cNvSpPr txBox="1"/>
      </xdr:nvSpPr>
      <xdr:spPr>
        <a:xfrm>
          <a:off x="20199427" y="1770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817" name="n_3mainValue【公民館】&#10;一人当たり面積"/>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有形固定資産減価償却率が、類似団体内・栃木県平均よりも低くなっている</a:t>
          </a:r>
          <a:r>
            <a:rPr kumimoji="1" lang="ja-JP" altLang="en-US" sz="1100">
              <a:solidFill>
                <a:schemeClr val="dk1"/>
              </a:solidFill>
              <a:effectLst/>
              <a:latin typeface="+mn-lt"/>
              <a:ea typeface="+mn-ea"/>
              <a:cs typeface="+mn-cs"/>
            </a:rPr>
            <a:t>は、令和元</a:t>
          </a:r>
          <a:r>
            <a:rPr kumimoji="1" lang="ja-JP" altLang="ja-JP" sz="1100">
              <a:solidFill>
                <a:schemeClr val="dk1"/>
              </a:solidFill>
              <a:effectLst/>
              <a:latin typeface="+mn-lt"/>
              <a:ea typeface="+mn-ea"/>
              <a:cs typeface="+mn-cs"/>
            </a:rPr>
            <a:t>年度に完成した道路が取得価格として計上され、減価償却が始まっていないことが要因の一つと考えられる。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橋りょう・トンネル</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は、類似団体内・栃木県平均よりも高くなっており、橋りょうの老朽化が進んでいるといえる。また、一人当たり有形固定資産額が類似団体内・栃木県平均よりも突出して大きいのは、市内に多くの河川が流れており、橋りょうの本数が多いためと考えられる。今後、老朽化した橋りょうの維持補修費等の支出の増大が見込まれることから、橋梁長寿命化修繕計画等に基づき適切な管理を行っていく。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公営住宅</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有形固定資産減価償却率は、類似団体内・栃木県平均よりも低くなっているが、全ての公営住宅が建設から</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以上経過している中で適切な維持管理を行っているためと考えられる。一人当たり面積が類似団体内・栃木県平均より低くなっているのは、老朽化した建物を解体し公営住宅の総面積を減らしているためと考えられる。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認定こども園・保育所・学校施設</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老朽化した保育園の統廃合により新設された園があるため、有形固定資産減価償却率は類似団体内平均と比較して低い値となっている。学校施設についても同様に、改築した小中学校があるため、低い値となっている。学校施設の一人当たりの面積が平均より大きいのは、合併により学校数が増えたためと考えられ、今後は「栃木市小中学校適正配置基本方針」に沿って統廃合を進めていく。　</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児童館・公民館</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有形固定資産減価償却率、一人当たり面積が類似団体内・栃木県平均と差がないことから、今後も適切な運営管理を行っていく。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159,951
155,590
331.50
75,141,772
67,294,036
5,003,244
35,389,904
58,534,807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69232</xdr:rowOff>
    </xdr:from>
    <xdr:ext cx="405111" cy="259045"/>
    <xdr:sp macro="" textlink="">
      <xdr:nvSpPr>
        <xdr:cNvPr id="61" name="【図書館】&#10;有形固定資産減価償却率平均値テキスト"/>
        <xdr:cNvSpPr txBox="1"/>
      </xdr:nvSpPr>
      <xdr:spPr>
        <a:xfrm>
          <a:off x="4673600" y="641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6350</xdr:rowOff>
    </xdr:from>
    <xdr:to>
      <xdr:col>24</xdr:col>
      <xdr:colOff>114300</xdr:colOff>
      <xdr:row>41</xdr:row>
      <xdr:rowOff>107950</xdr:rowOff>
    </xdr:to>
    <xdr:sp macro="" textlink="">
      <xdr:nvSpPr>
        <xdr:cNvPr id="72" name="楕円 71"/>
        <xdr:cNvSpPr/>
      </xdr:nvSpPr>
      <xdr:spPr>
        <a:xfrm>
          <a:off x="4584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156227</xdr:rowOff>
    </xdr:from>
    <xdr:ext cx="405111" cy="259045"/>
    <xdr:sp macro="" textlink="">
      <xdr:nvSpPr>
        <xdr:cNvPr id="73" name="【図書館】&#10;有形固定資産減価償却率該当値テキスト"/>
        <xdr:cNvSpPr txBox="1"/>
      </xdr:nvSpPr>
      <xdr:spPr>
        <a:xfrm>
          <a:off x="4673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137795</xdr:rowOff>
    </xdr:from>
    <xdr:to>
      <xdr:col>20</xdr:col>
      <xdr:colOff>38100</xdr:colOff>
      <xdr:row>41</xdr:row>
      <xdr:rowOff>67945</xdr:rowOff>
    </xdr:to>
    <xdr:sp macro="" textlink="">
      <xdr:nvSpPr>
        <xdr:cNvPr id="74" name="楕円 73"/>
        <xdr:cNvSpPr/>
      </xdr:nvSpPr>
      <xdr:spPr>
        <a:xfrm>
          <a:off x="37465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17145</xdr:rowOff>
    </xdr:from>
    <xdr:to>
      <xdr:col>24</xdr:col>
      <xdr:colOff>63500</xdr:colOff>
      <xdr:row>41</xdr:row>
      <xdr:rowOff>57150</xdr:rowOff>
    </xdr:to>
    <xdr:cxnSp macro="">
      <xdr:nvCxnSpPr>
        <xdr:cNvPr id="75" name="直線コネクタ 74"/>
        <xdr:cNvCxnSpPr/>
      </xdr:nvCxnSpPr>
      <xdr:spPr>
        <a:xfrm>
          <a:off x="3797300" y="7046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95885</xdr:rowOff>
    </xdr:from>
    <xdr:to>
      <xdr:col>15</xdr:col>
      <xdr:colOff>101600</xdr:colOff>
      <xdr:row>41</xdr:row>
      <xdr:rowOff>26035</xdr:rowOff>
    </xdr:to>
    <xdr:sp macro="" textlink="">
      <xdr:nvSpPr>
        <xdr:cNvPr id="76" name="楕円 75"/>
        <xdr:cNvSpPr/>
      </xdr:nvSpPr>
      <xdr:spPr>
        <a:xfrm>
          <a:off x="2857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146685</xdr:rowOff>
    </xdr:from>
    <xdr:to>
      <xdr:col>19</xdr:col>
      <xdr:colOff>177800</xdr:colOff>
      <xdr:row>41</xdr:row>
      <xdr:rowOff>17145</xdr:rowOff>
    </xdr:to>
    <xdr:cxnSp macro="">
      <xdr:nvCxnSpPr>
        <xdr:cNvPr id="77" name="直線コネクタ 76"/>
        <xdr:cNvCxnSpPr/>
      </xdr:nvCxnSpPr>
      <xdr:spPr>
        <a:xfrm>
          <a:off x="2908300" y="70046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50165</xdr:rowOff>
    </xdr:from>
    <xdr:to>
      <xdr:col>10</xdr:col>
      <xdr:colOff>165100</xdr:colOff>
      <xdr:row>40</xdr:row>
      <xdr:rowOff>151765</xdr:rowOff>
    </xdr:to>
    <xdr:sp macro="" textlink="">
      <xdr:nvSpPr>
        <xdr:cNvPr id="78" name="楕円 77"/>
        <xdr:cNvSpPr/>
      </xdr:nvSpPr>
      <xdr:spPr>
        <a:xfrm>
          <a:off x="1968500" y="69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100965</xdr:rowOff>
    </xdr:from>
    <xdr:to>
      <xdr:col>15</xdr:col>
      <xdr:colOff>50800</xdr:colOff>
      <xdr:row>40</xdr:row>
      <xdr:rowOff>146685</xdr:rowOff>
    </xdr:to>
    <xdr:cxnSp macro="">
      <xdr:nvCxnSpPr>
        <xdr:cNvPr id="79" name="直線コネクタ 78"/>
        <xdr:cNvCxnSpPr/>
      </xdr:nvCxnSpPr>
      <xdr:spPr>
        <a:xfrm>
          <a:off x="2019300" y="69589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0" name="n_1aveValue【図書館】&#10;有形固定資産減価償却率"/>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95902</xdr:rowOff>
    </xdr:from>
    <xdr:ext cx="405111" cy="259045"/>
    <xdr:sp macro="" textlink="">
      <xdr:nvSpPr>
        <xdr:cNvPr id="81" name="n_2aveValue【図書館】&#10;有形固定資産減価償却率"/>
        <xdr:cNvSpPr txBox="1"/>
      </xdr:nvSpPr>
      <xdr:spPr>
        <a:xfrm>
          <a:off x="2705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114952</xdr:rowOff>
    </xdr:from>
    <xdr:ext cx="405111" cy="259045"/>
    <xdr:sp macro="" textlink="">
      <xdr:nvSpPr>
        <xdr:cNvPr id="82" name="n_3aveValue【図書館】&#10;有形固定資産減価償却率"/>
        <xdr:cNvSpPr txBox="1"/>
      </xdr:nvSpPr>
      <xdr:spPr>
        <a:xfrm>
          <a:off x="1816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3" name="n_4aveValue【図書館】&#10;有形固定資産減価償却率"/>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59072</xdr:rowOff>
    </xdr:from>
    <xdr:ext cx="405111" cy="259045"/>
    <xdr:sp macro="" textlink="">
      <xdr:nvSpPr>
        <xdr:cNvPr id="84" name="n_1mainValue【図書館】&#10;有形固定資産減価償却率"/>
        <xdr:cNvSpPr txBox="1"/>
      </xdr:nvSpPr>
      <xdr:spPr>
        <a:xfrm>
          <a:off x="3582044" y="708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17162</xdr:rowOff>
    </xdr:from>
    <xdr:ext cx="405111" cy="259045"/>
    <xdr:sp macro="" textlink="">
      <xdr:nvSpPr>
        <xdr:cNvPr id="85" name="n_2mainValue【図書館】&#10;有形固定資産減価償却率"/>
        <xdr:cNvSpPr txBox="1"/>
      </xdr:nvSpPr>
      <xdr:spPr>
        <a:xfrm>
          <a:off x="2705744"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142892</xdr:rowOff>
    </xdr:from>
    <xdr:ext cx="405111" cy="259045"/>
    <xdr:sp macro="" textlink="">
      <xdr:nvSpPr>
        <xdr:cNvPr id="86" name="n_3mainValue【図書館】&#10;有形固定資産減価償却率"/>
        <xdr:cNvSpPr txBox="1"/>
      </xdr:nvSpPr>
      <xdr:spPr>
        <a:xfrm>
          <a:off x="1816744" y="700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140987</xdr:rowOff>
    </xdr:from>
    <xdr:ext cx="469744" cy="259045"/>
    <xdr:sp macro="" textlink="">
      <xdr:nvSpPr>
        <xdr:cNvPr id="113" name="【図書館】&#10;一人当たり面積平均値テキスト"/>
        <xdr:cNvSpPr txBox="1"/>
      </xdr:nvSpPr>
      <xdr:spPr>
        <a:xfrm>
          <a:off x="105156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18" name="フローチャート: 判断 117"/>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24" name="楕円 123"/>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25"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6" name="楕円 125"/>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76200</xdr:rowOff>
    </xdr:to>
    <xdr:cxnSp macro="">
      <xdr:nvCxnSpPr>
        <xdr:cNvPr id="127" name="直線コネクタ 126"/>
        <xdr:cNvCxnSpPr/>
      </xdr:nvCxnSpPr>
      <xdr:spPr>
        <a:xfrm flipV="1">
          <a:off x="9639300" y="6225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128" name="楕円 127"/>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76200</xdr:rowOff>
    </xdr:to>
    <xdr:cxnSp macro="">
      <xdr:nvCxnSpPr>
        <xdr:cNvPr id="129" name="直線コネクタ 128"/>
        <xdr:cNvCxnSpPr/>
      </xdr:nvCxnSpPr>
      <xdr:spPr>
        <a:xfrm>
          <a:off x="8750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25400</xdr:rowOff>
    </xdr:from>
    <xdr:to>
      <xdr:col>41</xdr:col>
      <xdr:colOff>101600</xdr:colOff>
      <xdr:row>36</xdr:row>
      <xdr:rowOff>127000</xdr:rowOff>
    </xdr:to>
    <xdr:sp macro="" textlink="">
      <xdr:nvSpPr>
        <xdr:cNvPr id="130" name="楕円 129"/>
        <xdr:cNvSpPr/>
      </xdr:nvSpPr>
      <xdr:spPr>
        <a:xfrm>
          <a:off x="781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76200</xdr:rowOff>
    </xdr:from>
    <xdr:to>
      <xdr:col>45</xdr:col>
      <xdr:colOff>177800</xdr:colOff>
      <xdr:row>36</xdr:row>
      <xdr:rowOff>76200</xdr:rowOff>
    </xdr:to>
    <xdr:cxnSp macro="">
      <xdr:nvCxnSpPr>
        <xdr:cNvPr id="131" name="直線コネクタ 130"/>
        <xdr:cNvCxnSpPr/>
      </xdr:nvCxnSpPr>
      <xdr:spPr>
        <a:xfrm>
          <a:off x="7861300" y="624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83837</xdr:rowOff>
    </xdr:from>
    <xdr:ext cx="469744" cy="259045"/>
    <xdr:sp macro="" textlink="">
      <xdr:nvSpPr>
        <xdr:cNvPr id="133" name="n_2aveValue【図書館】&#10;一人当たり面積"/>
        <xdr:cNvSpPr txBox="1"/>
      </xdr:nvSpPr>
      <xdr:spPr>
        <a:xfrm>
          <a:off x="8515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38117</xdr:rowOff>
    </xdr:from>
    <xdr:ext cx="469744" cy="259045"/>
    <xdr:sp macro="" textlink="">
      <xdr:nvSpPr>
        <xdr:cNvPr id="134" name="n_3aveValue【図書館】&#10;一人当たり面積"/>
        <xdr:cNvSpPr txBox="1"/>
      </xdr:nvSpPr>
      <xdr:spPr>
        <a:xfrm>
          <a:off x="76264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35" name="n_4aveValue【図書館】&#10;一人当たり面積"/>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36" name="n_1main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137" name="n_2mainValue【図書館】&#10;一人当たり面積"/>
        <xdr:cNvSpPr txBox="1"/>
      </xdr:nvSpPr>
      <xdr:spPr>
        <a:xfrm>
          <a:off x="8515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143527</xdr:rowOff>
    </xdr:from>
    <xdr:ext cx="469744" cy="259045"/>
    <xdr:sp macro="" textlink="">
      <xdr:nvSpPr>
        <xdr:cNvPr id="138" name="n_3mainValue【図書館】&#10;一人当たり面積"/>
        <xdr:cNvSpPr txBox="1"/>
      </xdr:nvSpPr>
      <xdr:spPr>
        <a:xfrm>
          <a:off x="7626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3" name="フローチャート: 判断 172"/>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楕円 178"/>
        <xdr:cNvSpPr/>
      </xdr:nvSpPr>
      <xdr:spPr>
        <a:xfrm>
          <a:off x="4584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80" name="【体育館・プール】&#10;有形固定資産減価償却率該当値テキスト"/>
        <xdr:cNvSpPr txBox="1"/>
      </xdr:nvSpPr>
      <xdr:spPr>
        <a:xfrm>
          <a:off x="4673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181" name="楕円 180"/>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1905</xdr:rowOff>
    </xdr:to>
    <xdr:cxnSp macro="">
      <xdr:nvCxnSpPr>
        <xdr:cNvPr id="182" name="直線コネクタ 181"/>
        <xdr:cNvCxnSpPr/>
      </xdr:nvCxnSpPr>
      <xdr:spPr>
        <a:xfrm>
          <a:off x="3797300" y="104317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65405</xdr:rowOff>
    </xdr:from>
    <xdr:to>
      <xdr:col>15</xdr:col>
      <xdr:colOff>101600</xdr:colOff>
      <xdr:row>60</xdr:row>
      <xdr:rowOff>167005</xdr:rowOff>
    </xdr:to>
    <xdr:sp macro="" textlink="">
      <xdr:nvSpPr>
        <xdr:cNvPr id="183" name="楕円 182"/>
        <xdr:cNvSpPr/>
      </xdr:nvSpPr>
      <xdr:spPr>
        <a:xfrm>
          <a:off x="2857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116205</xdr:rowOff>
    </xdr:from>
    <xdr:to>
      <xdr:col>19</xdr:col>
      <xdr:colOff>177800</xdr:colOff>
      <xdr:row>60</xdr:row>
      <xdr:rowOff>144780</xdr:rowOff>
    </xdr:to>
    <xdr:cxnSp macro="">
      <xdr:nvCxnSpPr>
        <xdr:cNvPr id="184" name="直線コネクタ 183"/>
        <xdr:cNvCxnSpPr/>
      </xdr:nvCxnSpPr>
      <xdr:spPr>
        <a:xfrm>
          <a:off x="2908300" y="10403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85" name="楕円 184"/>
        <xdr:cNvSpPr/>
      </xdr:nvSpPr>
      <xdr:spPr>
        <a:xfrm>
          <a:off x="1968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47625</xdr:rowOff>
    </xdr:from>
    <xdr:to>
      <xdr:col>15</xdr:col>
      <xdr:colOff>50800</xdr:colOff>
      <xdr:row>60</xdr:row>
      <xdr:rowOff>116205</xdr:rowOff>
    </xdr:to>
    <xdr:cxnSp macro="">
      <xdr:nvCxnSpPr>
        <xdr:cNvPr id="186" name="直線コネクタ 185"/>
        <xdr:cNvCxnSpPr/>
      </xdr:nvCxnSpPr>
      <xdr:spPr>
        <a:xfrm>
          <a:off x="2019300" y="1033462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53992</xdr:rowOff>
    </xdr:from>
    <xdr:ext cx="405111" cy="259045"/>
    <xdr:sp macro="" textlink="">
      <xdr:nvSpPr>
        <xdr:cNvPr id="187"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8" name="n_2aveValue【体育館・プー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189" name="n_3ave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90" name="n_4ave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15257</xdr:rowOff>
    </xdr:from>
    <xdr:ext cx="405111" cy="259045"/>
    <xdr:sp macro="" textlink="">
      <xdr:nvSpPr>
        <xdr:cNvPr id="191" name="n_1mainValue【体育館・プール】&#10;有形固定資産減価償却率"/>
        <xdr:cNvSpPr txBox="1"/>
      </xdr:nvSpPr>
      <xdr:spPr>
        <a:xfrm>
          <a:off x="35820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158132</xdr:rowOff>
    </xdr:from>
    <xdr:ext cx="405111" cy="259045"/>
    <xdr:sp macro="" textlink="">
      <xdr:nvSpPr>
        <xdr:cNvPr id="192" name="n_2mainValue【体育館・プール】&#10;有形固定資産減価償却率"/>
        <xdr:cNvSpPr txBox="1"/>
      </xdr:nvSpPr>
      <xdr:spPr>
        <a:xfrm>
          <a:off x="2705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93" name="n_3mainValue【体育館・プール】&#10;有形固定資産減価償却率"/>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112793</xdr:rowOff>
    </xdr:from>
    <xdr:ext cx="469744" cy="259045"/>
    <xdr:sp macro="" textlink="">
      <xdr:nvSpPr>
        <xdr:cNvPr id="220" name="【体育館・プール】&#10;一人当たり面積平均値テキスト"/>
        <xdr:cNvSpPr txBox="1"/>
      </xdr:nvSpPr>
      <xdr:spPr>
        <a:xfrm>
          <a:off x="10515600" y="10228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25" name="フローチャート: 判断 224"/>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164084</xdr:rowOff>
    </xdr:from>
    <xdr:to>
      <xdr:col>55</xdr:col>
      <xdr:colOff>50800</xdr:colOff>
      <xdr:row>59</xdr:row>
      <xdr:rowOff>94234</xdr:rowOff>
    </xdr:to>
    <xdr:sp macro="" textlink="">
      <xdr:nvSpPr>
        <xdr:cNvPr id="231" name="楕円 230"/>
        <xdr:cNvSpPr/>
      </xdr:nvSpPr>
      <xdr:spPr>
        <a:xfrm>
          <a:off x="104267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15511</xdr:rowOff>
    </xdr:from>
    <xdr:ext cx="469744" cy="259045"/>
    <xdr:sp macro="" textlink="">
      <xdr:nvSpPr>
        <xdr:cNvPr id="232" name="【体育館・プール】&#10;一人当たり面積該当値テキスト"/>
        <xdr:cNvSpPr txBox="1"/>
      </xdr:nvSpPr>
      <xdr:spPr>
        <a:xfrm>
          <a:off x="10515600" y="995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168656</xdr:rowOff>
    </xdr:from>
    <xdr:to>
      <xdr:col>50</xdr:col>
      <xdr:colOff>165100</xdr:colOff>
      <xdr:row>59</xdr:row>
      <xdr:rowOff>98806</xdr:rowOff>
    </xdr:to>
    <xdr:sp macro="" textlink="">
      <xdr:nvSpPr>
        <xdr:cNvPr id="233" name="楕円 232"/>
        <xdr:cNvSpPr/>
      </xdr:nvSpPr>
      <xdr:spPr>
        <a:xfrm>
          <a:off x="9588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43434</xdr:rowOff>
    </xdr:from>
    <xdr:to>
      <xdr:col>55</xdr:col>
      <xdr:colOff>0</xdr:colOff>
      <xdr:row>59</xdr:row>
      <xdr:rowOff>48006</xdr:rowOff>
    </xdr:to>
    <xdr:cxnSp macro="">
      <xdr:nvCxnSpPr>
        <xdr:cNvPr id="234" name="直線コネクタ 233"/>
        <xdr:cNvCxnSpPr/>
      </xdr:nvCxnSpPr>
      <xdr:spPr>
        <a:xfrm flipV="1">
          <a:off x="9639300" y="101589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1778</xdr:rowOff>
    </xdr:from>
    <xdr:to>
      <xdr:col>46</xdr:col>
      <xdr:colOff>38100</xdr:colOff>
      <xdr:row>59</xdr:row>
      <xdr:rowOff>103378</xdr:rowOff>
    </xdr:to>
    <xdr:sp macro="" textlink="">
      <xdr:nvSpPr>
        <xdr:cNvPr id="235" name="楕円 234"/>
        <xdr:cNvSpPr/>
      </xdr:nvSpPr>
      <xdr:spPr>
        <a:xfrm>
          <a:off x="8699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48006</xdr:rowOff>
    </xdr:from>
    <xdr:to>
      <xdr:col>50</xdr:col>
      <xdr:colOff>114300</xdr:colOff>
      <xdr:row>59</xdr:row>
      <xdr:rowOff>52578</xdr:rowOff>
    </xdr:to>
    <xdr:cxnSp macro="">
      <xdr:nvCxnSpPr>
        <xdr:cNvPr id="236" name="直線コネクタ 235"/>
        <xdr:cNvCxnSpPr/>
      </xdr:nvCxnSpPr>
      <xdr:spPr>
        <a:xfrm flipV="1">
          <a:off x="8750300" y="10163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6350</xdr:rowOff>
    </xdr:from>
    <xdr:to>
      <xdr:col>41</xdr:col>
      <xdr:colOff>101600</xdr:colOff>
      <xdr:row>59</xdr:row>
      <xdr:rowOff>107950</xdr:rowOff>
    </xdr:to>
    <xdr:sp macro="" textlink="">
      <xdr:nvSpPr>
        <xdr:cNvPr id="237" name="楕円 236"/>
        <xdr:cNvSpPr/>
      </xdr:nvSpPr>
      <xdr:spPr>
        <a:xfrm>
          <a:off x="781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52578</xdr:rowOff>
    </xdr:from>
    <xdr:to>
      <xdr:col>45</xdr:col>
      <xdr:colOff>177800</xdr:colOff>
      <xdr:row>59</xdr:row>
      <xdr:rowOff>57150</xdr:rowOff>
    </xdr:to>
    <xdr:cxnSp macro="">
      <xdr:nvCxnSpPr>
        <xdr:cNvPr id="238" name="直線コネクタ 237"/>
        <xdr:cNvCxnSpPr/>
      </xdr:nvCxnSpPr>
      <xdr:spPr>
        <a:xfrm flipV="1">
          <a:off x="7861300" y="1016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23639</xdr:rowOff>
    </xdr:from>
    <xdr:ext cx="469744" cy="259045"/>
    <xdr:sp macro="" textlink="">
      <xdr:nvSpPr>
        <xdr:cNvPr id="239" name="n_1aveValue【体育館・プール】&#10;一人当たり面積"/>
        <xdr:cNvSpPr txBox="1"/>
      </xdr:nvSpPr>
      <xdr:spPr>
        <a:xfrm>
          <a:off x="93917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23639</xdr:rowOff>
    </xdr:from>
    <xdr:ext cx="469744" cy="259045"/>
    <xdr:sp macro="" textlink="">
      <xdr:nvSpPr>
        <xdr:cNvPr id="240" name="n_2aveValue【体育館・プール】&#10;一人当たり面積"/>
        <xdr:cNvSpPr txBox="1"/>
      </xdr:nvSpPr>
      <xdr:spPr>
        <a:xfrm>
          <a:off x="8515427" y="1031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41927</xdr:rowOff>
    </xdr:from>
    <xdr:ext cx="469744" cy="259045"/>
    <xdr:sp macro="" textlink="">
      <xdr:nvSpPr>
        <xdr:cNvPr id="241" name="n_3aveValue【体育館・プール】&#10;一人当たり面積"/>
        <xdr:cNvSpPr txBox="1"/>
      </xdr:nvSpPr>
      <xdr:spPr>
        <a:xfrm>
          <a:off x="7626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42" name="n_4aveValue【体育館・プール】&#10;一人当たり面積"/>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115333</xdr:rowOff>
    </xdr:from>
    <xdr:ext cx="469744" cy="259045"/>
    <xdr:sp macro="" textlink="">
      <xdr:nvSpPr>
        <xdr:cNvPr id="243" name="n_1mainValue【体育館・プール】&#10;一人当たり面積"/>
        <xdr:cNvSpPr txBox="1"/>
      </xdr:nvSpPr>
      <xdr:spPr>
        <a:xfrm>
          <a:off x="9391727" y="98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119905</xdr:rowOff>
    </xdr:from>
    <xdr:ext cx="469744" cy="259045"/>
    <xdr:sp macro="" textlink="">
      <xdr:nvSpPr>
        <xdr:cNvPr id="244" name="n_2mainValue【体育館・プール】&#10;一人当たり面積"/>
        <xdr:cNvSpPr txBox="1"/>
      </xdr:nvSpPr>
      <xdr:spPr>
        <a:xfrm>
          <a:off x="8515427" y="98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124477</xdr:rowOff>
    </xdr:from>
    <xdr:ext cx="469744" cy="259045"/>
    <xdr:sp macro="" textlink="">
      <xdr:nvSpPr>
        <xdr:cNvPr id="245" name="n_3mainValue【体育館・プール】&#10;一人当たり面積"/>
        <xdr:cNvSpPr txBox="1"/>
      </xdr:nvSpPr>
      <xdr:spPr>
        <a:xfrm>
          <a:off x="7626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72" name="直線コネクタ 271"/>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73" name="【福祉施設】&#10;有形固定資産減価償却率最小値テキスト"/>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74" name="直線コネクタ 273"/>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75" name="【福祉施設】&#10;有形固定資産減価償却率最大値テキスト"/>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76" name="直線コネクタ 275"/>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150603</xdr:rowOff>
    </xdr:from>
    <xdr:ext cx="405111" cy="259045"/>
    <xdr:sp macro="" textlink="">
      <xdr:nvSpPr>
        <xdr:cNvPr id="277" name="【福祉施設】&#10;有形固定資産減価償却率平均値テキスト"/>
        <xdr:cNvSpPr txBox="1"/>
      </xdr:nvSpPr>
      <xdr:spPr>
        <a:xfrm>
          <a:off x="4673600" y="1369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78" name="フローチャート: 判断 277"/>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80" name="フローチャート: 判断 279"/>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81" name="フローチャート: 判断 280"/>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82" name="フローチャート: 判断 281"/>
        <xdr:cNvSpPr/>
      </xdr:nvSpPr>
      <xdr:spPr>
        <a:xfrm>
          <a:off x="1079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5262</xdr:rowOff>
    </xdr:from>
    <xdr:to>
      <xdr:col>24</xdr:col>
      <xdr:colOff>114300</xdr:colOff>
      <xdr:row>81</xdr:row>
      <xdr:rowOff>106862</xdr:rowOff>
    </xdr:to>
    <xdr:sp macro="" textlink="">
      <xdr:nvSpPr>
        <xdr:cNvPr id="288" name="楕円 287"/>
        <xdr:cNvSpPr/>
      </xdr:nvSpPr>
      <xdr:spPr>
        <a:xfrm>
          <a:off x="45847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155139</xdr:rowOff>
    </xdr:from>
    <xdr:ext cx="405111" cy="259045"/>
    <xdr:sp macro="" textlink="">
      <xdr:nvSpPr>
        <xdr:cNvPr id="289" name="【福祉施設】&#10;有形固定資産減価償却率該当値テキスト"/>
        <xdr:cNvSpPr txBox="1"/>
      </xdr:nvSpPr>
      <xdr:spPr>
        <a:xfrm>
          <a:off x="4673600"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82006</xdr:rowOff>
    </xdr:from>
    <xdr:to>
      <xdr:col>20</xdr:col>
      <xdr:colOff>38100</xdr:colOff>
      <xdr:row>81</xdr:row>
      <xdr:rowOff>12156</xdr:rowOff>
    </xdr:to>
    <xdr:sp macro="" textlink="">
      <xdr:nvSpPr>
        <xdr:cNvPr id="290" name="楕円 289"/>
        <xdr:cNvSpPr/>
      </xdr:nvSpPr>
      <xdr:spPr>
        <a:xfrm>
          <a:off x="3746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132806</xdr:rowOff>
    </xdr:from>
    <xdr:to>
      <xdr:col>24</xdr:col>
      <xdr:colOff>63500</xdr:colOff>
      <xdr:row>81</xdr:row>
      <xdr:rowOff>56062</xdr:rowOff>
    </xdr:to>
    <xdr:cxnSp macro="">
      <xdr:nvCxnSpPr>
        <xdr:cNvPr id="291" name="直線コネクタ 290"/>
        <xdr:cNvCxnSpPr/>
      </xdr:nvCxnSpPr>
      <xdr:spPr>
        <a:xfrm>
          <a:off x="3797300" y="13848806"/>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3629</xdr:rowOff>
    </xdr:from>
    <xdr:to>
      <xdr:col>15</xdr:col>
      <xdr:colOff>101600</xdr:colOff>
      <xdr:row>80</xdr:row>
      <xdr:rowOff>105229</xdr:rowOff>
    </xdr:to>
    <xdr:sp macro="" textlink="">
      <xdr:nvSpPr>
        <xdr:cNvPr id="292" name="楕円 291"/>
        <xdr:cNvSpPr/>
      </xdr:nvSpPr>
      <xdr:spPr>
        <a:xfrm>
          <a:off x="2857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54429</xdr:rowOff>
    </xdr:from>
    <xdr:to>
      <xdr:col>19</xdr:col>
      <xdr:colOff>177800</xdr:colOff>
      <xdr:row>80</xdr:row>
      <xdr:rowOff>132806</xdr:rowOff>
    </xdr:to>
    <xdr:cxnSp macro="">
      <xdr:nvCxnSpPr>
        <xdr:cNvPr id="293" name="直線コネクタ 292"/>
        <xdr:cNvCxnSpPr/>
      </xdr:nvCxnSpPr>
      <xdr:spPr>
        <a:xfrm>
          <a:off x="2908300" y="1377042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73842</xdr:rowOff>
    </xdr:from>
    <xdr:to>
      <xdr:col>10</xdr:col>
      <xdr:colOff>165100</xdr:colOff>
      <xdr:row>78</xdr:row>
      <xdr:rowOff>3992</xdr:rowOff>
    </xdr:to>
    <xdr:sp macro="" textlink="">
      <xdr:nvSpPr>
        <xdr:cNvPr id="294" name="楕円 293"/>
        <xdr:cNvSpPr/>
      </xdr:nvSpPr>
      <xdr:spPr>
        <a:xfrm>
          <a:off x="1968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124642</xdr:rowOff>
    </xdr:from>
    <xdr:to>
      <xdr:col>15</xdr:col>
      <xdr:colOff>50800</xdr:colOff>
      <xdr:row>80</xdr:row>
      <xdr:rowOff>54429</xdr:rowOff>
    </xdr:to>
    <xdr:cxnSp macro="">
      <xdr:nvCxnSpPr>
        <xdr:cNvPr id="295" name="直線コネクタ 294"/>
        <xdr:cNvCxnSpPr/>
      </xdr:nvCxnSpPr>
      <xdr:spPr>
        <a:xfrm>
          <a:off x="2019300" y="13326292"/>
          <a:ext cx="889000" cy="44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96"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102161</xdr:rowOff>
    </xdr:from>
    <xdr:ext cx="405111" cy="259045"/>
    <xdr:sp macro="" textlink="">
      <xdr:nvSpPr>
        <xdr:cNvPr id="297" name="n_2aveValue【福祉施設】&#10;有形固定資産減価償却率"/>
        <xdr:cNvSpPr txBox="1"/>
      </xdr:nvSpPr>
      <xdr:spPr>
        <a:xfrm>
          <a:off x="2705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120848</xdr:rowOff>
    </xdr:from>
    <xdr:ext cx="405111" cy="259045"/>
    <xdr:sp macro="" textlink="">
      <xdr:nvSpPr>
        <xdr:cNvPr id="298" name="n_3aveValue【福祉施設】&#10;有形固定資産減価償却率"/>
        <xdr:cNvSpPr txBox="1"/>
      </xdr:nvSpPr>
      <xdr:spPr>
        <a:xfrm>
          <a:off x="1816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299" name="n_4aveValue【福祉施設】&#10;有形固定資産減価償却率"/>
        <xdr:cNvSpPr txBox="1"/>
      </xdr:nvSpPr>
      <xdr:spPr>
        <a:xfrm>
          <a:off x="927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3283</xdr:rowOff>
    </xdr:from>
    <xdr:ext cx="405111" cy="259045"/>
    <xdr:sp macro="" textlink="">
      <xdr:nvSpPr>
        <xdr:cNvPr id="300" name="n_1mainValue【福祉施設】&#10;有形固定資産減価償却率"/>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96356</xdr:rowOff>
    </xdr:from>
    <xdr:ext cx="405111" cy="259045"/>
    <xdr:sp macro="" textlink="">
      <xdr:nvSpPr>
        <xdr:cNvPr id="301" name="n_2mainValue【福祉施設】&#10;有形固定資産減価償却率"/>
        <xdr:cNvSpPr txBox="1"/>
      </xdr:nvSpPr>
      <xdr:spPr>
        <a:xfrm>
          <a:off x="2705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20519</xdr:rowOff>
    </xdr:from>
    <xdr:ext cx="405111" cy="259045"/>
    <xdr:sp macro="" textlink="">
      <xdr:nvSpPr>
        <xdr:cNvPr id="302" name="n_3mainValue【福祉施設】&#10;有形固定資産減価償却率"/>
        <xdr:cNvSpPr txBox="1"/>
      </xdr:nvSpPr>
      <xdr:spPr>
        <a:xfrm>
          <a:off x="18167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13" name="直線コネクタ 312"/>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14" name="テキスト ボックス 313"/>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15" name="直線コネクタ 31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6" name="テキスト ボックス 31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17" name="直線コネクタ 316"/>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8" name="テキスト ボックス 317"/>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21" name="直線コネクタ 320"/>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22" name="テキスト ボックス 321"/>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3" name="直線コネクタ 32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4" name="テキスト ボックス 32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25" name="直線コネクタ 324"/>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26" name="テキスト ボックス 325"/>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30" name="直線コネクタ 329"/>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1"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2" name="直線コネクタ 331"/>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3" name="【福祉施設】&#10;一人当たり面積最大値テキスト"/>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4" name="直線コネクタ 333"/>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5" name="【福祉施設】&#10;一人当たり面積平均値テキスト"/>
        <xdr:cNvSpPr txBox="1"/>
      </xdr:nvSpPr>
      <xdr:spPr>
        <a:xfrm>
          <a:off x="10515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6" name="フローチャート: 判断 335"/>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37" name="フローチャート: 判断 336"/>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38" name="フローチャート: 判断 337"/>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39" name="フローチャート: 判断 338"/>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40" name="フローチャート: 判断 339"/>
        <xdr:cNvSpPr/>
      </xdr:nvSpPr>
      <xdr:spPr>
        <a:xfrm>
          <a:off x="692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15875</xdr:rowOff>
    </xdr:from>
    <xdr:to>
      <xdr:col>55</xdr:col>
      <xdr:colOff>50800</xdr:colOff>
      <xdr:row>84</xdr:row>
      <xdr:rowOff>117475</xdr:rowOff>
    </xdr:to>
    <xdr:sp macro="" textlink="">
      <xdr:nvSpPr>
        <xdr:cNvPr id="346" name="楕円 345"/>
        <xdr:cNvSpPr/>
      </xdr:nvSpPr>
      <xdr:spPr>
        <a:xfrm>
          <a:off x="104267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165752</xdr:rowOff>
    </xdr:from>
    <xdr:ext cx="469744" cy="259045"/>
    <xdr:sp macro="" textlink="">
      <xdr:nvSpPr>
        <xdr:cNvPr id="347" name="【福祉施設】&#10;一人当たり面積該当値テキスト"/>
        <xdr:cNvSpPr txBox="1"/>
      </xdr:nvSpPr>
      <xdr:spPr>
        <a:xfrm>
          <a:off x="10515600" y="1439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130175</xdr:rowOff>
    </xdr:from>
    <xdr:to>
      <xdr:col>50</xdr:col>
      <xdr:colOff>165100</xdr:colOff>
      <xdr:row>84</xdr:row>
      <xdr:rowOff>60325</xdr:rowOff>
    </xdr:to>
    <xdr:sp macro="" textlink="">
      <xdr:nvSpPr>
        <xdr:cNvPr id="348" name="楕円 347"/>
        <xdr:cNvSpPr/>
      </xdr:nvSpPr>
      <xdr:spPr>
        <a:xfrm>
          <a:off x="958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66675</xdr:rowOff>
    </xdr:to>
    <xdr:cxnSp macro="">
      <xdr:nvCxnSpPr>
        <xdr:cNvPr id="349" name="直線コネクタ 348"/>
        <xdr:cNvCxnSpPr/>
      </xdr:nvCxnSpPr>
      <xdr:spPr>
        <a:xfrm>
          <a:off x="9639300" y="1441132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139700</xdr:rowOff>
    </xdr:from>
    <xdr:to>
      <xdr:col>46</xdr:col>
      <xdr:colOff>38100</xdr:colOff>
      <xdr:row>84</xdr:row>
      <xdr:rowOff>69850</xdr:rowOff>
    </xdr:to>
    <xdr:sp macro="" textlink="">
      <xdr:nvSpPr>
        <xdr:cNvPr id="350" name="楕円 349"/>
        <xdr:cNvSpPr/>
      </xdr:nvSpPr>
      <xdr:spPr>
        <a:xfrm>
          <a:off x="869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9525</xdr:rowOff>
    </xdr:from>
    <xdr:to>
      <xdr:col>50</xdr:col>
      <xdr:colOff>114300</xdr:colOff>
      <xdr:row>84</xdr:row>
      <xdr:rowOff>19050</xdr:rowOff>
    </xdr:to>
    <xdr:cxnSp macro="">
      <xdr:nvCxnSpPr>
        <xdr:cNvPr id="351" name="直線コネクタ 350"/>
        <xdr:cNvCxnSpPr/>
      </xdr:nvCxnSpPr>
      <xdr:spPr>
        <a:xfrm flipV="1">
          <a:off x="8750300" y="14411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82550</xdr:rowOff>
    </xdr:from>
    <xdr:to>
      <xdr:col>41</xdr:col>
      <xdr:colOff>101600</xdr:colOff>
      <xdr:row>81</xdr:row>
      <xdr:rowOff>12700</xdr:rowOff>
    </xdr:to>
    <xdr:sp macro="" textlink="">
      <xdr:nvSpPr>
        <xdr:cNvPr id="352" name="楕円 351"/>
        <xdr:cNvSpPr/>
      </xdr:nvSpPr>
      <xdr:spPr>
        <a:xfrm>
          <a:off x="78105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133350</xdr:rowOff>
    </xdr:from>
    <xdr:to>
      <xdr:col>45</xdr:col>
      <xdr:colOff>177800</xdr:colOff>
      <xdr:row>84</xdr:row>
      <xdr:rowOff>19050</xdr:rowOff>
    </xdr:to>
    <xdr:cxnSp macro="">
      <xdr:nvCxnSpPr>
        <xdr:cNvPr id="353" name="直線コネクタ 352"/>
        <xdr:cNvCxnSpPr/>
      </xdr:nvCxnSpPr>
      <xdr:spPr>
        <a:xfrm>
          <a:off x="7861300" y="13849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134002</xdr:rowOff>
    </xdr:from>
    <xdr:ext cx="469744" cy="259045"/>
    <xdr:sp macro="" textlink="">
      <xdr:nvSpPr>
        <xdr:cNvPr id="354" name="n_1aveValue【福祉施設】&#10;一人当たり面積"/>
        <xdr:cNvSpPr txBox="1"/>
      </xdr:nvSpPr>
      <xdr:spPr>
        <a:xfrm>
          <a:off x="9391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55" name="n_2ave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80027</xdr:rowOff>
    </xdr:from>
    <xdr:ext cx="469744" cy="259045"/>
    <xdr:sp macro="" textlink="">
      <xdr:nvSpPr>
        <xdr:cNvPr id="356" name="n_3aveValue【福祉施設】&#10;一人当たり面積"/>
        <xdr:cNvSpPr txBox="1"/>
      </xdr:nvSpPr>
      <xdr:spPr>
        <a:xfrm>
          <a:off x="7626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134002</xdr:rowOff>
    </xdr:from>
    <xdr:ext cx="469744" cy="259045"/>
    <xdr:sp macro="" textlink="">
      <xdr:nvSpPr>
        <xdr:cNvPr id="357" name="n_4aveValue【福祉施設】&#10;一人当たり面積"/>
        <xdr:cNvSpPr txBox="1"/>
      </xdr:nvSpPr>
      <xdr:spPr>
        <a:xfrm>
          <a:off x="6737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51452</xdr:rowOff>
    </xdr:from>
    <xdr:ext cx="469744" cy="259045"/>
    <xdr:sp macro="" textlink="">
      <xdr:nvSpPr>
        <xdr:cNvPr id="358" name="n_1mainValue【福祉施設】&#10;一人当たり面積"/>
        <xdr:cNvSpPr txBox="1"/>
      </xdr:nvSpPr>
      <xdr:spPr>
        <a:xfrm>
          <a:off x="9391727"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60977</xdr:rowOff>
    </xdr:from>
    <xdr:ext cx="469744" cy="259045"/>
    <xdr:sp macro="" textlink="">
      <xdr:nvSpPr>
        <xdr:cNvPr id="359" name="n_2mainValue【福祉施設】&#10;一人当たり面積"/>
        <xdr:cNvSpPr txBox="1"/>
      </xdr:nvSpPr>
      <xdr:spPr>
        <a:xfrm>
          <a:off x="8515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29227</xdr:rowOff>
    </xdr:from>
    <xdr:ext cx="469744" cy="259045"/>
    <xdr:sp macro="" textlink="">
      <xdr:nvSpPr>
        <xdr:cNvPr id="360" name="n_3mainValue【福祉施設】&#10;一人当たり面積"/>
        <xdr:cNvSpPr txBox="1"/>
      </xdr:nvSpPr>
      <xdr:spPr>
        <a:xfrm>
          <a:off x="76264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386" name="直線コネクタ 385"/>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7" name="【市民会館】&#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8" name="直線コネクタ 38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389" name="【市民会館】&#10;有形固定資産減価償却率最大値テキスト"/>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390" name="直線コネクタ 389"/>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391" name="【市民会館】&#10;有形固定資産減価償却率平均値テキスト"/>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92" name="フローチャート: 判断 391"/>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93" name="フローチャート: 判断 392"/>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94" name="フローチャート: 判断 393"/>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95" name="フローチャート: 判断 39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396" name="フローチャート: 判断 395"/>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87449</xdr:rowOff>
    </xdr:from>
    <xdr:to>
      <xdr:col>24</xdr:col>
      <xdr:colOff>114300</xdr:colOff>
      <xdr:row>107</xdr:row>
      <xdr:rowOff>17599</xdr:rowOff>
    </xdr:to>
    <xdr:sp macro="" textlink="">
      <xdr:nvSpPr>
        <xdr:cNvPr id="402" name="楕円 401"/>
        <xdr:cNvSpPr/>
      </xdr:nvSpPr>
      <xdr:spPr>
        <a:xfrm>
          <a:off x="4584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65876</xdr:rowOff>
    </xdr:from>
    <xdr:ext cx="405111" cy="259045"/>
    <xdr:sp macro="" textlink="">
      <xdr:nvSpPr>
        <xdr:cNvPr id="403" name="【市民会館】&#10;有形固定資産減価償却率該当値テキスト"/>
        <xdr:cNvSpPr txBox="1"/>
      </xdr:nvSpPr>
      <xdr:spPr>
        <a:xfrm>
          <a:off x="4673600"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164193</xdr:rowOff>
    </xdr:from>
    <xdr:to>
      <xdr:col>20</xdr:col>
      <xdr:colOff>38100</xdr:colOff>
      <xdr:row>106</xdr:row>
      <xdr:rowOff>94343</xdr:rowOff>
    </xdr:to>
    <xdr:sp macro="" textlink="">
      <xdr:nvSpPr>
        <xdr:cNvPr id="404" name="楕円 403"/>
        <xdr:cNvSpPr/>
      </xdr:nvSpPr>
      <xdr:spPr>
        <a:xfrm>
          <a:off x="3746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43543</xdr:rowOff>
    </xdr:from>
    <xdr:to>
      <xdr:col>24</xdr:col>
      <xdr:colOff>63500</xdr:colOff>
      <xdr:row>106</xdr:row>
      <xdr:rowOff>138249</xdr:rowOff>
    </xdr:to>
    <xdr:cxnSp macro="">
      <xdr:nvCxnSpPr>
        <xdr:cNvPr id="405" name="直線コネクタ 404"/>
        <xdr:cNvCxnSpPr/>
      </xdr:nvCxnSpPr>
      <xdr:spPr>
        <a:xfrm>
          <a:off x="3797300" y="18217243"/>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138068</xdr:rowOff>
    </xdr:from>
    <xdr:to>
      <xdr:col>15</xdr:col>
      <xdr:colOff>101600</xdr:colOff>
      <xdr:row>106</xdr:row>
      <xdr:rowOff>68218</xdr:rowOff>
    </xdr:to>
    <xdr:sp macro="" textlink="">
      <xdr:nvSpPr>
        <xdr:cNvPr id="406" name="楕円 405"/>
        <xdr:cNvSpPr/>
      </xdr:nvSpPr>
      <xdr:spPr>
        <a:xfrm>
          <a:off x="2857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17418</xdr:rowOff>
    </xdr:from>
    <xdr:to>
      <xdr:col>19</xdr:col>
      <xdr:colOff>177800</xdr:colOff>
      <xdr:row>106</xdr:row>
      <xdr:rowOff>43543</xdr:rowOff>
    </xdr:to>
    <xdr:cxnSp macro="">
      <xdr:nvCxnSpPr>
        <xdr:cNvPr id="407" name="直線コネクタ 406"/>
        <xdr:cNvCxnSpPr/>
      </xdr:nvCxnSpPr>
      <xdr:spPr>
        <a:xfrm>
          <a:off x="2908300" y="181911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51526</xdr:rowOff>
    </xdr:from>
    <xdr:to>
      <xdr:col>10</xdr:col>
      <xdr:colOff>165100</xdr:colOff>
      <xdr:row>108</xdr:row>
      <xdr:rowOff>153126</xdr:rowOff>
    </xdr:to>
    <xdr:sp macro="" textlink="">
      <xdr:nvSpPr>
        <xdr:cNvPr id="408" name="楕円 407"/>
        <xdr:cNvSpPr/>
      </xdr:nvSpPr>
      <xdr:spPr>
        <a:xfrm>
          <a:off x="1968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17418</xdr:rowOff>
    </xdr:from>
    <xdr:to>
      <xdr:col>15</xdr:col>
      <xdr:colOff>50800</xdr:colOff>
      <xdr:row>108</xdr:row>
      <xdr:rowOff>102326</xdr:rowOff>
    </xdr:to>
    <xdr:cxnSp macro="">
      <xdr:nvCxnSpPr>
        <xdr:cNvPr id="409" name="直線コネクタ 408"/>
        <xdr:cNvCxnSpPr/>
      </xdr:nvCxnSpPr>
      <xdr:spPr>
        <a:xfrm flipV="1">
          <a:off x="2019300" y="18191118"/>
          <a:ext cx="889000" cy="4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10" name="n_1aveValue【市民会館】&#10;有形固定資産減価償却率"/>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11" name="n_2ave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12"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13" name="n_4aveValue【市民会館】&#10;有形固定資産減価償却率"/>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85470</xdr:rowOff>
    </xdr:from>
    <xdr:ext cx="405111" cy="259045"/>
    <xdr:sp macro="" textlink="">
      <xdr:nvSpPr>
        <xdr:cNvPr id="414" name="n_1mainValue【市民会館】&#10;有形固定資産減価償却率"/>
        <xdr:cNvSpPr txBox="1"/>
      </xdr:nvSpPr>
      <xdr:spPr>
        <a:xfrm>
          <a:off x="3582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59345</xdr:rowOff>
    </xdr:from>
    <xdr:ext cx="405111" cy="259045"/>
    <xdr:sp macro="" textlink="">
      <xdr:nvSpPr>
        <xdr:cNvPr id="415" name="n_2mainValue【市民会館】&#10;有形固定資産減価償却率"/>
        <xdr:cNvSpPr txBox="1"/>
      </xdr:nvSpPr>
      <xdr:spPr>
        <a:xfrm>
          <a:off x="27057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144253</xdr:rowOff>
    </xdr:from>
    <xdr:ext cx="405111" cy="259045"/>
    <xdr:sp macro="" textlink="">
      <xdr:nvSpPr>
        <xdr:cNvPr id="416" name="n_3mainValue【市民会館】&#10;有形固定資産減価償却率"/>
        <xdr:cNvSpPr txBox="1"/>
      </xdr:nvSpPr>
      <xdr:spPr>
        <a:xfrm>
          <a:off x="1816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40" name="直線コネクタ 439"/>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41" name="【市民会館】&#10;一人当たり面積最小値テキスト"/>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42" name="直線コネクタ 441"/>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43" name="【市民会館】&#10;一人当たり面積最大値テキスト"/>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44" name="直線コネクタ 443"/>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45"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6" name="フローチャート: 判断 445"/>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7" name="フローチャート: 判断 44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8" name="フローチャート: 判断 44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49" name="フローチャート: 判断 448"/>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50" name="フローチャート: 判断 449"/>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456" name="楕円 455"/>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62247</xdr:rowOff>
    </xdr:from>
    <xdr:ext cx="469744" cy="259045"/>
    <xdr:sp macro="" textlink="">
      <xdr:nvSpPr>
        <xdr:cNvPr id="457" name="【市民会館】&#10;一人当たり面積該当値テキスト"/>
        <xdr:cNvSpPr txBox="1"/>
      </xdr:nvSpPr>
      <xdr:spPr>
        <a:xfrm>
          <a:off x="10515600"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458" name="楕円 457"/>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156211</xdr:rowOff>
    </xdr:to>
    <xdr:cxnSp macro="">
      <xdr:nvCxnSpPr>
        <xdr:cNvPr id="459" name="直線コネクタ 458"/>
        <xdr:cNvCxnSpPr/>
      </xdr:nvCxnSpPr>
      <xdr:spPr>
        <a:xfrm flipV="1">
          <a:off x="9639300" y="183718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105411</xdr:rowOff>
    </xdr:from>
    <xdr:to>
      <xdr:col>46</xdr:col>
      <xdr:colOff>38100</xdr:colOff>
      <xdr:row>108</xdr:row>
      <xdr:rowOff>35561</xdr:rowOff>
    </xdr:to>
    <xdr:sp macro="" textlink="">
      <xdr:nvSpPr>
        <xdr:cNvPr id="460" name="楕円 459"/>
        <xdr:cNvSpPr/>
      </xdr:nvSpPr>
      <xdr:spPr>
        <a:xfrm>
          <a:off x="8699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156211</xdr:rowOff>
    </xdr:from>
    <xdr:to>
      <xdr:col>50</xdr:col>
      <xdr:colOff>114300</xdr:colOff>
      <xdr:row>107</xdr:row>
      <xdr:rowOff>156211</xdr:rowOff>
    </xdr:to>
    <xdr:cxnSp macro="">
      <xdr:nvCxnSpPr>
        <xdr:cNvPr id="461" name="直線コネクタ 460"/>
        <xdr:cNvCxnSpPr/>
      </xdr:nvCxnSpPr>
      <xdr:spPr>
        <a:xfrm>
          <a:off x="8750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62" name="楕円 461"/>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156211</xdr:rowOff>
    </xdr:from>
    <xdr:to>
      <xdr:col>45</xdr:col>
      <xdr:colOff>177800</xdr:colOff>
      <xdr:row>108</xdr:row>
      <xdr:rowOff>30480</xdr:rowOff>
    </xdr:to>
    <xdr:cxnSp macro="">
      <xdr:nvCxnSpPr>
        <xdr:cNvPr id="463" name="直線コネクタ 462"/>
        <xdr:cNvCxnSpPr/>
      </xdr:nvCxnSpPr>
      <xdr:spPr>
        <a:xfrm flipV="1">
          <a:off x="7861300" y="1850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64"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65"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170197</xdr:rowOff>
    </xdr:from>
    <xdr:ext cx="469744" cy="259045"/>
    <xdr:sp macro="" textlink="">
      <xdr:nvSpPr>
        <xdr:cNvPr id="466" name="n_3aveValue【市民会館】&#10;一人当たり面積"/>
        <xdr:cNvSpPr txBox="1"/>
      </xdr:nvSpPr>
      <xdr:spPr>
        <a:xfrm>
          <a:off x="7626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67" name="n_4aveValue【市民会館】&#10;一人当たり面積"/>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468"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26688</xdr:rowOff>
    </xdr:from>
    <xdr:ext cx="469744" cy="259045"/>
    <xdr:sp macro="" textlink="">
      <xdr:nvSpPr>
        <xdr:cNvPr id="469" name="n_2mainValue【市民会館】&#10;一人当たり面積"/>
        <xdr:cNvSpPr txBox="1"/>
      </xdr:nvSpPr>
      <xdr:spPr>
        <a:xfrm>
          <a:off x="8515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70"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2" name="直線コネクタ 4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83" name="テキスト ボックス 482"/>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4" name="直線コネクタ 4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5" name="テキスト ボックス 4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6" name="直線コネクタ 4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7" name="テキスト ボックス 4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8" name="直線コネクタ 4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9" name="テキスト ボックス 4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1" name="テキスト ボックス 4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48768</xdr:rowOff>
    </xdr:from>
    <xdr:to>
      <xdr:col>85</xdr:col>
      <xdr:colOff>126364</xdr:colOff>
      <xdr:row>41</xdr:row>
      <xdr:rowOff>55626</xdr:rowOff>
    </xdr:to>
    <xdr:cxnSp macro="">
      <xdr:nvCxnSpPr>
        <xdr:cNvPr id="493" name="直線コネクタ 492"/>
        <xdr:cNvCxnSpPr/>
      </xdr:nvCxnSpPr>
      <xdr:spPr>
        <a:xfrm flipV="1">
          <a:off x="16318864" y="5706618"/>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59453</xdr:rowOff>
    </xdr:from>
    <xdr:ext cx="405111" cy="259045"/>
    <xdr:sp macro="" textlink="">
      <xdr:nvSpPr>
        <xdr:cNvPr id="494" name="【一般廃棄物処理施設】&#10;有形固定資産減価償却率最小値テキスト"/>
        <xdr:cNvSpPr txBox="1"/>
      </xdr:nvSpPr>
      <xdr:spPr>
        <a:xfrm>
          <a:off x="163576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55626</xdr:rowOff>
    </xdr:from>
    <xdr:to>
      <xdr:col>86</xdr:col>
      <xdr:colOff>25400</xdr:colOff>
      <xdr:row>41</xdr:row>
      <xdr:rowOff>55626</xdr:rowOff>
    </xdr:to>
    <xdr:cxnSp macro="">
      <xdr:nvCxnSpPr>
        <xdr:cNvPr id="495" name="直線コネクタ 494"/>
        <xdr:cNvCxnSpPr/>
      </xdr:nvCxnSpPr>
      <xdr:spPr>
        <a:xfrm>
          <a:off x="16230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166895</xdr:rowOff>
    </xdr:from>
    <xdr:ext cx="405111" cy="259045"/>
    <xdr:sp macro="" textlink="">
      <xdr:nvSpPr>
        <xdr:cNvPr id="496" name="【一般廃棄物処理施設】&#10;有形固定資産減価償却率最大値テキスト"/>
        <xdr:cNvSpPr txBox="1"/>
      </xdr:nvSpPr>
      <xdr:spPr>
        <a:xfrm>
          <a:off x="16357600" y="5481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48768</xdr:rowOff>
    </xdr:from>
    <xdr:to>
      <xdr:col>86</xdr:col>
      <xdr:colOff>25400</xdr:colOff>
      <xdr:row>33</xdr:row>
      <xdr:rowOff>48768</xdr:rowOff>
    </xdr:to>
    <xdr:cxnSp macro="">
      <xdr:nvCxnSpPr>
        <xdr:cNvPr id="497" name="直線コネクタ 496"/>
        <xdr:cNvCxnSpPr/>
      </xdr:nvCxnSpPr>
      <xdr:spPr>
        <a:xfrm>
          <a:off x="16230600" y="570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144289</xdr:rowOff>
    </xdr:from>
    <xdr:ext cx="405111" cy="259045"/>
    <xdr:sp macro="" textlink="">
      <xdr:nvSpPr>
        <xdr:cNvPr id="498" name="【一般廃棄物処理施設】&#10;有形固定資産減価償却率平均値テキスト"/>
        <xdr:cNvSpPr txBox="1"/>
      </xdr:nvSpPr>
      <xdr:spPr>
        <a:xfrm>
          <a:off x="16357600" y="5973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121412</xdr:rowOff>
    </xdr:from>
    <xdr:to>
      <xdr:col>85</xdr:col>
      <xdr:colOff>177800</xdr:colOff>
      <xdr:row>36</xdr:row>
      <xdr:rowOff>51562</xdr:rowOff>
    </xdr:to>
    <xdr:sp macro="" textlink="">
      <xdr:nvSpPr>
        <xdr:cNvPr id="499" name="フローチャート: 判断 498"/>
        <xdr:cNvSpPr/>
      </xdr:nvSpPr>
      <xdr:spPr>
        <a:xfrm>
          <a:off x="162687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34544</xdr:rowOff>
    </xdr:from>
    <xdr:to>
      <xdr:col>81</xdr:col>
      <xdr:colOff>101600</xdr:colOff>
      <xdr:row>35</xdr:row>
      <xdr:rowOff>136144</xdr:rowOff>
    </xdr:to>
    <xdr:sp macro="" textlink="">
      <xdr:nvSpPr>
        <xdr:cNvPr id="500" name="フローチャート: 判断 499"/>
        <xdr:cNvSpPr/>
      </xdr:nvSpPr>
      <xdr:spPr>
        <a:xfrm>
          <a:off x="15430500" y="603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29972</xdr:rowOff>
    </xdr:from>
    <xdr:to>
      <xdr:col>76</xdr:col>
      <xdr:colOff>165100</xdr:colOff>
      <xdr:row>35</xdr:row>
      <xdr:rowOff>131572</xdr:rowOff>
    </xdr:to>
    <xdr:sp macro="" textlink="">
      <xdr:nvSpPr>
        <xdr:cNvPr id="501" name="フローチャート: 判断 500"/>
        <xdr:cNvSpPr/>
      </xdr:nvSpPr>
      <xdr:spPr>
        <a:xfrm>
          <a:off x="14541500" y="603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7112</xdr:rowOff>
    </xdr:from>
    <xdr:to>
      <xdr:col>72</xdr:col>
      <xdr:colOff>38100</xdr:colOff>
      <xdr:row>35</xdr:row>
      <xdr:rowOff>108712</xdr:rowOff>
    </xdr:to>
    <xdr:sp macro="" textlink="">
      <xdr:nvSpPr>
        <xdr:cNvPr id="502" name="フローチャート: 判断 501"/>
        <xdr:cNvSpPr/>
      </xdr:nvSpPr>
      <xdr:spPr>
        <a:xfrm>
          <a:off x="13652500" y="600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77978</xdr:rowOff>
    </xdr:from>
    <xdr:to>
      <xdr:col>67</xdr:col>
      <xdr:colOff>101600</xdr:colOff>
      <xdr:row>36</xdr:row>
      <xdr:rowOff>8128</xdr:rowOff>
    </xdr:to>
    <xdr:sp macro="" textlink="">
      <xdr:nvSpPr>
        <xdr:cNvPr id="503" name="フローチャート: 判断 502"/>
        <xdr:cNvSpPr/>
      </xdr:nvSpPr>
      <xdr:spPr>
        <a:xfrm>
          <a:off x="12763500" y="60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157988</xdr:rowOff>
    </xdr:from>
    <xdr:to>
      <xdr:col>85</xdr:col>
      <xdr:colOff>177800</xdr:colOff>
      <xdr:row>36</xdr:row>
      <xdr:rowOff>88138</xdr:rowOff>
    </xdr:to>
    <xdr:sp macro="" textlink="">
      <xdr:nvSpPr>
        <xdr:cNvPr id="509" name="楕円 508"/>
        <xdr:cNvSpPr/>
      </xdr:nvSpPr>
      <xdr:spPr>
        <a:xfrm>
          <a:off x="162687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136415</xdr:rowOff>
    </xdr:from>
    <xdr:ext cx="405111" cy="259045"/>
    <xdr:sp macro="" textlink="">
      <xdr:nvSpPr>
        <xdr:cNvPr id="510" name="【一般廃棄物処理施設】&#10;有形固定資産減価償却率該当値テキスト"/>
        <xdr:cNvSpPr txBox="1"/>
      </xdr:nvSpPr>
      <xdr:spPr>
        <a:xfrm>
          <a:off x="16357600" y="613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34544</xdr:rowOff>
    </xdr:from>
    <xdr:to>
      <xdr:col>81</xdr:col>
      <xdr:colOff>101600</xdr:colOff>
      <xdr:row>35</xdr:row>
      <xdr:rowOff>136144</xdr:rowOff>
    </xdr:to>
    <xdr:sp macro="" textlink="">
      <xdr:nvSpPr>
        <xdr:cNvPr id="511" name="楕円 510"/>
        <xdr:cNvSpPr/>
      </xdr:nvSpPr>
      <xdr:spPr>
        <a:xfrm>
          <a:off x="15430500" y="60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85344</xdr:rowOff>
    </xdr:from>
    <xdr:to>
      <xdr:col>85</xdr:col>
      <xdr:colOff>127000</xdr:colOff>
      <xdr:row>36</xdr:row>
      <xdr:rowOff>37338</xdr:rowOff>
    </xdr:to>
    <xdr:cxnSp macro="">
      <xdr:nvCxnSpPr>
        <xdr:cNvPr id="512" name="直線コネクタ 511"/>
        <xdr:cNvCxnSpPr/>
      </xdr:nvCxnSpPr>
      <xdr:spPr>
        <a:xfrm>
          <a:off x="15481300" y="608609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130556</xdr:rowOff>
    </xdr:from>
    <xdr:to>
      <xdr:col>76</xdr:col>
      <xdr:colOff>165100</xdr:colOff>
      <xdr:row>35</xdr:row>
      <xdr:rowOff>60706</xdr:rowOff>
    </xdr:to>
    <xdr:sp macro="" textlink="">
      <xdr:nvSpPr>
        <xdr:cNvPr id="513" name="楕円 512"/>
        <xdr:cNvSpPr/>
      </xdr:nvSpPr>
      <xdr:spPr>
        <a:xfrm>
          <a:off x="14541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xdr:rowOff>
    </xdr:from>
    <xdr:to>
      <xdr:col>81</xdr:col>
      <xdr:colOff>50800</xdr:colOff>
      <xdr:row>35</xdr:row>
      <xdr:rowOff>85344</xdr:rowOff>
    </xdr:to>
    <xdr:cxnSp macro="">
      <xdr:nvCxnSpPr>
        <xdr:cNvPr id="514" name="直線コネクタ 513"/>
        <xdr:cNvCxnSpPr/>
      </xdr:nvCxnSpPr>
      <xdr:spPr>
        <a:xfrm>
          <a:off x="14592300" y="601065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132842</xdr:rowOff>
    </xdr:from>
    <xdr:to>
      <xdr:col>72</xdr:col>
      <xdr:colOff>38100</xdr:colOff>
      <xdr:row>34</xdr:row>
      <xdr:rowOff>62992</xdr:rowOff>
    </xdr:to>
    <xdr:sp macro="" textlink="">
      <xdr:nvSpPr>
        <xdr:cNvPr id="515" name="楕円 514"/>
        <xdr:cNvSpPr/>
      </xdr:nvSpPr>
      <xdr:spPr>
        <a:xfrm>
          <a:off x="13652500" y="579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xdr:rowOff>
    </xdr:from>
    <xdr:to>
      <xdr:col>76</xdr:col>
      <xdr:colOff>114300</xdr:colOff>
      <xdr:row>35</xdr:row>
      <xdr:rowOff>9906</xdr:rowOff>
    </xdr:to>
    <xdr:cxnSp macro="">
      <xdr:nvCxnSpPr>
        <xdr:cNvPr id="516" name="直線コネクタ 515"/>
        <xdr:cNvCxnSpPr/>
      </xdr:nvCxnSpPr>
      <xdr:spPr>
        <a:xfrm>
          <a:off x="13703300" y="58414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127271</xdr:rowOff>
    </xdr:from>
    <xdr:ext cx="405111" cy="259045"/>
    <xdr:sp macro="" textlink="">
      <xdr:nvSpPr>
        <xdr:cNvPr id="517" name="n_1aveValue【一般廃棄物処理施設】&#10;有形固定資産減価償却率"/>
        <xdr:cNvSpPr txBox="1"/>
      </xdr:nvSpPr>
      <xdr:spPr>
        <a:xfrm>
          <a:off x="15266044" y="612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122699</xdr:rowOff>
    </xdr:from>
    <xdr:ext cx="405111" cy="259045"/>
    <xdr:sp macro="" textlink="">
      <xdr:nvSpPr>
        <xdr:cNvPr id="518" name="n_2aveValue【一般廃棄物処理施設】&#10;有形固定資産減価償却率"/>
        <xdr:cNvSpPr txBox="1"/>
      </xdr:nvSpPr>
      <xdr:spPr>
        <a:xfrm>
          <a:off x="14389744" y="612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99839</xdr:rowOff>
    </xdr:from>
    <xdr:ext cx="405111" cy="259045"/>
    <xdr:sp macro="" textlink="">
      <xdr:nvSpPr>
        <xdr:cNvPr id="519" name="n_3aveValue【一般廃棄物処理施設】&#10;有形固定資産減価償却率"/>
        <xdr:cNvSpPr txBox="1"/>
      </xdr:nvSpPr>
      <xdr:spPr>
        <a:xfrm>
          <a:off x="13500744"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24655</xdr:rowOff>
    </xdr:from>
    <xdr:ext cx="405111" cy="259045"/>
    <xdr:sp macro="" textlink="">
      <xdr:nvSpPr>
        <xdr:cNvPr id="520" name="n_4aveValue【一般廃棄物処理施設】&#10;有形固定資産減価償却率"/>
        <xdr:cNvSpPr txBox="1"/>
      </xdr:nvSpPr>
      <xdr:spPr>
        <a:xfrm>
          <a:off x="12611744" y="585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152671</xdr:rowOff>
    </xdr:from>
    <xdr:ext cx="405111" cy="259045"/>
    <xdr:sp macro="" textlink="">
      <xdr:nvSpPr>
        <xdr:cNvPr id="521" name="n_1mainValue【一般廃棄物処理施設】&#10;有形固定資産減価償却率"/>
        <xdr:cNvSpPr txBox="1"/>
      </xdr:nvSpPr>
      <xdr:spPr>
        <a:xfrm>
          <a:off x="15266044" y="58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77233</xdr:rowOff>
    </xdr:from>
    <xdr:ext cx="405111" cy="259045"/>
    <xdr:sp macro="" textlink="">
      <xdr:nvSpPr>
        <xdr:cNvPr id="522" name="n_2mainValue【一般廃棄物処理施設】&#10;有形固定資産減価償却率"/>
        <xdr:cNvSpPr txBox="1"/>
      </xdr:nvSpPr>
      <xdr:spPr>
        <a:xfrm>
          <a:off x="14389744" y="573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79519</xdr:rowOff>
    </xdr:from>
    <xdr:ext cx="405111" cy="259045"/>
    <xdr:sp macro="" textlink="">
      <xdr:nvSpPr>
        <xdr:cNvPr id="523" name="n_3mainValue【一般廃棄物処理施設】&#10;有形固定資産減価償却率"/>
        <xdr:cNvSpPr txBox="1"/>
      </xdr:nvSpPr>
      <xdr:spPr>
        <a:xfrm>
          <a:off x="13500744" y="556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47" name="直線コネクタ 546"/>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48" name="【一般廃棄物処理施設】&#10;一人当たり有形固定資産（償却資産）額最小値テキスト"/>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49" name="直線コネクタ 548"/>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50" name="【一般廃棄物処理施設】&#10;一人当たり有形固定資産（償却資産）額最大値テキスト"/>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51" name="直線コネクタ 550"/>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92498</xdr:rowOff>
    </xdr:from>
    <xdr:ext cx="534377" cy="259045"/>
    <xdr:sp macro="" textlink="">
      <xdr:nvSpPr>
        <xdr:cNvPr id="552" name="【一般廃棄物処理施設】&#10;一人当たり有形固定資産（償却資産）額平均値テキスト"/>
        <xdr:cNvSpPr txBox="1"/>
      </xdr:nvSpPr>
      <xdr:spPr>
        <a:xfrm>
          <a:off x="22199600" y="6264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53" name="フローチャート: 判断 552"/>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54" name="フローチャート: 判断 553"/>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55" name="フローチャート: 判断 554"/>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56" name="フローチャート: 判断 555"/>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57" name="フローチャート: 判断 556"/>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155372</xdr:rowOff>
    </xdr:from>
    <xdr:to>
      <xdr:col>116</xdr:col>
      <xdr:colOff>114300</xdr:colOff>
      <xdr:row>34</xdr:row>
      <xdr:rowOff>85522</xdr:rowOff>
    </xdr:to>
    <xdr:sp macro="" textlink="">
      <xdr:nvSpPr>
        <xdr:cNvPr id="563" name="楕円 562"/>
        <xdr:cNvSpPr/>
      </xdr:nvSpPr>
      <xdr:spPr>
        <a:xfrm>
          <a:off x="22110700" y="58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6799</xdr:rowOff>
    </xdr:from>
    <xdr:ext cx="599010" cy="259045"/>
    <xdr:sp macro="" textlink="">
      <xdr:nvSpPr>
        <xdr:cNvPr id="564" name="【一般廃棄物処理施設】&#10;一人当たり有形固定資産（償却資産）額該当値テキスト"/>
        <xdr:cNvSpPr txBox="1"/>
      </xdr:nvSpPr>
      <xdr:spPr>
        <a:xfrm>
          <a:off x="22199600" y="566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78283</xdr:rowOff>
    </xdr:from>
    <xdr:to>
      <xdr:col>112</xdr:col>
      <xdr:colOff>38100</xdr:colOff>
      <xdr:row>36</xdr:row>
      <xdr:rowOff>8433</xdr:rowOff>
    </xdr:to>
    <xdr:sp macro="" textlink="">
      <xdr:nvSpPr>
        <xdr:cNvPr id="565" name="楕円 564"/>
        <xdr:cNvSpPr/>
      </xdr:nvSpPr>
      <xdr:spPr>
        <a:xfrm>
          <a:off x="21272500" y="60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34722</xdr:rowOff>
    </xdr:from>
    <xdr:to>
      <xdr:col>116</xdr:col>
      <xdr:colOff>63500</xdr:colOff>
      <xdr:row>35</xdr:row>
      <xdr:rowOff>129083</xdr:rowOff>
    </xdr:to>
    <xdr:cxnSp macro="">
      <xdr:nvCxnSpPr>
        <xdr:cNvPr id="566" name="直線コネクタ 565"/>
        <xdr:cNvCxnSpPr/>
      </xdr:nvCxnSpPr>
      <xdr:spPr>
        <a:xfrm flipV="1">
          <a:off x="21323300" y="5864022"/>
          <a:ext cx="838200" cy="2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82893</xdr:rowOff>
    </xdr:from>
    <xdr:to>
      <xdr:col>107</xdr:col>
      <xdr:colOff>101600</xdr:colOff>
      <xdr:row>36</xdr:row>
      <xdr:rowOff>13043</xdr:rowOff>
    </xdr:to>
    <xdr:sp macro="" textlink="">
      <xdr:nvSpPr>
        <xdr:cNvPr id="567" name="楕円 566"/>
        <xdr:cNvSpPr/>
      </xdr:nvSpPr>
      <xdr:spPr>
        <a:xfrm>
          <a:off x="20383500" y="60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129083</xdr:rowOff>
    </xdr:from>
    <xdr:to>
      <xdr:col>111</xdr:col>
      <xdr:colOff>177800</xdr:colOff>
      <xdr:row>35</xdr:row>
      <xdr:rowOff>133693</xdr:rowOff>
    </xdr:to>
    <xdr:cxnSp macro="">
      <xdr:nvCxnSpPr>
        <xdr:cNvPr id="568" name="直線コネクタ 567"/>
        <xdr:cNvCxnSpPr/>
      </xdr:nvCxnSpPr>
      <xdr:spPr>
        <a:xfrm flipV="1">
          <a:off x="20434300" y="6129833"/>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87947</xdr:rowOff>
    </xdr:from>
    <xdr:to>
      <xdr:col>102</xdr:col>
      <xdr:colOff>165100</xdr:colOff>
      <xdr:row>36</xdr:row>
      <xdr:rowOff>18097</xdr:rowOff>
    </xdr:to>
    <xdr:sp macro="" textlink="">
      <xdr:nvSpPr>
        <xdr:cNvPr id="569" name="楕円 568"/>
        <xdr:cNvSpPr/>
      </xdr:nvSpPr>
      <xdr:spPr>
        <a:xfrm>
          <a:off x="19494500" y="60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133693</xdr:rowOff>
    </xdr:from>
    <xdr:to>
      <xdr:col>107</xdr:col>
      <xdr:colOff>50800</xdr:colOff>
      <xdr:row>35</xdr:row>
      <xdr:rowOff>138747</xdr:rowOff>
    </xdr:to>
    <xdr:cxnSp macro="">
      <xdr:nvCxnSpPr>
        <xdr:cNvPr id="570" name="直線コネクタ 569"/>
        <xdr:cNvCxnSpPr/>
      </xdr:nvCxnSpPr>
      <xdr:spPr>
        <a:xfrm flipV="1">
          <a:off x="19545300" y="6134443"/>
          <a:ext cx="889000" cy="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157230</xdr:rowOff>
    </xdr:from>
    <xdr:ext cx="534377" cy="259045"/>
    <xdr:sp macro="" textlink="">
      <xdr:nvSpPr>
        <xdr:cNvPr id="571" name="n_1aveValue【一般廃棄物処理施設】&#10;一人当たり有形固定資産（償却資産）額"/>
        <xdr:cNvSpPr txBox="1"/>
      </xdr:nvSpPr>
      <xdr:spPr>
        <a:xfrm>
          <a:off x="21043411" y="632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20756</xdr:rowOff>
    </xdr:from>
    <xdr:ext cx="534377" cy="259045"/>
    <xdr:sp macro="" textlink="">
      <xdr:nvSpPr>
        <xdr:cNvPr id="572" name="n_2aveValue【一般廃棄物処理施設】&#10;一人当たり有形固定資産（償却資産）額"/>
        <xdr:cNvSpPr txBox="1"/>
      </xdr:nvSpPr>
      <xdr:spPr>
        <a:xfrm>
          <a:off x="20167111" y="636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56418</xdr:rowOff>
    </xdr:from>
    <xdr:ext cx="534377" cy="259045"/>
    <xdr:sp macro="" textlink="">
      <xdr:nvSpPr>
        <xdr:cNvPr id="573" name="n_3aveValue【一般廃棄物処理施設】&#10;一人当たり有形固定資産（償却資産）額"/>
        <xdr:cNvSpPr txBox="1"/>
      </xdr:nvSpPr>
      <xdr:spPr>
        <a:xfrm>
          <a:off x="19278111" y="64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161828</xdr:rowOff>
    </xdr:from>
    <xdr:ext cx="534377" cy="259045"/>
    <xdr:sp macro="" textlink="">
      <xdr:nvSpPr>
        <xdr:cNvPr id="574" name="n_4aveValue【一般廃棄物処理施設】&#10;一人当たり有形固定資産（償却資産）額"/>
        <xdr:cNvSpPr txBox="1"/>
      </xdr:nvSpPr>
      <xdr:spPr>
        <a:xfrm>
          <a:off x="18389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24960</xdr:rowOff>
    </xdr:from>
    <xdr:ext cx="534377" cy="259045"/>
    <xdr:sp macro="" textlink="">
      <xdr:nvSpPr>
        <xdr:cNvPr id="575" name="n_1mainValue【一般廃棄物処理施設】&#10;一人当たり有形固定資産（償却資産）額"/>
        <xdr:cNvSpPr txBox="1"/>
      </xdr:nvSpPr>
      <xdr:spPr>
        <a:xfrm>
          <a:off x="21043411" y="585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29570</xdr:rowOff>
    </xdr:from>
    <xdr:ext cx="534377" cy="259045"/>
    <xdr:sp macro="" textlink="">
      <xdr:nvSpPr>
        <xdr:cNvPr id="576" name="n_2mainValue【一般廃棄物処理施設】&#10;一人当たり有形固定資産（償却資産）額"/>
        <xdr:cNvSpPr txBox="1"/>
      </xdr:nvSpPr>
      <xdr:spPr>
        <a:xfrm>
          <a:off x="20167111" y="58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34624</xdr:rowOff>
    </xdr:from>
    <xdr:ext cx="534377" cy="259045"/>
    <xdr:sp macro="" textlink="">
      <xdr:nvSpPr>
        <xdr:cNvPr id="577" name="n_3mainValue【一般廃棄物処理施設】&#10;一人当たり有形固定資産（償却資産）額"/>
        <xdr:cNvSpPr txBox="1"/>
      </xdr:nvSpPr>
      <xdr:spPr>
        <a:xfrm>
          <a:off x="19278111" y="58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02" name="直線コネクタ 601"/>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3" name="【保健センター・保健所】&#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4" name="直線コネクタ 603"/>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05"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06" name="直線コネクタ 605"/>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142892</xdr:rowOff>
    </xdr:from>
    <xdr:ext cx="405111" cy="259045"/>
    <xdr:sp macro="" textlink="">
      <xdr:nvSpPr>
        <xdr:cNvPr id="607" name="【保健センター・保健所】&#10;有形固定資産減価償却率平均値テキスト"/>
        <xdr:cNvSpPr txBox="1"/>
      </xdr:nvSpPr>
      <xdr:spPr>
        <a:xfrm>
          <a:off x="16357600" y="9915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08" name="フローチャート: 判断 607"/>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09" name="フローチャート: 判断 608"/>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10" name="フローチャート: 判断 609"/>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11" name="フローチャート: 判断 610"/>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612" name="フローチャート: 判断 611"/>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122555</xdr:rowOff>
    </xdr:from>
    <xdr:to>
      <xdr:col>85</xdr:col>
      <xdr:colOff>177800</xdr:colOff>
      <xdr:row>57</xdr:row>
      <xdr:rowOff>52705</xdr:rowOff>
    </xdr:to>
    <xdr:sp macro="" textlink="">
      <xdr:nvSpPr>
        <xdr:cNvPr id="618" name="楕円 617"/>
        <xdr:cNvSpPr/>
      </xdr:nvSpPr>
      <xdr:spPr>
        <a:xfrm>
          <a:off x="162687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145432</xdr:rowOff>
    </xdr:from>
    <xdr:ext cx="405111" cy="259045"/>
    <xdr:sp macro="" textlink="">
      <xdr:nvSpPr>
        <xdr:cNvPr id="619" name="【保健センター・保健所】&#10;有形固定資産減価償却率該当値テキスト"/>
        <xdr:cNvSpPr txBox="1"/>
      </xdr:nvSpPr>
      <xdr:spPr>
        <a:xfrm>
          <a:off x="16357600"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139700</xdr:rowOff>
    </xdr:from>
    <xdr:to>
      <xdr:col>81</xdr:col>
      <xdr:colOff>101600</xdr:colOff>
      <xdr:row>58</xdr:row>
      <xdr:rowOff>69850</xdr:rowOff>
    </xdr:to>
    <xdr:sp macro="" textlink="">
      <xdr:nvSpPr>
        <xdr:cNvPr id="620" name="楕円 619"/>
        <xdr:cNvSpPr/>
      </xdr:nvSpPr>
      <xdr:spPr>
        <a:xfrm>
          <a:off x="15430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1905</xdr:rowOff>
    </xdr:from>
    <xdr:to>
      <xdr:col>85</xdr:col>
      <xdr:colOff>127000</xdr:colOff>
      <xdr:row>58</xdr:row>
      <xdr:rowOff>19050</xdr:rowOff>
    </xdr:to>
    <xdr:cxnSp macro="">
      <xdr:nvCxnSpPr>
        <xdr:cNvPr id="621" name="直線コネクタ 620"/>
        <xdr:cNvCxnSpPr/>
      </xdr:nvCxnSpPr>
      <xdr:spPr>
        <a:xfrm flipV="1">
          <a:off x="15481300" y="9774555"/>
          <a:ext cx="8382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97790</xdr:rowOff>
    </xdr:from>
    <xdr:to>
      <xdr:col>76</xdr:col>
      <xdr:colOff>165100</xdr:colOff>
      <xdr:row>58</xdr:row>
      <xdr:rowOff>27940</xdr:rowOff>
    </xdr:to>
    <xdr:sp macro="" textlink="">
      <xdr:nvSpPr>
        <xdr:cNvPr id="622" name="楕円 621"/>
        <xdr:cNvSpPr/>
      </xdr:nvSpPr>
      <xdr:spPr>
        <a:xfrm>
          <a:off x="1454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19050</xdr:rowOff>
    </xdr:to>
    <xdr:cxnSp macro="">
      <xdr:nvCxnSpPr>
        <xdr:cNvPr id="623" name="直線コネクタ 622"/>
        <xdr:cNvCxnSpPr/>
      </xdr:nvCxnSpPr>
      <xdr:spPr>
        <a:xfrm>
          <a:off x="14592300" y="9921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73025</xdr:rowOff>
    </xdr:from>
    <xdr:to>
      <xdr:col>72</xdr:col>
      <xdr:colOff>38100</xdr:colOff>
      <xdr:row>59</xdr:row>
      <xdr:rowOff>3175</xdr:rowOff>
    </xdr:to>
    <xdr:sp macro="" textlink="">
      <xdr:nvSpPr>
        <xdr:cNvPr id="624" name="楕円 623"/>
        <xdr:cNvSpPr/>
      </xdr:nvSpPr>
      <xdr:spPr>
        <a:xfrm>
          <a:off x="13652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123825</xdr:rowOff>
    </xdr:to>
    <xdr:cxnSp macro="">
      <xdr:nvCxnSpPr>
        <xdr:cNvPr id="625" name="直線コネクタ 624"/>
        <xdr:cNvCxnSpPr/>
      </xdr:nvCxnSpPr>
      <xdr:spPr>
        <a:xfrm flipV="1">
          <a:off x="13703300" y="992124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114317</xdr:rowOff>
    </xdr:from>
    <xdr:ext cx="405111" cy="259045"/>
    <xdr:sp macro="" textlink="">
      <xdr:nvSpPr>
        <xdr:cNvPr id="626" name="n_1aveValue【保健センター・保健所】&#10;有形固定資産減価償却率"/>
        <xdr:cNvSpPr txBox="1"/>
      </xdr:nvSpPr>
      <xdr:spPr>
        <a:xfrm>
          <a:off x="15266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74312</xdr:rowOff>
    </xdr:from>
    <xdr:ext cx="405111" cy="259045"/>
    <xdr:sp macro="" textlink="">
      <xdr:nvSpPr>
        <xdr:cNvPr id="627" name="n_2aveValue【保健センター・保健所】&#10;有形固定資産減価償却率"/>
        <xdr:cNvSpPr txBox="1"/>
      </xdr:nvSpPr>
      <xdr:spPr>
        <a:xfrm>
          <a:off x="14389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628" name="n_3aveValue【保健センター・保健所】&#10;有形固定資産減価償却率"/>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629" name="n_4aveValue【保健センター・保健所】&#10;有形固定資産減価償却率"/>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86377</xdr:rowOff>
    </xdr:from>
    <xdr:ext cx="405111" cy="259045"/>
    <xdr:sp macro="" textlink="">
      <xdr:nvSpPr>
        <xdr:cNvPr id="630" name="n_1mainValue【保健センター・保健所】&#10;有形固定資産減価償却率"/>
        <xdr:cNvSpPr txBox="1"/>
      </xdr:nvSpPr>
      <xdr:spPr>
        <a:xfrm>
          <a:off x="15266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631" name="n_2mainValue【保健センター・保健所】&#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165752</xdr:rowOff>
    </xdr:from>
    <xdr:ext cx="405111" cy="259045"/>
    <xdr:sp macro="" textlink="">
      <xdr:nvSpPr>
        <xdr:cNvPr id="632" name="n_3mainValue【保健センター・保健所】&#10;有形固定資産減価償却率"/>
        <xdr:cNvSpPr txBox="1"/>
      </xdr:nvSpPr>
      <xdr:spPr>
        <a:xfrm>
          <a:off x="135007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58" name="直線コネクタ 657"/>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59"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60" name="直線コネクタ 659"/>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61" name="【保健センター・保健所】&#10;一人当たり面積最大値テキスト"/>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62" name="直線コネクタ 661"/>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63"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4" name="フローチャート: 判断 663"/>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65" name="フローチャート: 判断 664"/>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6" name="フローチャート: 判断 665"/>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67" name="フローチャート: 判断 666"/>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68" name="フローチャート: 判断 667"/>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36285</xdr:rowOff>
    </xdr:from>
    <xdr:to>
      <xdr:col>116</xdr:col>
      <xdr:colOff>114300</xdr:colOff>
      <xdr:row>56</xdr:row>
      <xdr:rowOff>137885</xdr:rowOff>
    </xdr:to>
    <xdr:sp macro="" textlink="">
      <xdr:nvSpPr>
        <xdr:cNvPr id="674" name="楕円 673"/>
        <xdr:cNvSpPr/>
      </xdr:nvSpPr>
      <xdr:spPr>
        <a:xfrm>
          <a:off x="22110700" y="96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160762</xdr:rowOff>
    </xdr:from>
    <xdr:ext cx="469744" cy="259045"/>
    <xdr:sp macro="" textlink="">
      <xdr:nvSpPr>
        <xdr:cNvPr id="675" name="【保健センター・保健所】&#10;一人当たり面積該当値テキスト"/>
        <xdr:cNvSpPr txBox="1"/>
      </xdr:nvSpPr>
      <xdr:spPr>
        <a:xfrm>
          <a:off x="22199600" y="959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82550</xdr:rowOff>
    </xdr:from>
    <xdr:to>
      <xdr:col>112</xdr:col>
      <xdr:colOff>38100</xdr:colOff>
      <xdr:row>58</xdr:row>
      <xdr:rowOff>12700</xdr:rowOff>
    </xdr:to>
    <xdr:sp macro="" textlink="">
      <xdr:nvSpPr>
        <xdr:cNvPr id="676" name="楕円 675"/>
        <xdr:cNvSpPr/>
      </xdr:nvSpPr>
      <xdr:spPr>
        <a:xfrm>
          <a:off x="21272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87085</xdr:rowOff>
    </xdr:from>
    <xdr:to>
      <xdr:col>116</xdr:col>
      <xdr:colOff>63500</xdr:colOff>
      <xdr:row>57</xdr:row>
      <xdr:rowOff>133350</xdr:rowOff>
    </xdr:to>
    <xdr:cxnSp macro="">
      <xdr:nvCxnSpPr>
        <xdr:cNvPr id="677" name="直線コネクタ 676"/>
        <xdr:cNvCxnSpPr/>
      </xdr:nvCxnSpPr>
      <xdr:spPr>
        <a:xfrm flipV="1">
          <a:off x="21323300" y="9688285"/>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93435</xdr:rowOff>
    </xdr:from>
    <xdr:to>
      <xdr:col>107</xdr:col>
      <xdr:colOff>101600</xdr:colOff>
      <xdr:row>58</xdr:row>
      <xdr:rowOff>23585</xdr:rowOff>
    </xdr:to>
    <xdr:sp macro="" textlink="">
      <xdr:nvSpPr>
        <xdr:cNvPr id="678" name="楕円 677"/>
        <xdr:cNvSpPr/>
      </xdr:nvSpPr>
      <xdr:spPr>
        <a:xfrm>
          <a:off x="20383500" y="986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133350</xdr:rowOff>
    </xdr:from>
    <xdr:to>
      <xdr:col>111</xdr:col>
      <xdr:colOff>177800</xdr:colOff>
      <xdr:row>57</xdr:row>
      <xdr:rowOff>144235</xdr:rowOff>
    </xdr:to>
    <xdr:cxnSp macro="">
      <xdr:nvCxnSpPr>
        <xdr:cNvPr id="679" name="直線コネクタ 678"/>
        <xdr:cNvCxnSpPr/>
      </xdr:nvCxnSpPr>
      <xdr:spPr>
        <a:xfrm flipV="1">
          <a:off x="20434300" y="9906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680" name="楕円 679"/>
        <xdr:cNvSpPr/>
      </xdr:nvSpPr>
      <xdr:spPr>
        <a:xfrm>
          <a:off x="19494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144235</xdr:rowOff>
    </xdr:from>
    <xdr:to>
      <xdr:col>107</xdr:col>
      <xdr:colOff>50800</xdr:colOff>
      <xdr:row>62</xdr:row>
      <xdr:rowOff>16328</xdr:rowOff>
    </xdr:to>
    <xdr:cxnSp macro="">
      <xdr:nvCxnSpPr>
        <xdr:cNvPr id="681" name="直線コネクタ 680"/>
        <xdr:cNvCxnSpPr/>
      </xdr:nvCxnSpPr>
      <xdr:spPr>
        <a:xfrm flipV="1">
          <a:off x="19545300" y="9916885"/>
          <a:ext cx="889000" cy="7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50092</xdr:rowOff>
    </xdr:from>
    <xdr:ext cx="469744" cy="259045"/>
    <xdr:sp macro="" textlink="">
      <xdr:nvSpPr>
        <xdr:cNvPr id="682" name="n_1aveValue【保健センター・保健所】&#10;一人当たり面積"/>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83"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684" name="n_3aveValue【保健センター・保健所】&#10;一人当たり面積"/>
        <xdr:cNvSpPr txBox="1"/>
      </xdr:nvSpPr>
      <xdr:spPr>
        <a:xfrm>
          <a:off x="19310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685" name="n_4aveValue【保健センター・保健所】&#10;一人当たり面積"/>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29227</xdr:rowOff>
    </xdr:from>
    <xdr:ext cx="469744" cy="259045"/>
    <xdr:sp macro="" textlink="">
      <xdr:nvSpPr>
        <xdr:cNvPr id="686" name="n_1mainValue【保健センター・保健所】&#10;一人当たり面積"/>
        <xdr:cNvSpPr txBox="1"/>
      </xdr:nvSpPr>
      <xdr:spPr>
        <a:xfrm>
          <a:off x="21075727"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40112</xdr:rowOff>
    </xdr:from>
    <xdr:ext cx="469744" cy="259045"/>
    <xdr:sp macro="" textlink="">
      <xdr:nvSpPr>
        <xdr:cNvPr id="687" name="n_2mainValue【保健センター・保健所】&#10;一人当たり面積"/>
        <xdr:cNvSpPr txBox="1"/>
      </xdr:nvSpPr>
      <xdr:spPr>
        <a:xfrm>
          <a:off x="20199427" y="96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688" name="n_3main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0" name="直線コネクタ 6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1" name="テキスト ボックス 70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2" name="直線コネクタ 7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3" name="テキスト ボックス 7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4" name="直線コネクタ 7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5" name="テキスト ボックス 7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6" name="直線コネクタ 7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7" name="テキスト ボックス 7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8" name="直線コネクタ 7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9" name="テキスト ボックス 7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13" name="直線コネクタ 712"/>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14" name="【消防施設】&#10;有形固定資産減価償却率最小値テキスト"/>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15" name="直線コネクタ 714"/>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16" name="【消防施設】&#10;有形固定資産減価償却率最大値テキスト"/>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17" name="直線コネクタ 716"/>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718" name="【消防施設】&#10;有形固定資産減価償却率平均値テキスト"/>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19" name="フローチャート: 判断 718"/>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20" name="フローチャート: 判断 719"/>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21" name="フローチャート: 判断 720"/>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22" name="フローチャート: 判断 721"/>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723" name="フローチャート: 判断 722"/>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729" name="楕円 728"/>
        <xdr:cNvSpPr/>
      </xdr:nvSpPr>
      <xdr:spPr>
        <a:xfrm>
          <a:off x="162687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107332</xdr:rowOff>
    </xdr:from>
    <xdr:ext cx="405111" cy="259045"/>
    <xdr:sp macro="" textlink="">
      <xdr:nvSpPr>
        <xdr:cNvPr id="730" name="【消防施設】&#10;有形固定資産減価償却率該当値テキスト"/>
        <xdr:cNvSpPr txBox="1"/>
      </xdr:nvSpPr>
      <xdr:spPr>
        <a:xfrm>
          <a:off x="16357600"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731" name="楕円 730"/>
        <xdr:cNvSpPr/>
      </xdr:nvSpPr>
      <xdr:spPr>
        <a:xfrm>
          <a:off x="15430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81</xdr:row>
      <xdr:rowOff>135255</xdr:rowOff>
    </xdr:to>
    <xdr:cxnSp macro="">
      <xdr:nvCxnSpPr>
        <xdr:cNvPr id="732" name="直線コネクタ 731"/>
        <xdr:cNvCxnSpPr/>
      </xdr:nvCxnSpPr>
      <xdr:spPr>
        <a:xfrm>
          <a:off x="15481300" y="139788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17780</xdr:rowOff>
    </xdr:from>
    <xdr:to>
      <xdr:col>76</xdr:col>
      <xdr:colOff>165100</xdr:colOff>
      <xdr:row>81</xdr:row>
      <xdr:rowOff>119380</xdr:rowOff>
    </xdr:to>
    <xdr:sp macro="" textlink="">
      <xdr:nvSpPr>
        <xdr:cNvPr id="733" name="楕円 732"/>
        <xdr:cNvSpPr/>
      </xdr:nvSpPr>
      <xdr:spPr>
        <a:xfrm>
          <a:off x="14541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68580</xdr:rowOff>
    </xdr:from>
    <xdr:to>
      <xdr:col>81</xdr:col>
      <xdr:colOff>50800</xdr:colOff>
      <xdr:row>81</xdr:row>
      <xdr:rowOff>91439</xdr:rowOff>
    </xdr:to>
    <xdr:cxnSp macro="">
      <xdr:nvCxnSpPr>
        <xdr:cNvPr id="734" name="直線コネクタ 733"/>
        <xdr:cNvCxnSpPr/>
      </xdr:nvCxnSpPr>
      <xdr:spPr>
        <a:xfrm>
          <a:off x="14592300" y="13956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735" name="楕円 734"/>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41911</xdr:rowOff>
    </xdr:from>
    <xdr:to>
      <xdr:col>76</xdr:col>
      <xdr:colOff>114300</xdr:colOff>
      <xdr:row>81</xdr:row>
      <xdr:rowOff>68580</xdr:rowOff>
    </xdr:to>
    <xdr:cxnSp macro="">
      <xdr:nvCxnSpPr>
        <xdr:cNvPr id="736" name="直線コネクタ 735"/>
        <xdr:cNvCxnSpPr/>
      </xdr:nvCxnSpPr>
      <xdr:spPr>
        <a:xfrm>
          <a:off x="13703300" y="139293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737" name="n_1aveValue【消防施設】&#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738" name="n_2aveValue【消防施設】&#10;有形固定資産減価償却率"/>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39" name="n_3aveValue【消防施設】&#10;有形固定資産減価償却率"/>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40" name="n_4aveValue【消防施設】&#10;有形固定資産減価償却率"/>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741" name="n_1mainValue【消防施設】&#10;有形固定資産減価償却率"/>
        <xdr:cNvSpPr txBox="1"/>
      </xdr:nvSpPr>
      <xdr:spPr>
        <a:xfrm>
          <a:off x="15266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135907</xdr:rowOff>
    </xdr:from>
    <xdr:ext cx="405111" cy="259045"/>
    <xdr:sp macro="" textlink="">
      <xdr:nvSpPr>
        <xdr:cNvPr id="742" name="n_2mainValue【消防施設】&#10;有形固定資産減価償却率"/>
        <xdr:cNvSpPr txBox="1"/>
      </xdr:nvSpPr>
      <xdr:spPr>
        <a:xfrm>
          <a:off x="14389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743" name="n_3mainValue【消防施設】&#10;有形固定資産減価償却率"/>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65" name="直線コネクタ 764"/>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6"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7" name="直線コネクタ 766"/>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68" name="【消防施設】&#10;一人当たり面積最大値テキスト"/>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69" name="直線コネクタ 768"/>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70" name="【消防施設】&#10;一人当たり面積平均値テキスト"/>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71" name="フローチャート: 判断 770"/>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72" name="フローチャート: 判断 771"/>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73" name="フローチャート: 判断 772"/>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74" name="フローチャート: 判断 773"/>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75" name="フローチャート: 判断 774"/>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42163</xdr:rowOff>
    </xdr:from>
    <xdr:to>
      <xdr:col>116</xdr:col>
      <xdr:colOff>114300</xdr:colOff>
      <xdr:row>84</xdr:row>
      <xdr:rowOff>143763</xdr:rowOff>
    </xdr:to>
    <xdr:sp macro="" textlink="">
      <xdr:nvSpPr>
        <xdr:cNvPr id="781" name="楕円 780"/>
        <xdr:cNvSpPr/>
      </xdr:nvSpPr>
      <xdr:spPr>
        <a:xfrm>
          <a:off x="22110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128540</xdr:rowOff>
    </xdr:from>
    <xdr:ext cx="469744" cy="259045"/>
    <xdr:sp macro="" textlink="">
      <xdr:nvSpPr>
        <xdr:cNvPr id="782" name="【消防施設】&#10;一人当たり面積該当値テキスト"/>
        <xdr:cNvSpPr txBox="1"/>
      </xdr:nvSpPr>
      <xdr:spPr>
        <a:xfrm>
          <a:off x="22199600" y="1435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783" name="楕円 782"/>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92963</xdr:rowOff>
    </xdr:from>
    <xdr:to>
      <xdr:col>116</xdr:col>
      <xdr:colOff>63500</xdr:colOff>
      <xdr:row>84</xdr:row>
      <xdr:rowOff>106680</xdr:rowOff>
    </xdr:to>
    <xdr:cxnSp macro="">
      <xdr:nvCxnSpPr>
        <xdr:cNvPr id="784" name="直線コネクタ 783"/>
        <xdr:cNvCxnSpPr/>
      </xdr:nvCxnSpPr>
      <xdr:spPr>
        <a:xfrm flipV="1">
          <a:off x="21323300" y="1449476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85" name="楕円 784"/>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106680</xdr:rowOff>
    </xdr:to>
    <xdr:cxnSp macro="">
      <xdr:nvCxnSpPr>
        <xdr:cNvPr id="786" name="直線コネクタ 785"/>
        <xdr:cNvCxnSpPr/>
      </xdr:nvCxnSpPr>
      <xdr:spPr>
        <a:xfrm>
          <a:off x="20434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87" name="楕円 786"/>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111252</xdr:rowOff>
    </xdr:to>
    <xdr:cxnSp macro="">
      <xdr:nvCxnSpPr>
        <xdr:cNvPr id="788" name="直線コネクタ 787"/>
        <xdr:cNvCxnSpPr/>
      </xdr:nvCxnSpPr>
      <xdr:spPr>
        <a:xfrm flipV="1">
          <a:off x="19545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89" name="n_1ave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90" name="n_2ave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91" name="n_3aveValue【消防施設】&#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92" name="n_4aveValue【消防施設】&#10;一人当たり面積"/>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148607</xdr:rowOff>
    </xdr:from>
    <xdr:ext cx="469744" cy="259045"/>
    <xdr:sp macro="" textlink="">
      <xdr:nvSpPr>
        <xdr:cNvPr id="793" name="n_1mainValue【消防施設】&#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94"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95" name="n_3main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7" name="直線コネクタ 8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8" name="テキスト ボックス 8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9" name="直線コネクタ 8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0" name="テキスト ボックス 8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1" name="直線コネクタ 8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2" name="テキスト ボックス 8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3" name="直線コネクタ 8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4" name="テキスト ボックス 8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5" name="直線コネクタ 8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6" name="テキスト ボックス 8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7" name="直線コネクタ 8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8" name="テキスト ボックス 8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9" name="直線コネクタ 8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21" name="直線コネクタ 820"/>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22" name="【庁舎】&#10;有形固定資産減価償却率最小値テキスト"/>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23" name="直線コネクタ 822"/>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24"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25" name="直線コネクタ 824"/>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26" name="【庁舎】&#10;有形固定資産減価償却率平均値テキスト"/>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27" name="フローチャート: 判断 826"/>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28" name="フローチャート: 判断 827"/>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29" name="フローチャート: 判断 828"/>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30" name="フローチャート: 判断 829"/>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31" name="フローチャート: 判断 830"/>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2" name="テキスト ボックス 8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3" name="テキスト ボックス 8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4" name="テキスト ボックス 8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5" name="テキスト ボックス 8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6" name="テキスト ボックス 8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20501</xdr:rowOff>
    </xdr:from>
    <xdr:to>
      <xdr:col>85</xdr:col>
      <xdr:colOff>177800</xdr:colOff>
      <xdr:row>102</xdr:row>
      <xdr:rowOff>122101</xdr:rowOff>
    </xdr:to>
    <xdr:sp macro="" textlink="">
      <xdr:nvSpPr>
        <xdr:cNvPr id="837" name="楕円 836"/>
        <xdr:cNvSpPr/>
      </xdr:nvSpPr>
      <xdr:spPr>
        <a:xfrm>
          <a:off x="162687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43378</xdr:rowOff>
    </xdr:from>
    <xdr:ext cx="405111" cy="259045"/>
    <xdr:sp macro="" textlink="">
      <xdr:nvSpPr>
        <xdr:cNvPr id="838" name="【庁舎】&#10;有形固定資産減価償却率該当値テキスト"/>
        <xdr:cNvSpPr txBox="1"/>
      </xdr:nvSpPr>
      <xdr:spPr>
        <a:xfrm>
          <a:off x="16357600" y="1735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141332</xdr:rowOff>
    </xdr:from>
    <xdr:to>
      <xdr:col>81</xdr:col>
      <xdr:colOff>101600</xdr:colOff>
      <xdr:row>102</xdr:row>
      <xdr:rowOff>71482</xdr:rowOff>
    </xdr:to>
    <xdr:sp macro="" textlink="">
      <xdr:nvSpPr>
        <xdr:cNvPr id="839" name="楕円 838"/>
        <xdr:cNvSpPr/>
      </xdr:nvSpPr>
      <xdr:spPr>
        <a:xfrm>
          <a:off x="15430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20682</xdr:rowOff>
    </xdr:from>
    <xdr:to>
      <xdr:col>85</xdr:col>
      <xdr:colOff>127000</xdr:colOff>
      <xdr:row>102</xdr:row>
      <xdr:rowOff>71301</xdr:rowOff>
    </xdr:to>
    <xdr:cxnSp macro="">
      <xdr:nvCxnSpPr>
        <xdr:cNvPr id="840" name="直線コネクタ 839"/>
        <xdr:cNvCxnSpPr/>
      </xdr:nvCxnSpPr>
      <xdr:spPr>
        <a:xfrm>
          <a:off x="15481300" y="17508582"/>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108676</xdr:rowOff>
    </xdr:from>
    <xdr:to>
      <xdr:col>76</xdr:col>
      <xdr:colOff>165100</xdr:colOff>
      <xdr:row>102</xdr:row>
      <xdr:rowOff>38826</xdr:rowOff>
    </xdr:to>
    <xdr:sp macro="" textlink="">
      <xdr:nvSpPr>
        <xdr:cNvPr id="841" name="楕円 840"/>
        <xdr:cNvSpPr/>
      </xdr:nvSpPr>
      <xdr:spPr>
        <a:xfrm>
          <a:off x="14541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159476</xdr:rowOff>
    </xdr:from>
    <xdr:to>
      <xdr:col>81</xdr:col>
      <xdr:colOff>50800</xdr:colOff>
      <xdr:row>102</xdr:row>
      <xdr:rowOff>20682</xdr:rowOff>
    </xdr:to>
    <xdr:cxnSp macro="">
      <xdr:nvCxnSpPr>
        <xdr:cNvPr id="842" name="直線コネクタ 841"/>
        <xdr:cNvCxnSpPr/>
      </xdr:nvCxnSpPr>
      <xdr:spPr>
        <a:xfrm>
          <a:off x="14592300" y="174759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43" name="楕円 842"/>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159476</xdr:rowOff>
    </xdr:from>
    <xdr:to>
      <xdr:col>76</xdr:col>
      <xdr:colOff>114300</xdr:colOff>
      <xdr:row>105</xdr:row>
      <xdr:rowOff>133350</xdr:rowOff>
    </xdr:to>
    <xdr:cxnSp macro="">
      <xdr:nvCxnSpPr>
        <xdr:cNvPr id="844" name="直線コネクタ 843"/>
        <xdr:cNvCxnSpPr/>
      </xdr:nvCxnSpPr>
      <xdr:spPr>
        <a:xfrm flipV="1">
          <a:off x="13703300" y="17475926"/>
          <a:ext cx="889000" cy="65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123026</xdr:rowOff>
    </xdr:from>
    <xdr:ext cx="405111" cy="259045"/>
    <xdr:sp macro="" textlink="">
      <xdr:nvSpPr>
        <xdr:cNvPr id="845" name="n_1aveValue【庁舎】&#10;有形固定資産減価償却率"/>
        <xdr:cNvSpPr txBox="1"/>
      </xdr:nvSpPr>
      <xdr:spPr>
        <a:xfrm>
          <a:off x="152660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74040</xdr:rowOff>
    </xdr:from>
    <xdr:ext cx="405111" cy="259045"/>
    <xdr:sp macro="" textlink="">
      <xdr:nvSpPr>
        <xdr:cNvPr id="846" name="n_2aveValue【庁舎】&#10;有形固定資産減価償却率"/>
        <xdr:cNvSpPr txBox="1"/>
      </xdr:nvSpPr>
      <xdr:spPr>
        <a:xfrm>
          <a:off x="14389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47" name="n_3aveValue【庁舎】&#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848" name="n_4aveValue【庁舎】&#10;有形固定資産減価償却率"/>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88009</xdr:rowOff>
    </xdr:from>
    <xdr:ext cx="405111" cy="259045"/>
    <xdr:sp macro="" textlink="">
      <xdr:nvSpPr>
        <xdr:cNvPr id="849" name="n_1mainValue【庁舎】&#10;有形固定資産減価償却率"/>
        <xdr:cNvSpPr txBox="1"/>
      </xdr:nvSpPr>
      <xdr:spPr>
        <a:xfrm>
          <a:off x="152660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55353</xdr:rowOff>
    </xdr:from>
    <xdr:ext cx="405111" cy="259045"/>
    <xdr:sp macro="" textlink="">
      <xdr:nvSpPr>
        <xdr:cNvPr id="850" name="n_2mainValue【庁舎】&#10;有形固定資産減価償却率"/>
        <xdr:cNvSpPr txBox="1"/>
      </xdr:nvSpPr>
      <xdr:spPr>
        <a:xfrm>
          <a:off x="14389744"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51" name="n_3mainValue【庁舎】&#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2" name="正方形/長方形 8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3" name="正方形/長方形 8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4" name="正方形/長方形 8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5" name="正方形/長方形 8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6" name="正方形/長方形 8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7" name="正方形/長方形 8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8" name="正方形/長方形 8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9" name="正方形/長方形 8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0" name="テキスト ボックス 8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1" name="直線コネクタ 8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2" name="直線コネクタ 86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3" name="テキスト ボックス 86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4" name="直線コネクタ 86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5" name="テキスト ボックス 86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6" name="直線コネクタ 86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7" name="テキスト ボックス 86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8" name="直線コネクタ 86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9" name="テキスト ボックス 86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0" name="直線コネクタ 86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1" name="テキスト ボックス 87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2" name="直線コネクタ 8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3" name="テキスト ボックス 8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75" name="直線コネクタ 874"/>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76" name="【庁舎】&#10;一人当たり面積最小値テキスト"/>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77" name="直線コネクタ 876"/>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78" name="【庁舎】&#10;一人当たり面積最大値テキスト"/>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79" name="直線コネクタ 878"/>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30497</xdr:rowOff>
    </xdr:from>
    <xdr:ext cx="469744" cy="259045"/>
    <xdr:sp macro="" textlink="">
      <xdr:nvSpPr>
        <xdr:cNvPr id="880" name="【庁舎】&#10;一人当たり面積平均値テキスト"/>
        <xdr:cNvSpPr txBox="1"/>
      </xdr:nvSpPr>
      <xdr:spPr>
        <a:xfrm>
          <a:off x="221996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81" name="フローチャート: 判断 880"/>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82" name="フローチャート: 判断 881"/>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83" name="フローチャート: 判断 882"/>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84" name="フローチャート: 判断 883"/>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85" name="フローチャート: 判断 884"/>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6" name="テキスト ボックス 8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7" name="テキスト ボックス 8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8" name="テキスト ボックス 8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9" name="テキスト ボックス 8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0" name="テキスト ボックス 8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6350</xdr:rowOff>
    </xdr:from>
    <xdr:to>
      <xdr:col>116</xdr:col>
      <xdr:colOff>114300</xdr:colOff>
      <xdr:row>101</xdr:row>
      <xdr:rowOff>107950</xdr:rowOff>
    </xdr:to>
    <xdr:sp macro="" textlink="">
      <xdr:nvSpPr>
        <xdr:cNvPr id="891" name="楕円 890"/>
        <xdr:cNvSpPr/>
      </xdr:nvSpPr>
      <xdr:spPr>
        <a:xfrm>
          <a:off x="221107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96537</xdr:rowOff>
    </xdr:from>
    <xdr:ext cx="469744" cy="259045"/>
    <xdr:sp macro="" textlink="">
      <xdr:nvSpPr>
        <xdr:cNvPr id="892" name="【庁舎】&#10;一人当たり面積該当値テキスト"/>
        <xdr:cNvSpPr txBox="1"/>
      </xdr:nvSpPr>
      <xdr:spPr>
        <a:xfrm>
          <a:off x="22199600" y="172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44450</xdr:rowOff>
    </xdr:from>
    <xdr:to>
      <xdr:col>112</xdr:col>
      <xdr:colOff>38100</xdr:colOff>
      <xdr:row>101</xdr:row>
      <xdr:rowOff>146050</xdr:rowOff>
    </xdr:to>
    <xdr:sp macro="" textlink="">
      <xdr:nvSpPr>
        <xdr:cNvPr id="893" name="楕円 892"/>
        <xdr:cNvSpPr/>
      </xdr:nvSpPr>
      <xdr:spPr>
        <a:xfrm>
          <a:off x="21272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57150</xdr:rowOff>
    </xdr:from>
    <xdr:to>
      <xdr:col>116</xdr:col>
      <xdr:colOff>63500</xdr:colOff>
      <xdr:row>101</xdr:row>
      <xdr:rowOff>95250</xdr:rowOff>
    </xdr:to>
    <xdr:cxnSp macro="">
      <xdr:nvCxnSpPr>
        <xdr:cNvPr id="894" name="直線コネクタ 893"/>
        <xdr:cNvCxnSpPr/>
      </xdr:nvCxnSpPr>
      <xdr:spPr>
        <a:xfrm flipV="1">
          <a:off x="21323300" y="17373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52070</xdr:rowOff>
    </xdr:from>
    <xdr:to>
      <xdr:col>107</xdr:col>
      <xdr:colOff>101600</xdr:colOff>
      <xdr:row>101</xdr:row>
      <xdr:rowOff>153670</xdr:rowOff>
    </xdr:to>
    <xdr:sp macro="" textlink="">
      <xdr:nvSpPr>
        <xdr:cNvPr id="895" name="楕円 894"/>
        <xdr:cNvSpPr/>
      </xdr:nvSpPr>
      <xdr:spPr>
        <a:xfrm>
          <a:off x="20383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95250</xdr:rowOff>
    </xdr:from>
    <xdr:to>
      <xdr:col>111</xdr:col>
      <xdr:colOff>177800</xdr:colOff>
      <xdr:row>101</xdr:row>
      <xdr:rowOff>102870</xdr:rowOff>
    </xdr:to>
    <xdr:cxnSp macro="">
      <xdr:nvCxnSpPr>
        <xdr:cNvPr id="896" name="直線コネクタ 895"/>
        <xdr:cNvCxnSpPr/>
      </xdr:nvCxnSpPr>
      <xdr:spPr>
        <a:xfrm flipV="1">
          <a:off x="20434300" y="17411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82550</xdr:rowOff>
    </xdr:from>
    <xdr:to>
      <xdr:col>102</xdr:col>
      <xdr:colOff>165100</xdr:colOff>
      <xdr:row>101</xdr:row>
      <xdr:rowOff>12700</xdr:rowOff>
    </xdr:to>
    <xdr:sp macro="" textlink="">
      <xdr:nvSpPr>
        <xdr:cNvPr id="897" name="楕円 896"/>
        <xdr:cNvSpPr/>
      </xdr:nvSpPr>
      <xdr:spPr>
        <a:xfrm>
          <a:off x="19494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133350</xdr:rowOff>
    </xdr:from>
    <xdr:to>
      <xdr:col>107</xdr:col>
      <xdr:colOff>50800</xdr:colOff>
      <xdr:row>101</xdr:row>
      <xdr:rowOff>102870</xdr:rowOff>
    </xdr:to>
    <xdr:cxnSp macro="">
      <xdr:nvCxnSpPr>
        <xdr:cNvPr id="898" name="直線コネクタ 897"/>
        <xdr:cNvCxnSpPr/>
      </xdr:nvCxnSpPr>
      <xdr:spPr>
        <a:xfrm>
          <a:off x="19545300" y="1727835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7638</xdr:rowOff>
    </xdr:from>
    <xdr:ext cx="469744" cy="259045"/>
    <xdr:sp macro="" textlink="">
      <xdr:nvSpPr>
        <xdr:cNvPr id="899" name="n_1aveValue【庁舎】&#10;一人当たり面積"/>
        <xdr:cNvSpPr txBox="1"/>
      </xdr:nvSpPr>
      <xdr:spPr>
        <a:xfrm>
          <a:off x="210757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900" name="n_2aveValue【庁舎】&#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41927</xdr:rowOff>
    </xdr:from>
    <xdr:ext cx="469744" cy="259045"/>
    <xdr:sp macro="" textlink="">
      <xdr:nvSpPr>
        <xdr:cNvPr id="901" name="n_3aveValue【庁舎】&#10;一人当たり面積"/>
        <xdr:cNvSpPr txBox="1"/>
      </xdr:nvSpPr>
      <xdr:spPr>
        <a:xfrm>
          <a:off x="19310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902" name="n_4aveValue【庁舎】&#10;一人当たり面積"/>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162577</xdr:rowOff>
    </xdr:from>
    <xdr:ext cx="469744" cy="259045"/>
    <xdr:sp macro="" textlink="">
      <xdr:nvSpPr>
        <xdr:cNvPr id="903" name="n_1mainValue【庁舎】&#10;一人当たり面積"/>
        <xdr:cNvSpPr txBox="1"/>
      </xdr:nvSpPr>
      <xdr:spPr>
        <a:xfrm>
          <a:off x="21075727" y="1713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170197</xdr:rowOff>
    </xdr:from>
    <xdr:ext cx="469744" cy="259045"/>
    <xdr:sp macro="" textlink="">
      <xdr:nvSpPr>
        <xdr:cNvPr id="904" name="n_2mainValue【庁舎】&#10;一人当たり面積"/>
        <xdr:cNvSpPr txBox="1"/>
      </xdr:nvSpPr>
      <xdr:spPr>
        <a:xfrm>
          <a:off x="20199427" y="1714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29227</xdr:rowOff>
    </xdr:from>
    <xdr:ext cx="469744" cy="259045"/>
    <xdr:sp macro="" textlink="">
      <xdr:nvSpPr>
        <xdr:cNvPr id="905" name="n_3mainValue【庁舎】&#10;一人当たり面積"/>
        <xdr:cNvSpPr txBox="1"/>
      </xdr:nvSpPr>
      <xdr:spPr>
        <a:xfrm>
          <a:off x="19310427" y="1700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6" name="正方形/長方形 9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7" name="正方形/長方形 9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8" name="テキスト ボックス 9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析表②に掲載されている各施設については、合併前の旧市町から残存する公共施設が多数ある状況であり、類似団体内・栃木県平均と比較すると、有形固定資産減価償却率から見て老朽化している施設が多い。また、一人当たりの施設面積は大きくなっている傾向が分かる。今後の人口減少や市の歳入減少等を鑑みると、公共施設の適正配置は本市の重要な課題であり、今後の安定した行財政運営に向けて、公共施設総合管理計画に基づいた適切な管理が必要である。</a:t>
          </a:r>
          <a:endParaRPr lang="ja-JP" altLang="ja-JP" sz="1400">
            <a:effectLst/>
          </a:endParaRPr>
        </a:p>
        <a:p>
          <a:r>
            <a:rPr kumimoji="1" lang="ja-JP" altLang="ja-JP" sz="1100">
              <a:solidFill>
                <a:schemeClr val="dk1"/>
              </a:solidFill>
              <a:effectLst/>
              <a:latin typeface="+mn-lt"/>
              <a:ea typeface="+mn-ea"/>
              <a:cs typeface="+mn-cs"/>
            </a:rPr>
            <a:t>　なお、市民会館にカテゴリーされている栃木市民会館については、廃校となった小学校をリノベーションした地域交流センター内に移動し、現在の施設は解体予定である。庁舎についても、現在旧市町にある総合支所について、栃木市都賀町にある都賀総合支所と隣接する公共施設との複合化を始めとして、順次、公共施設の複合化計画に基づき適正配置を図っていく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159,951
155,590
331.50
75,141,772
67,294,036
5,003,244
35,389,904
58,534,807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基準財政収入額</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前年度比</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350,587</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20,206,822</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千円、基準財政需要額は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303,378</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千円増の</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27,130,598</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であった。</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近年の景気状況による基準財政収入額の増加により前年度と同数値となったが</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、令和元年台風</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事業債の元金償還開始と合わせて、基準財政需要額（公債費）が急増するため、今後の指数悪化が見込まれる。このため、企業誘致や定住促進等の施策をより一層推進し、自主財源（税収等）の増加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77107</xdr:rowOff>
    </xdr:to>
    <xdr:cxnSp macro="">
      <xdr:nvCxnSpPr>
        <xdr:cNvPr id="74" name="直線コネクタ 73"/>
        <xdr:cNvCxnSpPr/>
      </xdr:nvCxnSpPr>
      <xdr:spPr>
        <a:xfrm flipV="1">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94343</xdr:rowOff>
    </xdr:to>
    <xdr:cxnSp macro="">
      <xdr:nvCxnSpPr>
        <xdr:cNvPr id="80" name="直線コネクタ 79"/>
        <xdr:cNvCxnSpPr/>
      </xdr:nvCxnSpPr>
      <xdr:spPr>
        <a:xfrm flipV="1">
          <a:off x="1447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112684</xdr:rowOff>
    </xdr:from>
    <xdr:ext cx="762000" cy="259045"/>
    <xdr:sp macro="" textlink="">
      <xdr:nvSpPr>
        <xdr:cNvPr id="95" name="テキスト ボックス 94"/>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7" name="テキスト ボックス 96"/>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前年度と同様に指数は</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高い</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状況にあり、類似団体内で最も高い値となった。本市指数が高い要因として、人件費及び公債費が挙げられる。</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度に亘る市町合併に伴い、類似団体と比較しても職員数が多く、その給与等を含む人件費も高い水準にある。また、公債費も市債残高規模と比べて、年度支出額が大きい状況にある。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150">
              <a:solidFill>
                <a:sysClr val="windowText" lastClr="000000"/>
              </a:solidFill>
              <a:effectLst/>
              <a:latin typeface="ＭＳ ゴシック" panose="020B0609070205080204" pitchFamily="49" charset="-128"/>
              <a:ea typeface="ＭＳ ゴシック" panose="020B0609070205080204" pitchFamily="49" charset="-128"/>
              <a:cs typeface="+mn-cs"/>
            </a:rPr>
            <a:t>も引き続き</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定員適正化計画に基づく職員数管理を一層推進し、人件費の抑制を図るとともに、施設等の耐用年数に即した市債の償還年限の設定を通じて、公債費（元利償還金）の平準化に努め、経常収支比率の改善を図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66</xdr:row>
      <xdr:rowOff>10160</xdr:rowOff>
    </xdr:to>
    <xdr:cxnSp macro="">
      <xdr:nvCxnSpPr>
        <xdr:cNvPr id="134" name="直線コネクタ 133"/>
        <xdr:cNvCxnSpPr/>
      </xdr:nvCxnSpPr>
      <xdr:spPr>
        <a:xfrm>
          <a:off x="4114800" y="112776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66481</xdr:rowOff>
    </xdr:from>
    <xdr:ext cx="762000" cy="259045"/>
    <xdr:sp macro="" textlink="">
      <xdr:nvSpPr>
        <xdr:cNvPr id="135" name="財政構造の弾力性平均値テキスト"/>
        <xdr:cNvSpPr txBox="1"/>
      </xdr:nvSpPr>
      <xdr:spPr>
        <a:xfrm>
          <a:off x="5041900" y="1052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133350</xdr:rowOff>
    </xdr:to>
    <xdr:cxnSp macro="">
      <xdr:nvCxnSpPr>
        <xdr:cNvPr id="137" name="直線コネクタ 136"/>
        <xdr:cNvCxnSpPr/>
      </xdr:nvCxnSpPr>
      <xdr:spPr>
        <a:xfrm>
          <a:off x="3225800" y="1127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133350</xdr:rowOff>
    </xdr:to>
    <xdr:cxnSp macro="">
      <xdr:nvCxnSpPr>
        <xdr:cNvPr id="140" name="直線コネクタ 139"/>
        <xdr:cNvCxnSpPr/>
      </xdr:nvCxnSpPr>
      <xdr:spPr>
        <a:xfrm>
          <a:off x="2336800" y="1125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14410</xdr:rowOff>
    </xdr:from>
    <xdr:ext cx="762000" cy="259045"/>
    <xdr:sp macro="" textlink="">
      <xdr:nvSpPr>
        <xdr:cNvPr id="142" name="テキスト ボックス 141"/>
        <xdr:cNvSpPr txBox="1"/>
      </xdr:nvSpPr>
      <xdr:spPr>
        <a:xfrm>
          <a:off x="2844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65</xdr:row>
      <xdr:rowOff>109220</xdr:rowOff>
    </xdr:to>
    <xdr:cxnSp macro="">
      <xdr:nvCxnSpPr>
        <xdr:cNvPr id="143" name="直線コネクタ 142"/>
        <xdr:cNvCxnSpPr/>
      </xdr:nvCxnSpPr>
      <xdr:spPr>
        <a:xfrm>
          <a:off x="1447800" y="1106043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3" name="楕円 152"/>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26687</xdr:rowOff>
    </xdr:from>
    <xdr:ext cx="762000" cy="259045"/>
    <xdr:sp macro="" textlink="">
      <xdr:nvSpPr>
        <xdr:cNvPr id="154" name="財政構造の弾力性該当値テキスト"/>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5" name="楕円 154"/>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6" name="テキスト ボックス 155"/>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7" name="楕円 156"/>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8" name="テキスト ボックス 157"/>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9" name="楕円 158"/>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60" name="テキスト ボックス 159"/>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61" name="楕円 160"/>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62" name="テキスト ボックス 161"/>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前年度と比較して人口</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人当たり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10,237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した。その要因としては、</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令和元年台風</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のための業務委託料</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が大幅に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したことが挙げられる。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この物件費の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は一時的なものであり、恒久的な財政の健全運営に当たっては、上述のとおり、定員適正化計画に基づく人件費の抑制や公共施設等総合管理計画に基づく施設の統廃合など、抜本的な行財政改革の推進が急務と考え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145208</xdr:rowOff>
    </xdr:from>
    <xdr:to>
      <xdr:col>23</xdr:col>
      <xdr:colOff>133350</xdr:colOff>
      <xdr:row>86</xdr:row>
      <xdr:rowOff>8156</xdr:rowOff>
    </xdr:to>
    <xdr:cxnSp macro="">
      <xdr:nvCxnSpPr>
        <xdr:cNvPr id="197" name="直線コネクタ 196"/>
        <xdr:cNvCxnSpPr/>
      </xdr:nvCxnSpPr>
      <xdr:spPr>
        <a:xfrm>
          <a:off x="4114800" y="14547008"/>
          <a:ext cx="838200" cy="20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103374</xdr:rowOff>
    </xdr:from>
    <xdr:ext cx="762000" cy="259045"/>
    <xdr:sp macro="" textlink="">
      <xdr:nvSpPr>
        <xdr:cNvPr id="198" name="人件費・物件費等の状況平均値テキスト"/>
        <xdr:cNvSpPr txBox="1"/>
      </xdr:nvSpPr>
      <xdr:spPr>
        <a:xfrm>
          <a:off x="5041900" y="1433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145208</xdr:rowOff>
    </xdr:from>
    <xdr:to>
      <xdr:col>19</xdr:col>
      <xdr:colOff>133350</xdr:colOff>
      <xdr:row>85</xdr:row>
      <xdr:rowOff>44438</xdr:rowOff>
    </xdr:to>
    <xdr:cxnSp macro="">
      <xdr:nvCxnSpPr>
        <xdr:cNvPr id="200" name="直線コネクタ 199"/>
        <xdr:cNvCxnSpPr/>
      </xdr:nvCxnSpPr>
      <xdr:spPr>
        <a:xfrm flipV="1">
          <a:off x="3225800" y="14547008"/>
          <a:ext cx="889000" cy="7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101561</xdr:rowOff>
    </xdr:from>
    <xdr:ext cx="736600" cy="259045"/>
    <xdr:sp macro="" textlink="">
      <xdr:nvSpPr>
        <xdr:cNvPr id="202" name="テキスト ボックス 201"/>
        <xdr:cNvSpPr txBox="1"/>
      </xdr:nvSpPr>
      <xdr:spPr>
        <a:xfrm>
          <a:off x="3733800" y="1416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33559</xdr:rowOff>
    </xdr:from>
    <xdr:to>
      <xdr:col>15</xdr:col>
      <xdr:colOff>82550</xdr:colOff>
      <xdr:row>85</xdr:row>
      <xdr:rowOff>44438</xdr:rowOff>
    </xdr:to>
    <xdr:cxnSp macro="">
      <xdr:nvCxnSpPr>
        <xdr:cNvPr id="203" name="直線コネクタ 202"/>
        <xdr:cNvCxnSpPr/>
      </xdr:nvCxnSpPr>
      <xdr:spPr>
        <a:xfrm>
          <a:off x="2336800" y="14606809"/>
          <a:ext cx="889000" cy="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93739</xdr:rowOff>
    </xdr:from>
    <xdr:ext cx="762000" cy="259045"/>
    <xdr:sp macro="" textlink="">
      <xdr:nvSpPr>
        <xdr:cNvPr id="205" name="テキスト ボックス 204"/>
        <xdr:cNvSpPr txBox="1"/>
      </xdr:nvSpPr>
      <xdr:spPr>
        <a:xfrm>
          <a:off x="2844800" y="141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33559</xdr:rowOff>
    </xdr:from>
    <xdr:to>
      <xdr:col>11</xdr:col>
      <xdr:colOff>31750</xdr:colOff>
      <xdr:row>85</xdr:row>
      <xdr:rowOff>89219</xdr:rowOff>
    </xdr:to>
    <xdr:cxnSp macro="">
      <xdr:nvCxnSpPr>
        <xdr:cNvPr id="206" name="直線コネクタ 205"/>
        <xdr:cNvCxnSpPr/>
      </xdr:nvCxnSpPr>
      <xdr:spPr>
        <a:xfrm flipV="1">
          <a:off x="1447800" y="14606809"/>
          <a:ext cx="889000" cy="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77914</xdr:rowOff>
    </xdr:from>
    <xdr:ext cx="762000" cy="259045"/>
    <xdr:sp macro="" textlink="">
      <xdr:nvSpPr>
        <xdr:cNvPr id="208" name="テキスト ボックス 207"/>
        <xdr:cNvSpPr txBox="1"/>
      </xdr:nvSpPr>
      <xdr:spPr>
        <a:xfrm>
          <a:off x="1955800" y="1413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37234</xdr:rowOff>
    </xdr:from>
    <xdr:ext cx="762000" cy="259045"/>
    <xdr:sp macro="" textlink="">
      <xdr:nvSpPr>
        <xdr:cNvPr id="210" name="テキスト ボックス 209"/>
        <xdr:cNvSpPr txBox="1"/>
      </xdr:nvSpPr>
      <xdr:spPr>
        <a:xfrm>
          <a:off x="1066800" y="1409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128806</xdr:rowOff>
    </xdr:from>
    <xdr:to>
      <xdr:col>23</xdr:col>
      <xdr:colOff>184150</xdr:colOff>
      <xdr:row>86</xdr:row>
      <xdr:rowOff>58956</xdr:rowOff>
    </xdr:to>
    <xdr:sp macro="" textlink="">
      <xdr:nvSpPr>
        <xdr:cNvPr id="216" name="楕円 215"/>
        <xdr:cNvSpPr/>
      </xdr:nvSpPr>
      <xdr:spPr>
        <a:xfrm>
          <a:off x="4902200" y="1470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100883</xdr:rowOff>
    </xdr:from>
    <xdr:ext cx="762000" cy="259045"/>
    <xdr:sp macro="" textlink="">
      <xdr:nvSpPr>
        <xdr:cNvPr id="217" name="人件費・物件費等の状況該当値テキスト"/>
        <xdr:cNvSpPr txBox="1"/>
      </xdr:nvSpPr>
      <xdr:spPr>
        <a:xfrm>
          <a:off x="5041900" y="1467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94408</xdr:rowOff>
    </xdr:from>
    <xdr:to>
      <xdr:col>19</xdr:col>
      <xdr:colOff>184150</xdr:colOff>
      <xdr:row>85</xdr:row>
      <xdr:rowOff>24558</xdr:rowOff>
    </xdr:to>
    <xdr:sp macro="" textlink="">
      <xdr:nvSpPr>
        <xdr:cNvPr id="218" name="楕円 217"/>
        <xdr:cNvSpPr/>
      </xdr:nvSpPr>
      <xdr:spPr>
        <a:xfrm>
          <a:off x="4064000" y="144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9335</xdr:rowOff>
    </xdr:from>
    <xdr:ext cx="736600" cy="259045"/>
    <xdr:sp macro="" textlink="">
      <xdr:nvSpPr>
        <xdr:cNvPr id="219" name="テキスト ボックス 218"/>
        <xdr:cNvSpPr txBox="1"/>
      </xdr:nvSpPr>
      <xdr:spPr>
        <a:xfrm>
          <a:off x="3733800" y="14582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165088</xdr:rowOff>
    </xdr:from>
    <xdr:to>
      <xdr:col>15</xdr:col>
      <xdr:colOff>133350</xdr:colOff>
      <xdr:row>85</xdr:row>
      <xdr:rowOff>95238</xdr:rowOff>
    </xdr:to>
    <xdr:sp macro="" textlink="">
      <xdr:nvSpPr>
        <xdr:cNvPr id="220" name="楕円 219"/>
        <xdr:cNvSpPr/>
      </xdr:nvSpPr>
      <xdr:spPr>
        <a:xfrm>
          <a:off x="3175000" y="145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80015</xdr:rowOff>
    </xdr:from>
    <xdr:ext cx="762000" cy="259045"/>
    <xdr:sp macro="" textlink="">
      <xdr:nvSpPr>
        <xdr:cNvPr id="221" name="テキスト ボックス 220"/>
        <xdr:cNvSpPr txBox="1"/>
      </xdr:nvSpPr>
      <xdr:spPr>
        <a:xfrm>
          <a:off x="2844800" y="1465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154209</xdr:rowOff>
    </xdr:from>
    <xdr:to>
      <xdr:col>11</xdr:col>
      <xdr:colOff>82550</xdr:colOff>
      <xdr:row>85</xdr:row>
      <xdr:rowOff>84359</xdr:rowOff>
    </xdr:to>
    <xdr:sp macro="" textlink="">
      <xdr:nvSpPr>
        <xdr:cNvPr id="222" name="楕円 221"/>
        <xdr:cNvSpPr/>
      </xdr:nvSpPr>
      <xdr:spPr>
        <a:xfrm>
          <a:off x="2286000" y="1455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69136</xdr:rowOff>
    </xdr:from>
    <xdr:ext cx="762000" cy="259045"/>
    <xdr:sp macro="" textlink="">
      <xdr:nvSpPr>
        <xdr:cNvPr id="223" name="テキスト ボックス 222"/>
        <xdr:cNvSpPr txBox="1"/>
      </xdr:nvSpPr>
      <xdr:spPr>
        <a:xfrm>
          <a:off x="1955800" y="1464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38419</xdr:rowOff>
    </xdr:from>
    <xdr:to>
      <xdr:col>7</xdr:col>
      <xdr:colOff>31750</xdr:colOff>
      <xdr:row>85</xdr:row>
      <xdr:rowOff>140019</xdr:rowOff>
    </xdr:to>
    <xdr:sp macro="" textlink="">
      <xdr:nvSpPr>
        <xdr:cNvPr id="224" name="楕円 223"/>
        <xdr:cNvSpPr/>
      </xdr:nvSpPr>
      <xdr:spPr>
        <a:xfrm>
          <a:off x="1397000" y="146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124796</xdr:rowOff>
    </xdr:from>
    <xdr:ext cx="762000" cy="259045"/>
    <xdr:sp macro="" textlink="">
      <xdr:nvSpPr>
        <xdr:cNvPr id="225" name="テキスト ボックス 224"/>
        <xdr:cNvSpPr txBox="1"/>
      </xdr:nvSpPr>
      <xdr:spPr>
        <a:xfrm>
          <a:off x="1066800" y="1469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類似団体内平均値</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99.3pt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0.1pt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高い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99.4pt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り、前年度と同数値となった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現在の給与体系は年功序列を採用しているが、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歳以上の昇給を停止するなど、給与水準の抑制に努めている。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も引き続き</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計画的な正職員の採用に加え、職務職責に応じた人事制度の運用を推進し、人事評価の給与への反映など、勤務実績に応じた給与制度の構築に努める。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82550</xdr:rowOff>
    </xdr:to>
    <xdr:cxnSp macro="">
      <xdr:nvCxnSpPr>
        <xdr:cNvPr id="259" name="直線コネクタ 258"/>
        <xdr:cNvCxnSpPr/>
      </xdr:nvCxnSpPr>
      <xdr:spPr>
        <a:xfrm>
          <a:off x="16179800" y="1448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28168</xdr:rowOff>
    </xdr:from>
    <xdr:ext cx="762000" cy="259045"/>
    <xdr:sp macro="" textlink="">
      <xdr:nvSpPr>
        <xdr:cNvPr id="260" name="給与水準   （国との比較）平均値テキスト"/>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142875</xdr:rowOff>
    </xdr:to>
    <xdr:cxnSp macro="">
      <xdr:nvCxnSpPr>
        <xdr:cNvPr id="262" name="直線コネクタ 261"/>
        <xdr:cNvCxnSpPr/>
      </xdr:nvCxnSpPr>
      <xdr:spPr>
        <a:xfrm flipV="1">
          <a:off x="15290800" y="1448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64" name="テキスト ボックス 263"/>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102659</xdr:rowOff>
    </xdr:from>
    <xdr:to>
      <xdr:col>72</xdr:col>
      <xdr:colOff>203200</xdr:colOff>
      <xdr:row>84</xdr:row>
      <xdr:rowOff>142875</xdr:rowOff>
    </xdr:to>
    <xdr:cxnSp macro="">
      <xdr:nvCxnSpPr>
        <xdr:cNvPr id="265" name="直線コネクタ 264"/>
        <xdr:cNvCxnSpPr/>
      </xdr:nvCxnSpPr>
      <xdr:spPr>
        <a:xfrm>
          <a:off x="14401800" y="145044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7" name="テキスト ボックス 266"/>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31750</xdr:rowOff>
    </xdr:to>
    <xdr:cxnSp macro="">
      <xdr:nvCxnSpPr>
        <xdr:cNvPr id="268" name="直線コネクタ 267"/>
        <xdr:cNvCxnSpPr/>
      </xdr:nvCxnSpPr>
      <xdr:spPr>
        <a:xfrm flipV="1">
          <a:off x="13512800" y="1450445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72" name="テキスト ボックス 271"/>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79" name="給与水準   （国との比較）該当値テキスト"/>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81" name="テキスト ボックス 280"/>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92075</xdr:rowOff>
    </xdr:from>
    <xdr:to>
      <xdr:col>73</xdr:col>
      <xdr:colOff>44450</xdr:colOff>
      <xdr:row>85</xdr:row>
      <xdr:rowOff>22225</xdr:rowOff>
    </xdr:to>
    <xdr:sp macro="" textlink="">
      <xdr:nvSpPr>
        <xdr:cNvPr id="282" name="楕円 281"/>
        <xdr:cNvSpPr/>
      </xdr:nvSpPr>
      <xdr:spPr>
        <a:xfrm>
          <a:off x="15240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7002</xdr:rowOff>
    </xdr:from>
    <xdr:ext cx="762000" cy="259045"/>
    <xdr:sp macro="" textlink="">
      <xdr:nvSpPr>
        <xdr:cNvPr id="283" name="テキスト ボックス 282"/>
        <xdr:cNvSpPr txBox="1"/>
      </xdr:nvSpPr>
      <xdr:spPr>
        <a:xfrm>
          <a:off x="14909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4" name="楕円 283"/>
        <xdr:cNvSpPr/>
      </xdr:nvSpPr>
      <xdr:spPr>
        <a:xfrm>
          <a:off x="14351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85" name="テキスト ボックス 284"/>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7" name="テキスト ボックス 286"/>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5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0.04</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人減少した。</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本市は</a:t>
          </a:r>
          <a:r>
            <a:rPr kumimoji="1" lang="en-US"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度の市町合併を経験し、また、行政体制として総合支所方式を採用しているため、類似団体と比べて職員数が多い状況にある。さらには、消防業務を一部事務組合ではなく、市単独で担っている点も要因の一つに挙げられ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50">
              <a:solidFill>
                <a:sysClr val="windowText" lastClr="000000"/>
              </a:solidFill>
              <a:effectLst/>
              <a:latin typeface="ＭＳ ゴシック" panose="020B0609070205080204" pitchFamily="49" charset="-128"/>
              <a:ea typeface="ＭＳ ゴシック" panose="020B0609070205080204" pitchFamily="49" charset="-128"/>
              <a:cs typeface="+mn-cs"/>
            </a:rPr>
            <a:t>　職員数の多寡は人件費支出に直結し、財政運営や各財政指標へ大きな影響を与えるため、その改善は急務である。しかしながら、短期間での職員数の削減は困難であるため、定員適正化計画に基づき、退職者数と採用者数の調和を図りながら、長期的視点による継続的な取り組みが必要である。</a:t>
          </a:r>
          <a:endParaRPr lang="ja-JP" altLang="ja-JP" sz="11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128524</xdr:rowOff>
    </xdr:from>
    <xdr:to>
      <xdr:col>81</xdr:col>
      <xdr:colOff>44450</xdr:colOff>
      <xdr:row>65</xdr:row>
      <xdr:rowOff>147828</xdr:rowOff>
    </xdr:to>
    <xdr:cxnSp macro="">
      <xdr:nvCxnSpPr>
        <xdr:cNvPr id="320" name="直線コネクタ 319"/>
        <xdr:cNvCxnSpPr/>
      </xdr:nvCxnSpPr>
      <xdr:spPr>
        <a:xfrm flipV="1">
          <a:off x="16179800" y="1127277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65549</xdr:rowOff>
    </xdr:from>
    <xdr:ext cx="762000" cy="259045"/>
    <xdr:sp macro="" textlink="">
      <xdr:nvSpPr>
        <xdr:cNvPr id="321" name="定員管理の状況平均値テキスト"/>
        <xdr:cNvSpPr txBox="1"/>
      </xdr:nvSpPr>
      <xdr:spPr>
        <a:xfrm>
          <a:off x="17106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147828</xdr:rowOff>
    </xdr:from>
    <xdr:to>
      <xdr:col>77</xdr:col>
      <xdr:colOff>44450</xdr:colOff>
      <xdr:row>66</xdr:row>
      <xdr:rowOff>39116</xdr:rowOff>
    </xdr:to>
    <xdr:cxnSp macro="">
      <xdr:nvCxnSpPr>
        <xdr:cNvPr id="323" name="直線コネクタ 322"/>
        <xdr:cNvCxnSpPr/>
      </xdr:nvCxnSpPr>
      <xdr:spPr>
        <a:xfrm flipV="1">
          <a:off x="15290800" y="1129207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112539</xdr:rowOff>
    </xdr:from>
    <xdr:ext cx="736600" cy="259045"/>
    <xdr:sp macro="" textlink="">
      <xdr:nvSpPr>
        <xdr:cNvPr id="325" name="テキスト ボックス 324"/>
        <xdr:cNvSpPr txBox="1"/>
      </xdr:nvSpPr>
      <xdr:spPr>
        <a:xfrm>
          <a:off x="15798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39116</xdr:rowOff>
    </xdr:from>
    <xdr:to>
      <xdr:col>72</xdr:col>
      <xdr:colOff>203200</xdr:colOff>
      <xdr:row>66</xdr:row>
      <xdr:rowOff>53594</xdr:rowOff>
    </xdr:to>
    <xdr:cxnSp macro="">
      <xdr:nvCxnSpPr>
        <xdr:cNvPr id="326" name="直線コネクタ 325"/>
        <xdr:cNvCxnSpPr/>
      </xdr:nvCxnSpPr>
      <xdr:spPr>
        <a:xfrm flipV="1">
          <a:off x="14401800" y="1135481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98061</xdr:rowOff>
    </xdr:from>
    <xdr:ext cx="762000" cy="259045"/>
    <xdr:sp macro="" textlink="">
      <xdr:nvSpPr>
        <xdr:cNvPr id="328" name="テキスト ボックス 327"/>
        <xdr:cNvSpPr txBox="1"/>
      </xdr:nvSpPr>
      <xdr:spPr>
        <a:xfrm>
          <a:off x="14909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53594</xdr:rowOff>
    </xdr:from>
    <xdr:to>
      <xdr:col>68</xdr:col>
      <xdr:colOff>152400</xdr:colOff>
      <xdr:row>66</xdr:row>
      <xdr:rowOff>97028</xdr:rowOff>
    </xdr:to>
    <xdr:cxnSp macro="">
      <xdr:nvCxnSpPr>
        <xdr:cNvPr id="329" name="直線コネクタ 328"/>
        <xdr:cNvCxnSpPr/>
      </xdr:nvCxnSpPr>
      <xdr:spPr>
        <a:xfrm flipV="1">
          <a:off x="13512800" y="113692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93235</xdr:rowOff>
    </xdr:from>
    <xdr:ext cx="762000" cy="259045"/>
    <xdr:sp macro="" textlink="">
      <xdr:nvSpPr>
        <xdr:cNvPr id="331" name="テキスト ボックス 330"/>
        <xdr:cNvSpPr txBox="1"/>
      </xdr:nvSpPr>
      <xdr:spPr>
        <a:xfrm>
          <a:off x="14020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44975</xdr:rowOff>
    </xdr:from>
    <xdr:ext cx="762000" cy="259045"/>
    <xdr:sp macro="" textlink="">
      <xdr:nvSpPr>
        <xdr:cNvPr id="333" name="テキスト ボックス 332"/>
        <xdr:cNvSpPr txBox="1"/>
      </xdr:nvSpPr>
      <xdr:spPr>
        <a:xfrm>
          <a:off x="13131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77724</xdr:rowOff>
    </xdr:from>
    <xdr:to>
      <xdr:col>81</xdr:col>
      <xdr:colOff>95250</xdr:colOff>
      <xdr:row>66</xdr:row>
      <xdr:rowOff>7874</xdr:rowOff>
    </xdr:to>
    <xdr:sp macro="" textlink="">
      <xdr:nvSpPr>
        <xdr:cNvPr id="339" name="楕円 338"/>
        <xdr:cNvSpPr/>
      </xdr:nvSpPr>
      <xdr:spPr>
        <a:xfrm>
          <a:off x="169672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49801</xdr:rowOff>
    </xdr:from>
    <xdr:ext cx="762000" cy="259045"/>
    <xdr:sp macro="" textlink="">
      <xdr:nvSpPr>
        <xdr:cNvPr id="340" name="定員管理の状況該当値テキスト"/>
        <xdr:cNvSpPr txBox="1"/>
      </xdr:nvSpPr>
      <xdr:spPr>
        <a:xfrm>
          <a:off x="17106900" y="1119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97028</xdr:rowOff>
    </xdr:from>
    <xdr:to>
      <xdr:col>77</xdr:col>
      <xdr:colOff>95250</xdr:colOff>
      <xdr:row>66</xdr:row>
      <xdr:rowOff>27178</xdr:rowOff>
    </xdr:to>
    <xdr:sp macro="" textlink="">
      <xdr:nvSpPr>
        <xdr:cNvPr id="341" name="楕円 340"/>
        <xdr:cNvSpPr/>
      </xdr:nvSpPr>
      <xdr:spPr>
        <a:xfrm>
          <a:off x="16129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11955</xdr:rowOff>
    </xdr:from>
    <xdr:ext cx="736600" cy="259045"/>
    <xdr:sp macro="" textlink="">
      <xdr:nvSpPr>
        <xdr:cNvPr id="342" name="テキスト ボックス 341"/>
        <xdr:cNvSpPr txBox="1"/>
      </xdr:nvSpPr>
      <xdr:spPr>
        <a:xfrm>
          <a:off x="15798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159766</xdr:rowOff>
    </xdr:from>
    <xdr:to>
      <xdr:col>73</xdr:col>
      <xdr:colOff>44450</xdr:colOff>
      <xdr:row>66</xdr:row>
      <xdr:rowOff>89916</xdr:rowOff>
    </xdr:to>
    <xdr:sp macro="" textlink="">
      <xdr:nvSpPr>
        <xdr:cNvPr id="343" name="楕円 342"/>
        <xdr:cNvSpPr/>
      </xdr:nvSpPr>
      <xdr:spPr>
        <a:xfrm>
          <a:off x="15240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74693</xdr:rowOff>
    </xdr:from>
    <xdr:ext cx="762000" cy="259045"/>
    <xdr:sp macro="" textlink="">
      <xdr:nvSpPr>
        <xdr:cNvPr id="344" name="テキスト ボックス 343"/>
        <xdr:cNvSpPr txBox="1"/>
      </xdr:nvSpPr>
      <xdr:spPr>
        <a:xfrm>
          <a:off x="14909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2794</xdr:rowOff>
    </xdr:from>
    <xdr:to>
      <xdr:col>68</xdr:col>
      <xdr:colOff>203200</xdr:colOff>
      <xdr:row>66</xdr:row>
      <xdr:rowOff>104394</xdr:rowOff>
    </xdr:to>
    <xdr:sp macro="" textlink="">
      <xdr:nvSpPr>
        <xdr:cNvPr id="345" name="楕円 344"/>
        <xdr:cNvSpPr/>
      </xdr:nvSpPr>
      <xdr:spPr>
        <a:xfrm>
          <a:off x="14351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89171</xdr:rowOff>
    </xdr:from>
    <xdr:ext cx="762000" cy="259045"/>
    <xdr:sp macro="" textlink="">
      <xdr:nvSpPr>
        <xdr:cNvPr id="346" name="テキスト ボックス 345"/>
        <xdr:cNvSpPr txBox="1"/>
      </xdr:nvSpPr>
      <xdr:spPr>
        <a:xfrm>
          <a:off x="14020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46228</xdr:rowOff>
    </xdr:from>
    <xdr:to>
      <xdr:col>64</xdr:col>
      <xdr:colOff>152400</xdr:colOff>
      <xdr:row>66</xdr:row>
      <xdr:rowOff>147828</xdr:rowOff>
    </xdr:to>
    <xdr:sp macro="" textlink="">
      <xdr:nvSpPr>
        <xdr:cNvPr id="347" name="楕円 346"/>
        <xdr:cNvSpPr/>
      </xdr:nvSpPr>
      <xdr:spPr>
        <a:xfrm>
          <a:off x="13462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132605</xdr:rowOff>
    </xdr:from>
    <xdr:ext cx="762000" cy="259045"/>
    <xdr:sp macro="" textlink="">
      <xdr:nvSpPr>
        <xdr:cNvPr id="348" name="テキスト ボックス 347"/>
        <xdr:cNvSpPr txBox="1"/>
      </xdr:nvSpPr>
      <xdr:spPr>
        <a:xfrm>
          <a:off x="13131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0.4pt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改善した。その要因としては、「公営企業の地方債償還の財源に充てたと認められる繰入金」の減少が挙げられる。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しかしながら、上述同様、台風災害に伴う大規模な借入に伴い、令和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年度以降は「元利償還金の額」が急増するため、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建設事業計画の実施時期等の見直しとともに、適正な償還年限の設定を徹底し、指数悪化の防止に努める。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170180</xdr:rowOff>
    </xdr:to>
    <xdr:cxnSp macro="">
      <xdr:nvCxnSpPr>
        <xdr:cNvPr id="381" name="直線コネクタ 380"/>
        <xdr:cNvCxnSpPr/>
      </xdr:nvCxnSpPr>
      <xdr:spPr>
        <a:xfrm flipV="1">
          <a:off x="16179800" y="73389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2"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79163</xdr:rowOff>
    </xdr:to>
    <xdr:cxnSp macro="">
      <xdr:nvCxnSpPr>
        <xdr:cNvPr id="384" name="直線コネクタ 383"/>
        <xdr:cNvCxnSpPr/>
      </xdr:nvCxnSpPr>
      <xdr:spPr>
        <a:xfrm flipV="1">
          <a:off x="15290800" y="73710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86" name="テキスト ボックス 385"/>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79163</xdr:rowOff>
    </xdr:to>
    <xdr:cxnSp macro="">
      <xdr:nvCxnSpPr>
        <xdr:cNvPr id="387" name="直線コネクタ 386"/>
        <xdr:cNvCxnSpPr/>
      </xdr:nvCxnSpPr>
      <xdr:spPr>
        <a:xfrm>
          <a:off x="14401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154094</xdr:rowOff>
    </xdr:from>
    <xdr:to>
      <xdr:col>68</xdr:col>
      <xdr:colOff>152400</xdr:colOff>
      <xdr:row>43</xdr:row>
      <xdr:rowOff>55033</xdr:rowOff>
    </xdr:to>
    <xdr:cxnSp macro="">
      <xdr:nvCxnSpPr>
        <xdr:cNvPr id="390" name="直線コネクタ 389"/>
        <xdr:cNvCxnSpPr/>
      </xdr:nvCxnSpPr>
      <xdr:spPr>
        <a:xfrm>
          <a:off x="13512800" y="73549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2" name="テキスト ボックス 391"/>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394" name="テキスト ボックス 393"/>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0" name="楕円 399"/>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1"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2" name="楕円 401"/>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3" name="テキスト ボックス 402"/>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4" name="楕円 403"/>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5" name="テキスト ボックス 404"/>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6" name="楕円 405"/>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7" name="テキスト ボックス 406"/>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103294</xdr:rowOff>
    </xdr:from>
    <xdr:to>
      <xdr:col>64</xdr:col>
      <xdr:colOff>152400</xdr:colOff>
      <xdr:row>43</xdr:row>
      <xdr:rowOff>33444</xdr:rowOff>
    </xdr:to>
    <xdr:sp macro="" textlink="">
      <xdr:nvSpPr>
        <xdr:cNvPr id="408" name="楕円 407"/>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18221</xdr:rowOff>
    </xdr:from>
    <xdr:ext cx="762000" cy="259045"/>
    <xdr:sp macro="" textlink="">
      <xdr:nvSpPr>
        <xdr:cNvPr id="409" name="テキスト ボックス 408"/>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1.9pt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。その要因としては、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令和元年台風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号災害に伴う災害復旧事業の実施により、財政調整基金が大幅に減少したことが挙げられる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災害復旧事業債の大規模な借入に伴い、地方債現在高が大幅に増加することになるため、大型建設事業計画の実施時期等の見直しを通じて、地方債残高の増加を抑制する。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147193</xdr:rowOff>
    </xdr:from>
    <xdr:to>
      <xdr:col>81</xdr:col>
      <xdr:colOff>44450</xdr:colOff>
      <xdr:row>15</xdr:row>
      <xdr:rowOff>162475</xdr:rowOff>
    </xdr:to>
    <xdr:cxnSp macro="">
      <xdr:nvCxnSpPr>
        <xdr:cNvPr id="443" name="直線コネクタ 442"/>
        <xdr:cNvCxnSpPr/>
      </xdr:nvCxnSpPr>
      <xdr:spPr>
        <a:xfrm>
          <a:off x="16179800" y="2718943"/>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84091</xdr:rowOff>
    </xdr:from>
    <xdr:ext cx="762000" cy="259045"/>
    <xdr:sp macro="" textlink="">
      <xdr:nvSpPr>
        <xdr:cNvPr id="444" name="将来負担の状況平均値テキスト"/>
        <xdr:cNvSpPr txBox="1"/>
      </xdr:nvSpPr>
      <xdr:spPr>
        <a:xfrm>
          <a:off x="17106900" y="2312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5" name="フローチャート: 判断 444"/>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147193</xdr:rowOff>
    </xdr:from>
    <xdr:to>
      <xdr:col>77</xdr:col>
      <xdr:colOff>44450</xdr:colOff>
      <xdr:row>16</xdr:row>
      <xdr:rowOff>137414</xdr:rowOff>
    </xdr:to>
    <xdr:cxnSp macro="">
      <xdr:nvCxnSpPr>
        <xdr:cNvPr id="446" name="直線コネクタ 445"/>
        <xdr:cNvCxnSpPr/>
      </xdr:nvCxnSpPr>
      <xdr:spPr>
        <a:xfrm flipV="1">
          <a:off x="15290800" y="2718943"/>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7" name="フローチャート: 判断 446"/>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8" name="テキスト ボックス 447"/>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137414</xdr:rowOff>
    </xdr:from>
    <xdr:to>
      <xdr:col>72</xdr:col>
      <xdr:colOff>203200</xdr:colOff>
      <xdr:row>16</xdr:row>
      <xdr:rowOff>141436</xdr:rowOff>
    </xdr:to>
    <xdr:cxnSp macro="">
      <xdr:nvCxnSpPr>
        <xdr:cNvPr id="449" name="直線コネクタ 448"/>
        <xdr:cNvCxnSpPr/>
      </xdr:nvCxnSpPr>
      <xdr:spPr>
        <a:xfrm flipV="1">
          <a:off x="14401800" y="288061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81238</xdr:rowOff>
    </xdr:from>
    <xdr:to>
      <xdr:col>73</xdr:col>
      <xdr:colOff>44450</xdr:colOff>
      <xdr:row>15</xdr:row>
      <xdr:rowOff>11388</xdr:rowOff>
    </xdr:to>
    <xdr:sp macro="" textlink="">
      <xdr:nvSpPr>
        <xdr:cNvPr id="450" name="フローチャート: 判断 449"/>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51" name="テキスト ボックス 450"/>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130979</xdr:rowOff>
    </xdr:from>
    <xdr:to>
      <xdr:col>68</xdr:col>
      <xdr:colOff>152400</xdr:colOff>
      <xdr:row>16</xdr:row>
      <xdr:rowOff>141436</xdr:rowOff>
    </xdr:to>
    <xdr:cxnSp macro="">
      <xdr:nvCxnSpPr>
        <xdr:cNvPr id="452" name="直線コネクタ 451"/>
        <xdr:cNvCxnSpPr/>
      </xdr:nvCxnSpPr>
      <xdr:spPr>
        <a:xfrm>
          <a:off x="13512800" y="2874179"/>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113411</xdr:rowOff>
    </xdr:from>
    <xdr:to>
      <xdr:col>68</xdr:col>
      <xdr:colOff>203200</xdr:colOff>
      <xdr:row>15</xdr:row>
      <xdr:rowOff>43561</xdr:rowOff>
    </xdr:to>
    <xdr:sp macro="" textlink="">
      <xdr:nvSpPr>
        <xdr:cNvPr id="453" name="フローチャート: 判断 452"/>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4" name="テキスト ボックス 453"/>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5" name="フローチャート: 判断 454"/>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6" name="テキスト ボックス 455"/>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111675</xdr:rowOff>
    </xdr:from>
    <xdr:to>
      <xdr:col>81</xdr:col>
      <xdr:colOff>95250</xdr:colOff>
      <xdr:row>16</xdr:row>
      <xdr:rowOff>41825</xdr:rowOff>
    </xdr:to>
    <xdr:sp macro="" textlink="">
      <xdr:nvSpPr>
        <xdr:cNvPr id="462" name="楕円 461"/>
        <xdr:cNvSpPr/>
      </xdr:nvSpPr>
      <xdr:spPr>
        <a:xfrm>
          <a:off x="16967200" y="26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83752</xdr:rowOff>
    </xdr:from>
    <xdr:ext cx="762000" cy="259045"/>
    <xdr:sp macro="" textlink="">
      <xdr:nvSpPr>
        <xdr:cNvPr id="463" name="将来負担の状況該当値テキスト"/>
        <xdr:cNvSpPr txBox="1"/>
      </xdr:nvSpPr>
      <xdr:spPr>
        <a:xfrm>
          <a:off x="17106900" y="265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96393</xdr:rowOff>
    </xdr:from>
    <xdr:to>
      <xdr:col>77</xdr:col>
      <xdr:colOff>95250</xdr:colOff>
      <xdr:row>16</xdr:row>
      <xdr:rowOff>26543</xdr:rowOff>
    </xdr:to>
    <xdr:sp macro="" textlink="">
      <xdr:nvSpPr>
        <xdr:cNvPr id="464" name="楕円 463"/>
        <xdr:cNvSpPr/>
      </xdr:nvSpPr>
      <xdr:spPr>
        <a:xfrm>
          <a:off x="16129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11320</xdr:rowOff>
    </xdr:from>
    <xdr:ext cx="736600" cy="259045"/>
    <xdr:sp macro="" textlink="">
      <xdr:nvSpPr>
        <xdr:cNvPr id="465" name="テキスト ボックス 464"/>
        <xdr:cNvSpPr txBox="1"/>
      </xdr:nvSpPr>
      <xdr:spPr>
        <a:xfrm>
          <a:off x="15798800" y="275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86614</xdr:rowOff>
    </xdr:from>
    <xdr:to>
      <xdr:col>73</xdr:col>
      <xdr:colOff>44450</xdr:colOff>
      <xdr:row>17</xdr:row>
      <xdr:rowOff>16764</xdr:rowOff>
    </xdr:to>
    <xdr:sp macro="" textlink="">
      <xdr:nvSpPr>
        <xdr:cNvPr id="466" name="楕円 465"/>
        <xdr:cNvSpPr/>
      </xdr:nvSpPr>
      <xdr:spPr>
        <a:xfrm>
          <a:off x="15240000" y="282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1541</xdr:rowOff>
    </xdr:from>
    <xdr:ext cx="762000" cy="259045"/>
    <xdr:sp macro="" textlink="">
      <xdr:nvSpPr>
        <xdr:cNvPr id="467" name="テキスト ボックス 466"/>
        <xdr:cNvSpPr txBox="1"/>
      </xdr:nvSpPr>
      <xdr:spPr>
        <a:xfrm>
          <a:off x="14909800" y="291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90636</xdr:rowOff>
    </xdr:from>
    <xdr:to>
      <xdr:col>68</xdr:col>
      <xdr:colOff>203200</xdr:colOff>
      <xdr:row>17</xdr:row>
      <xdr:rowOff>20786</xdr:rowOff>
    </xdr:to>
    <xdr:sp macro="" textlink="">
      <xdr:nvSpPr>
        <xdr:cNvPr id="468" name="楕円 467"/>
        <xdr:cNvSpPr/>
      </xdr:nvSpPr>
      <xdr:spPr>
        <a:xfrm>
          <a:off x="14351000" y="28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5563</xdr:rowOff>
    </xdr:from>
    <xdr:ext cx="762000" cy="259045"/>
    <xdr:sp macro="" textlink="">
      <xdr:nvSpPr>
        <xdr:cNvPr id="469" name="テキスト ボックス 468"/>
        <xdr:cNvSpPr txBox="1"/>
      </xdr:nvSpPr>
      <xdr:spPr>
        <a:xfrm>
          <a:off x="14020800" y="292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80179</xdr:rowOff>
    </xdr:from>
    <xdr:to>
      <xdr:col>64</xdr:col>
      <xdr:colOff>152400</xdr:colOff>
      <xdr:row>17</xdr:row>
      <xdr:rowOff>10329</xdr:rowOff>
    </xdr:to>
    <xdr:sp macro="" textlink="">
      <xdr:nvSpPr>
        <xdr:cNvPr id="470" name="楕円 469"/>
        <xdr:cNvSpPr/>
      </xdr:nvSpPr>
      <xdr:spPr>
        <a:xfrm>
          <a:off x="13462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166556</xdr:rowOff>
    </xdr:from>
    <xdr:ext cx="762000" cy="259045"/>
    <xdr:sp macro="" textlink="">
      <xdr:nvSpPr>
        <xdr:cNvPr id="471" name="テキスト ボックス 470"/>
        <xdr:cNvSpPr txBox="1"/>
      </xdr:nvSpPr>
      <xdr:spPr>
        <a:xfrm>
          <a:off x="13131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159,951
155,590
331.50
75,141,772
67,294,036
5,003,244
35,389,904
58,534,807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本市は</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度の市町合併を経験し、また、行政体制として総合支所方式を採用しているため、類似団体と比べて職員数が多い状況にある。また、令和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年度以降は、会計年度任用職員制度の導入に伴い、さらなる人件費の増加が見込まれる。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このため、今後は定員適正化計画に基づき、職員数の削減に努めるとともに、効率的な組織改編を進め、時間外勤務手当を含む人件費総額の抑制を図る。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6350</xdr:rowOff>
    </xdr:from>
    <xdr:to>
      <xdr:col>24</xdr:col>
      <xdr:colOff>25400</xdr:colOff>
      <xdr:row>41</xdr:row>
      <xdr:rowOff>107950</xdr:rowOff>
    </xdr:to>
    <xdr:cxnSp macro="">
      <xdr:nvCxnSpPr>
        <xdr:cNvPr id="66" name="直線コネクタ 65"/>
        <xdr:cNvCxnSpPr/>
      </xdr:nvCxnSpPr>
      <xdr:spPr>
        <a:xfrm>
          <a:off x="3987800" y="7035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139700</xdr:rowOff>
    </xdr:from>
    <xdr:to>
      <xdr:col>19</xdr:col>
      <xdr:colOff>187325</xdr:colOff>
      <xdr:row>41</xdr:row>
      <xdr:rowOff>6350</xdr:rowOff>
    </xdr:to>
    <xdr:cxnSp macro="">
      <xdr:nvCxnSpPr>
        <xdr:cNvPr id="69" name="直線コネクタ 68"/>
        <xdr:cNvCxnSpPr/>
      </xdr:nvCxnSpPr>
      <xdr:spPr>
        <a:xfrm>
          <a:off x="3098800" y="699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139700</xdr:rowOff>
    </xdr:from>
    <xdr:to>
      <xdr:col>15</xdr:col>
      <xdr:colOff>98425</xdr:colOff>
      <xdr:row>41</xdr:row>
      <xdr:rowOff>6350</xdr:rowOff>
    </xdr:to>
    <xdr:cxnSp macro="">
      <xdr:nvCxnSpPr>
        <xdr:cNvPr id="72" name="直線コネクタ 71"/>
        <xdr:cNvCxnSpPr/>
      </xdr:nvCxnSpPr>
      <xdr:spPr>
        <a:xfrm flipV="1">
          <a:off x="2209800" y="699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114300</xdr:rowOff>
    </xdr:from>
    <xdr:to>
      <xdr:col>11</xdr:col>
      <xdr:colOff>9525</xdr:colOff>
      <xdr:row>41</xdr:row>
      <xdr:rowOff>6350</xdr:rowOff>
    </xdr:to>
    <xdr:cxnSp macro="">
      <xdr:nvCxnSpPr>
        <xdr:cNvPr id="75" name="直線コネクタ 74"/>
        <xdr:cNvCxnSpPr/>
      </xdr:nvCxnSpPr>
      <xdr:spPr>
        <a:xfrm>
          <a:off x="1320800" y="697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9" name="テキスト ボックス 78"/>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57150</xdr:rowOff>
    </xdr:from>
    <xdr:to>
      <xdr:col>24</xdr:col>
      <xdr:colOff>76200</xdr:colOff>
      <xdr:row>41</xdr:row>
      <xdr:rowOff>158750</xdr:rowOff>
    </xdr:to>
    <xdr:sp macro="" textlink="">
      <xdr:nvSpPr>
        <xdr:cNvPr id="85" name="楕円 84"/>
        <xdr:cNvSpPr/>
      </xdr:nvSpPr>
      <xdr:spPr>
        <a:xfrm>
          <a:off x="47752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137177</xdr:rowOff>
    </xdr:from>
    <xdr:ext cx="762000" cy="259045"/>
    <xdr:sp macro="" textlink="">
      <xdr:nvSpPr>
        <xdr:cNvPr id="86" name="人件費該当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127000</xdr:rowOff>
    </xdr:from>
    <xdr:to>
      <xdr:col>20</xdr:col>
      <xdr:colOff>38100</xdr:colOff>
      <xdr:row>41</xdr:row>
      <xdr:rowOff>57150</xdr:rowOff>
    </xdr:to>
    <xdr:sp macro="" textlink="">
      <xdr:nvSpPr>
        <xdr:cNvPr id="87" name="楕円 86"/>
        <xdr:cNvSpPr/>
      </xdr:nvSpPr>
      <xdr:spPr>
        <a:xfrm>
          <a:off x="3937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41927</xdr:rowOff>
    </xdr:from>
    <xdr:ext cx="736600" cy="259045"/>
    <xdr:sp macro="" textlink="">
      <xdr:nvSpPr>
        <xdr:cNvPr id="88" name="テキスト ボックス 87"/>
        <xdr:cNvSpPr txBox="1"/>
      </xdr:nvSpPr>
      <xdr:spPr>
        <a:xfrm>
          <a:off x="3606800" y="707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88900</xdr:rowOff>
    </xdr:from>
    <xdr:to>
      <xdr:col>15</xdr:col>
      <xdr:colOff>149225</xdr:colOff>
      <xdr:row>41</xdr:row>
      <xdr:rowOff>19050</xdr:rowOff>
    </xdr:to>
    <xdr:sp macro="" textlink="">
      <xdr:nvSpPr>
        <xdr:cNvPr id="89" name="楕円 88"/>
        <xdr:cNvSpPr/>
      </xdr:nvSpPr>
      <xdr:spPr>
        <a:xfrm>
          <a:off x="3048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3827</xdr:rowOff>
    </xdr:from>
    <xdr:ext cx="762000" cy="259045"/>
    <xdr:sp macro="" textlink="">
      <xdr:nvSpPr>
        <xdr:cNvPr id="90" name="テキスト ボックス 89"/>
        <xdr:cNvSpPr txBox="1"/>
      </xdr:nvSpPr>
      <xdr:spPr>
        <a:xfrm>
          <a:off x="27178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127000</xdr:rowOff>
    </xdr:from>
    <xdr:to>
      <xdr:col>11</xdr:col>
      <xdr:colOff>60325</xdr:colOff>
      <xdr:row>41</xdr:row>
      <xdr:rowOff>57150</xdr:rowOff>
    </xdr:to>
    <xdr:sp macro="" textlink="">
      <xdr:nvSpPr>
        <xdr:cNvPr id="91" name="楕円 90"/>
        <xdr:cNvSpPr/>
      </xdr:nvSpPr>
      <xdr:spPr>
        <a:xfrm>
          <a:off x="2159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41927</xdr:rowOff>
    </xdr:from>
    <xdr:ext cx="762000" cy="259045"/>
    <xdr:sp macro="" textlink="">
      <xdr:nvSpPr>
        <xdr:cNvPr id="92" name="テキスト ボックス 91"/>
        <xdr:cNvSpPr txBox="1"/>
      </xdr:nvSpPr>
      <xdr:spPr>
        <a:xfrm>
          <a:off x="1828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63500</xdr:rowOff>
    </xdr:from>
    <xdr:to>
      <xdr:col>6</xdr:col>
      <xdr:colOff>171450</xdr:colOff>
      <xdr:row>40</xdr:row>
      <xdr:rowOff>165100</xdr:rowOff>
    </xdr:to>
    <xdr:sp macro="" textlink="">
      <xdr:nvSpPr>
        <xdr:cNvPr id="93" name="楕円 92"/>
        <xdr:cNvSpPr/>
      </xdr:nvSpPr>
      <xdr:spPr>
        <a:xfrm>
          <a:off x="1270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149877</xdr:rowOff>
    </xdr:from>
    <xdr:ext cx="762000" cy="259045"/>
    <xdr:sp macro="" textlink="">
      <xdr:nvSpPr>
        <xdr:cNvPr id="94" name="テキスト ボックス 93"/>
        <xdr:cNvSpPr txBox="1"/>
      </xdr:nvSpPr>
      <xdr:spPr>
        <a:xfrm>
          <a:off x="939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0.8pt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高い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。その要因としては、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令和元年台風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号災害に伴う災害復旧のための業務委託料が増加</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したことが挙げられる。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今後は、公共施設等総合管理計画に基づき施設の統廃合を一層進め、施設管理に要する物件費（光熱水費、修繕料、委託料）の削減に努めることにより、数値の改善を図る。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127000</xdr:rowOff>
    </xdr:to>
    <xdr:cxnSp macro="">
      <xdr:nvCxnSpPr>
        <xdr:cNvPr id="127" name="直線コネクタ 126"/>
        <xdr:cNvCxnSpPr/>
      </xdr:nvCxnSpPr>
      <xdr:spPr>
        <a:xfrm>
          <a:off x="15671800" y="3060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73677</xdr:rowOff>
    </xdr:from>
    <xdr:ext cx="762000" cy="259045"/>
    <xdr:sp macro="" textlink="">
      <xdr:nvSpPr>
        <xdr:cNvPr id="128"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19</xdr:row>
      <xdr:rowOff>69850</xdr:rowOff>
    </xdr:to>
    <xdr:cxnSp macro="">
      <xdr:nvCxnSpPr>
        <xdr:cNvPr id="130" name="直線コネクタ 129"/>
        <xdr:cNvCxnSpPr/>
      </xdr:nvCxnSpPr>
      <xdr:spPr>
        <a:xfrm flipV="1">
          <a:off x="14782800" y="3060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73677</xdr:rowOff>
    </xdr:from>
    <xdr:ext cx="736600" cy="259045"/>
    <xdr:sp macro="" textlink="">
      <xdr:nvSpPr>
        <xdr:cNvPr id="132" name="テキスト ボックス 131"/>
        <xdr:cNvSpPr txBox="1"/>
      </xdr:nvSpPr>
      <xdr:spPr>
        <a:xfrm>
          <a:off x="15290800" y="264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146050</xdr:rowOff>
    </xdr:from>
    <xdr:to>
      <xdr:col>73</xdr:col>
      <xdr:colOff>180975</xdr:colOff>
      <xdr:row>19</xdr:row>
      <xdr:rowOff>69850</xdr:rowOff>
    </xdr:to>
    <xdr:cxnSp macro="">
      <xdr:nvCxnSpPr>
        <xdr:cNvPr id="133" name="直線コネクタ 132"/>
        <xdr:cNvCxnSpPr/>
      </xdr:nvCxnSpPr>
      <xdr:spPr>
        <a:xfrm>
          <a:off x="13893800" y="3232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35" name="テキスト ボックス 134"/>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146050</xdr:rowOff>
    </xdr:from>
    <xdr:to>
      <xdr:col>69</xdr:col>
      <xdr:colOff>92075</xdr:colOff>
      <xdr:row>18</xdr:row>
      <xdr:rowOff>165100</xdr:rowOff>
    </xdr:to>
    <xdr:cxnSp macro="">
      <xdr:nvCxnSpPr>
        <xdr:cNvPr id="136" name="直線コネクタ 135"/>
        <xdr:cNvCxnSpPr/>
      </xdr:nvCxnSpPr>
      <xdr:spPr>
        <a:xfrm flipV="1">
          <a:off x="13004800" y="3232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73677</xdr:rowOff>
    </xdr:from>
    <xdr:ext cx="762000" cy="259045"/>
    <xdr:sp macro="" textlink="">
      <xdr:nvSpPr>
        <xdr:cNvPr id="138" name="テキスト ボックス 137"/>
        <xdr:cNvSpPr txBox="1"/>
      </xdr:nvSpPr>
      <xdr:spPr>
        <a:xfrm>
          <a:off x="13512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0" name="テキスト ボックス 139"/>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95250</xdr:rowOff>
    </xdr:from>
    <xdr:to>
      <xdr:col>69</xdr:col>
      <xdr:colOff>142875</xdr:colOff>
      <xdr:row>19</xdr:row>
      <xdr:rowOff>25400</xdr:rowOff>
    </xdr:to>
    <xdr:sp macro="" textlink="">
      <xdr:nvSpPr>
        <xdr:cNvPr id="152" name="楕円 151"/>
        <xdr:cNvSpPr/>
      </xdr:nvSpPr>
      <xdr:spPr>
        <a:xfrm>
          <a:off x="138430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10177</xdr:rowOff>
    </xdr:from>
    <xdr:ext cx="762000" cy="259045"/>
    <xdr:sp macro="" textlink="">
      <xdr:nvSpPr>
        <xdr:cNvPr id="153" name="テキスト ボックス 152"/>
        <xdr:cNvSpPr txBox="1"/>
      </xdr:nvSpPr>
      <xdr:spPr>
        <a:xfrm>
          <a:off x="13512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4" name="楕円 153"/>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5" name="テキスト ボックス 154"/>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0.3pt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高い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となった。その要因としては、特定教育・保育施設等施設型給付費及び障がい者</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自立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支援事業費の増加が挙げられる。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扶助費は国の施策に影響される部分も多く、自治体独自の判断の下、支出額を大きく減額することは難しいと考えるが、現状は類似団体内平均値と概ね同等であるため、今後も同水準を堅持したい。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149860</xdr:rowOff>
    </xdr:from>
    <xdr:to>
      <xdr:col>24</xdr:col>
      <xdr:colOff>25400</xdr:colOff>
      <xdr:row>61</xdr:row>
      <xdr:rowOff>69850</xdr:rowOff>
    </xdr:to>
    <xdr:cxnSp macro="">
      <xdr:nvCxnSpPr>
        <xdr:cNvPr id="181" name="直線コネクタ 180"/>
        <xdr:cNvCxnSpPr/>
      </xdr:nvCxnSpPr>
      <xdr:spPr>
        <a:xfrm flipV="1">
          <a:off x="4826000" y="940816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64787</xdr:rowOff>
    </xdr:from>
    <xdr:ext cx="762000" cy="259045"/>
    <xdr:sp macro="" textlink="">
      <xdr:nvSpPr>
        <xdr:cNvPr id="184" name="扶助費最大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149860</xdr:rowOff>
    </xdr:from>
    <xdr:to>
      <xdr:col>24</xdr:col>
      <xdr:colOff>114300</xdr:colOff>
      <xdr:row>54</xdr:row>
      <xdr:rowOff>149860</xdr:rowOff>
    </xdr:to>
    <xdr:cxnSp macro="">
      <xdr:nvCxnSpPr>
        <xdr:cNvPr id="185" name="直線コネクタ 184"/>
        <xdr:cNvCxnSpPr/>
      </xdr:nvCxnSpPr>
      <xdr:spPr>
        <a:xfrm>
          <a:off x="4737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58420</xdr:rowOff>
    </xdr:from>
    <xdr:to>
      <xdr:col>24</xdr:col>
      <xdr:colOff>25400</xdr:colOff>
      <xdr:row>58</xdr:row>
      <xdr:rowOff>127000</xdr:rowOff>
    </xdr:to>
    <xdr:cxnSp macro="">
      <xdr:nvCxnSpPr>
        <xdr:cNvPr id="186" name="直線コネクタ 185"/>
        <xdr:cNvCxnSpPr/>
      </xdr:nvCxnSpPr>
      <xdr:spPr>
        <a:xfrm>
          <a:off x="3987800" y="10002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69867</xdr:rowOff>
    </xdr:from>
    <xdr:ext cx="762000" cy="259045"/>
    <xdr:sp macro="" textlink="">
      <xdr:nvSpPr>
        <xdr:cNvPr id="187" name="扶助費平均値テキスト"/>
        <xdr:cNvSpPr txBox="1"/>
      </xdr:nvSpPr>
      <xdr:spPr>
        <a:xfrm>
          <a:off x="4914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53340</xdr:rowOff>
    </xdr:from>
    <xdr:to>
      <xdr:col>24</xdr:col>
      <xdr:colOff>76200</xdr:colOff>
      <xdr:row>58</xdr:row>
      <xdr:rowOff>154940</xdr:rowOff>
    </xdr:to>
    <xdr:sp macro="" textlink="">
      <xdr:nvSpPr>
        <xdr:cNvPr id="188" name="フローチャート: 判断 187"/>
        <xdr:cNvSpPr/>
      </xdr:nvSpPr>
      <xdr:spPr>
        <a:xfrm>
          <a:off x="4775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58</xdr:row>
      <xdr:rowOff>58420</xdr:rowOff>
    </xdr:to>
    <xdr:cxnSp macro="">
      <xdr:nvCxnSpPr>
        <xdr:cNvPr id="189" name="直線コネクタ 188"/>
        <xdr:cNvCxnSpPr/>
      </xdr:nvCxnSpPr>
      <xdr:spPr>
        <a:xfrm>
          <a:off x="3098800" y="9865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58420</xdr:rowOff>
    </xdr:from>
    <xdr:to>
      <xdr:col>15</xdr:col>
      <xdr:colOff>98425</xdr:colOff>
      <xdr:row>57</xdr:row>
      <xdr:rowOff>92710</xdr:rowOff>
    </xdr:to>
    <xdr:cxnSp macro="">
      <xdr:nvCxnSpPr>
        <xdr:cNvPr id="192" name="直線コネクタ 191"/>
        <xdr:cNvCxnSpPr/>
      </xdr:nvCxnSpPr>
      <xdr:spPr>
        <a:xfrm>
          <a:off x="2209800" y="931672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110490</xdr:rowOff>
    </xdr:from>
    <xdr:to>
      <xdr:col>15</xdr:col>
      <xdr:colOff>149225</xdr:colOff>
      <xdr:row>58</xdr:row>
      <xdr:rowOff>40640</xdr:rowOff>
    </xdr:to>
    <xdr:sp macro="" textlink="">
      <xdr:nvSpPr>
        <xdr:cNvPr id="193" name="フローチャート: 判断 192"/>
        <xdr:cNvSpPr/>
      </xdr:nvSpPr>
      <xdr:spPr>
        <a:xfrm>
          <a:off x="3048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25417</xdr:rowOff>
    </xdr:from>
    <xdr:ext cx="762000" cy="259045"/>
    <xdr:sp macro="" textlink="">
      <xdr:nvSpPr>
        <xdr:cNvPr id="194" name="テキスト ボックス 193"/>
        <xdr:cNvSpPr txBox="1"/>
      </xdr:nvSpPr>
      <xdr:spPr>
        <a:xfrm>
          <a:off x="2717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54</xdr:row>
      <xdr:rowOff>58420</xdr:rowOff>
    </xdr:to>
    <xdr:cxnSp macro="">
      <xdr:nvCxnSpPr>
        <xdr:cNvPr id="195" name="直線コネクタ 194"/>
        <xdr:cNvCxnSpPr/>
      </xdr:nvCxnSpPr>
      <xdr:spPr>
        <a:xfrm>
          <a:off x="1320800" y="9248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64770</xdr:rowOff>
    </xdr:from>
    <xdr:to>
      <xdr:col>11</xdr:col>
      <xdr:colOff>60325</xdr:colOff>
      <xdr:row>57</xdr:row>
      <xdr:rowOff>166370</xdr:rowOff>
    </xdr:to>
    <xdr:sp macro="" textlink="">
      <xdr:nvSpPr>
        <xdr:cNvPr id="196" name="フローチャート: 判断 195"/>
        <xdr:cNvSpPr/>
      </xdr:nvSpPr>
      <xdr:spPr>
        <a:xfrm>
          <a:off x="2159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151147</xdr:rowOff>
    </xdr:from>
    <xdr:ext cx="762000" cy="259045"/>
    <xdr:sp macro="" textlink="">
      <xdr:nvSpPr>
        <xdr:cNvPr id="197" name="テキスト ボックス 196"/>
        <xdr:cNvSpPr txBox="1"/>
      </xdr:nvSpPr>
      <xdr:spPr>
        <a:xfrm>
          <a:off x="1828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8" name="フローチャート: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9" name="テキスト ボックス 198"/>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7" name="楕円 206"/>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08" name="テキスト ボックス 207"/>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41910</xdr:rowOff>
    </xdr:from>
    <xdr:to>
      <xdr:col>15</xdr:col>
      <xdr:colOff>149225</xdr:colOff>
      <xdr:row>57</xdr:row>
      <xdr:rowOff>143510</xdr:rowOff>
    </xdr:to>
    <xdr:sp macro="" textlink="">
      <xdr:nvSpPr>
        <xdr:cNvPr id="209" name="楕円 208"/>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153687</xdr:rowOff>
    </xdr:from>
    <xdr:ext cx="762000" cy="259045"/>
    <xdr:sp macro="" textlink="">
      <xdr:nvSpPr>
        <xdr:cNvPr id="210" name="テキスト ボックス 209"/>
        <xdr:cNvSpPr txBox="1"/>
      </xdr:nvSpPr>
      <xdr:spPr>
        <a:xfrm>
          <a:off x="2717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xdr:rowOff>
    </xdr:from>
    <xdr:to>
      <xdr:col>11</xdr:col>
      <xdr:colOff>60325</xdr:colOff>
      <xdr:row>54</xdr:row>
      <xdr:rowOff>109220</xdr:rowOff>
    </xdr:to>
    <xdr:sp macro="" textlink="">
      <xdr:nvSpPr>
        <xdr:cNvPr id="211" name="楕円 210"/>
        <xdr:cNvSpPr/>
      </xdr:nvSpPr>
      <xdr:spPr>
        <a:xfrm>
          <a:off x="2159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119397</xdr:rowOff>
    </xdr:from>
    <xdr:ext cx="762000" cy="259045"/>
    <xdr:sp macro="" textlink="">
      <xdr:nvSpPr>
        <xdr:cNvPr id="212" name="テキスト ボックス 211"/>
        <xdr:cNvSpPr txBox="1"/>
      </xdr:nvSpPr>
      <xdr:spPr>
        <a:xfrm>
          <a:off x="1828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13" name="楕円 212"/>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14" name="テキスト ボックス 213"/>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前年度と比較して</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0.5pt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高い</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12.3</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。その要因としては、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介護保険特別会計への操出金が増加したことが挙げられる。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現状は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類似団体内平均値を下回る状況にあるため、今後も同水準を堅持したい。</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0" name="直線コネクタ 239"/>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1"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2" name="直線コネクタ 241"/>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3" name="その他最大値テキスト"/>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4" name="直線コネクタ 243"/>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58420</xdr:rowOff>
    </xdr:to>
    <xdr:cxnSp macro="">
      <xdr:nvCxnSpPr>
        <xdr:cNvPr id="245" name="直線コネクタ 244"/>
        <xdr:cNvCxnSpPr/>
      </xdr:nvCxnSpPr>
      <xdr:spPr>
        <a:xfrm>
          <a:off x="15671800" y="95834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6"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7" name="フローチャート: 判断 246"/>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60</xdr:row>
      <xdr:rowOff>134620</xdr:rowOff>
    </xdr:to>
    <xdr:cxnSp macro="">
      <xdr:nvCxnSpPr>
        <xdr:cNvPr id="248" name="直線コネクタ 247"/>
        <xdr:cNvCxnSpPr/>
      </xdr:nvCxnSpPr>
      <xdr:spPr>
        <a:xfrm flipV="1">
          <a:off x="14782800" y="958342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49" name="フローチャート: 判断 248"/>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0" name="テキスト ボックス 249"/>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134620</xdr:rowOff>
    </xdr:from>
    <xdr:to>
      <xdr:col>73</xdr:col>
      <xdr:colOff>180975</xdr:colOff>
      <xdr:row>60</xdr:row>
      <xdr:rowOff>134620</xdr:rowOff>
    </xdr:to>
    <xdr:cxnSp macro="">
      <xdr:nvCxnSpPr>
        <xdr:cNvPr id="251" name="直線コネクタ 250"/>
        <xdr:cNvCxnSpPr/>
      </xdr:nvCxnSpPr>
      <xdr:spPr>
        <a:xfrm>
          <a:off x="13893800" y="1042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2" name="フローチャート: 判断 251"/>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81297</xdr:rowOff>
    </xdr:from>
    <xdr:ext cx="762000" cy="259045"/>
    <xdr:sp macro="" textlink="">
      <xdr:nvSpPr>
        <xdr:cNvPr id="253" name="テキスト ボックス 252"/>
        <xdr:cNvSpPr txBox="1"/>
      </xdr:nvSpPr>
      <xdr:spPr>
        <a:xfrm>
          <a:off x="144018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134620</xdr:rowOff>
    </xdr:to>
    <xdr:cxnSp macro="">
      <xdr:nvCxnSpPr>
        <xdr:cNvPr id="254" name="直線コネクタ 253"/>
        <xdr:cNvCxnSpPr/>
      </xdr:nvCxnSpPr>
      <xdr:spPr>
        <a:xfrm>
          <a:off x="13004800" y="102997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5" name="フローチャート: 判断 254"/>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6" name="テキスト ボックス 255"/>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7" name="フローチャート: 判断 256"/>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58" name="テキスト ボックス 257"/>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4" name="楕円 263"/>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5"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6" name="楕円 265"/>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7" name="テキスト ボックス 266"/>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83820</xdr:rowOff>
    </xdr:from>
    <xdr:to>
      <xdr:col>74</xdr:col>
      <xdr:colOff>31750</xdr:colOff>
      <xdr:row>61</xdr:row>
      <xdr:rowOff>13970</xdr:rowOff>
    </xdr:to>
    <xdr:sp macro="" textlink="">
      <xdr:nvSpPr>
        <xdr:cNvPr id="268" name="楕円 267"/>
        <xdr:cNvSpPr/>
      </xdr:nvSpPr>
      <xdr:spPr>
        <a:xfrm>
          <a:off x="1473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170197</xdr:rowOff>
    </xdr:from>
    <xdr:ext cx="762000" cy="259045"/>
    <xdr:sp macro="" textlink="">
      <xdr:nvSpPr>
        <xdr:cNvPr id="269" name="テキスト ボックス 268"/>
        <xdr:cNvSpPr txBox="1"/>
      </xdr:nvSpPr>
      <xdr:spPr>
        <a:xfrm>
          <a:off x="14401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83820</xdr:rowOff>
    </xdr:from>
    <xdr:to>
      <xdr:col>69</xdr:col>
      <xdr:colOff>142875</xdr:colOff>
      <xdr:row>61</xdr:row>
      <xdr:rowOff>13970</xdr:rowOff>
    </xdr:to>
    <xdr:sp macro="" textlink="">
      <xdr:nvSpPr>
        <xdr:cNvPr id="270" name="楕円 269"/>
        <xdr:cNvSpPr/>
      </xdr:nvSpPr>
      <xdr:spPr>
        <a:xfrm>
          <a:off x="13843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170197</xdr:rowOff>
    </xdr:from>
    <xdr:ext cx="762000" cy="259045"/>
    <xdr:sp macro="" textlink="">
      <xdr:nvSpPr>
        <xdr:cNvPr id="271" name="テキスト ボックス 270"/>
        <xdr:cNvSpPr txBox="1"/>
      </xdr:nvSpPr>
      <xdr:spPr>
        <a:xfrm>
          <a:off x="13512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2" name="楕円 271"/>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3" name="テキスト ボックス 272"/>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前年度と比較して</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2.6pt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した。その要因としては、</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下水道事業特別会計への補助金の減が挙げられる。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今後は各種団体等に対する補助金の支出基準の見直しを図るとともに、独立採算制の理念の下、企業会計への補助金支出額も併せて精査を実施し、数値の改善に努める。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3" name="直線コネクタ 302"/>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4"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5" name="直線コネクタ 304"/>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06"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07" name="直線コネクタ 306"/>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97064</xdr:rowOff>
    </xdr:from>
    <xdr:to>
      <xdr:col>82</xdr:col>
      <xdr:colOff>107950</xdr:colOff>
      <xdr:row>37</xdr:row>
      <xdr:rowOff>37193</xdr:rowOff>
    </xdr:to>
    <xdr:cxnSp macro="">
      <xdr:nvCxnSpPr>
        <xdr:cNvPr id="308" name="直線コネクタ 307"/>
        <xdr:cNvCxnSpPr/>
      </xdr:nvCxnSpPr>
      <xdr:spPr>
        <a:xfrm flipV="1">
          <a:off x="15671800" y="6097814"/>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10177</xdr:rowOff>
    </xdr:from>
    <xdr:ext cx="762000" cy="259045"/>
    <xdr:sp macro="" textlink="">
      <xdr:nvSpPr>
        <xdr:cNvPr id="309"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0" name="フローチャート: 判断 309"/>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143328</xdr:rowOff>
    </xdr:from>
    <xdr:to>
      <xdr:col>78</xdr:col>
      <xdr:colOff>69850</xdr:colOff>
      <xdr:row>37</xdr:row>
      <xdr:rowOff>37193</xdr:rowOff>
    </xdr:to>
    <xdr:cxnSp macro="">
      <xdr:nvCxnSpPr>
        <xdr:cNvPr id="311" name="直線コネクタ 310"/>
        <xdr:cNvCxnSpPr/>
      </xdr:nvCxnSpPr>
      <xdr:spPr>
        <a:xfrm>
          <a:off x="14782800" y="5629728"/>
          <a:ext cx="889000" cy="7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2" name="フローチャート: 判断 31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3" name="テキスト ボックス 31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143328</xdr:rowOff>
    </xdr:from>
    <xdr:to>
      <xdr:col>73</xdr:col>
      <xdr:colOff>180975</xdr:colOff>
      <xdr:row>33</xdr:row>
      <xdr:rowOff>156936</xdr:rowOff>
    </xdr:to>
    <xdr:cxnSp macro="">
      <xdr:nvCxnSpPr>
        <xdr:cNvPr id="314" name="直線コネクタ 313"/>
        <xdr:cNvCxnSpPr/>
      </xdr:nvCxnSpPr>
      <xdr:spPr>
        <a:xfrm flipV="1">
          <a:off x="13893800" y="5629728"/>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5" name="フローチャート: 判断 314"/>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15620</xdr:rowOff>
    </xdr:from>
    <xdr:ext cx="762000" cy="259045"/>
    <xdr:sp macro="" textlink="">
      <xdr:nvSpPr>
        <xdr:cNvPr id="316" name="テキスト ボックス 315"/>
        <xdr:cNvSpPr txBox="1"/>
      </xdr:nvSpPr>
      <xdr:spPr>
        <a:xfrm>
          <a:off x="14401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135164</xdr:rowOff>
    </xdr:from>
    <xdr:to>
      <xdr:col>69</xdr:col>
      <xdr:colOff>92075</xdr:colOff>
      <xdr:row>33</xdr:row>
      <xdr:rowOff>156936</xdr:rowOff>
    </xdr:to>
    <xdr:cxnSp macro="">
      <xdr:nvCxnSpPr>
        <xdr:cNvPr id="317" name="直線コネクタ 316"/>
        <xdr:cNvCxnSpPr/>
      </xdr:nvCxnSpPr>
      <xdr:spPr>
        <a:xfrm>
          <a:off x="13004800" y="5793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18" name="フローチャート: 判断 317"/>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26505</xdr:rowOff>
    </xdr:from>
    <xdr:ext cx="762000" cy="259045"/>
    <xdr:sp macro="" textlink="">
      <xdr:nvSpPr>
        <xdr:cNvPr id="319" name="テキスト ボックス 318"/>
        <xdr:cNvSpPr txBox="1"/>
      </xdr:nvSpPr>
      <xdr:spPr>
        <a:xfrm>
          <a:off x="13512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46264</xdr:rowOff>
    </xdr:from>
    <xdr:to>
      <xdr:col>82</xdr:col>
      <xdr:colOff>158750</xdr:colOff>
      <xdr:row>35</xdr:row>
      <xdr:rowOff>147864</xdr:rowOff>
    </xdr:to>
    <xdr:sp macro="" textlink="">
      <xdr:nvSpPr>
        <xdr:cNvPr id="327" name="楕円 326"/>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62791</xdr:rowOff>
    </xdr:from>
    <xdr:ext cx="762000" cy="259045"/>
    <xdr:sp macro="" textlink="">
      <xdr:nvSpPr>
        <xdr:cNvPr id="328"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157843</xdr:rowOff>
    </xdr:from>
    <xdr:to>
      <xdr:col>78</xdr:col>
      <xdr:colOff>120650</xdr:colOff>
      <xdr:row>37</xdr:row>
      <xdr:rowOff>87993</xdr:rowOff>
    </xdr:to>
    <xdr:sp macro="" textlink="">
      <xdr:nvSpPr>
        <xdr:cNvPr id="329" name="楕円 328"/>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30" name="テキスト ボックス 329"/>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92528</xdr:rowOff>
    </xdr:from>
    <xdr:to>
      <xdr:col>74</xdr:col>
      <xdr:colOff>31750</xdr:colOff>
      <xdr:row>33</xdr:row>
      <xdr:rowOff>22678</xdr:rowOff>
    </xdr:to>
    <xdr:sp macro="" textlink="">
      <xdr:nvSpPr>
        <xdr:cNvPr id="331" name="楕円 330"/>
        <xdr:cNvSpPr/>
      </xdr:nvSpPr>
      <xdr:spPr>
        <a:xfrm>
          <a:off x="14732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32855</xdr:rowOff>
    </xdr:from>
    <xdr:ext cx="762000" cy="259045"/>
    <xdr:sp macro="" textlink="">
      <xdr:nvSpPr>
        <xdr:cNvPr id="332" name="テキスト ボックス 331"/>
        <xdr:cNvSpPr txBox="1"/>
      </xdr:nvSpPr>
      <xdr:spPr>
        <a:xfrm>
          <a:off x="14401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106136</xdr:rowOff>
    </xdr:from>
    <xdr:to>
      <xdr:col>69</xdr:col>
      <xdr:colOff>142875</xdr:colOff>
      <xdr:row>34</xdr:row>
      <xdr:rowOff>36286</xdr:rowOff>
    </xdr:to>
    <xdr:sp macro="" textlink="">
      <xdr:nvSpPr>
        <xdr:cNvPr id="333" name="楕円 332"/>
        <xdr:cNvSpPr/>
      </xdr:nvSpPr>
      <xdr:spPr>
        <a:xfrm>
          <a:off x="13843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46463</xdr:rowOff>
    </xdr:from>
    <xdr:ext cx="762000" cy="259045"/>
    <xdr:sp macro="" textlink="">
      <xdr:nvSpPr>
        <xdr:cNvPr id="334" name="テキスト ボックス 333"/>
        <xdr:cNvSpPr txBox="1"/>
      </xdr:nvSpPr>
      <xdr:spPr>
        <a:xfrm>
          <a:off x="13512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84364</xdr:rowOff>
    </xdr:from>
    <xdr:to>
      <xdr:col>65</xdr:col>
      <xdr:colOff>53975</xdr:colOff>
      <xdr:row>34</xdr:row>
      <xdr:rowOff>14514</xdr:rowOff>
    </xdr:to>
    <xdr:sp macro="" textlink="">
      <xdr:nvSpPr>
        <xdr:cNvPr id="335" name="楕円 334"/>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24691</xdr:rowOff>
    </xdr:from>
    <xdr:ext cx="762000" cy="259045"/>
    <xdr:sp macro="" textlink="">
      <xdr:nvSpPr>
        <xdr:cNvPr id="336" name="テキスト ボックス 335"/>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0.8pt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高い、</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17.8</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。その要因としては、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年度で償還終了となった額以上に、令和元</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から償還開始となった額が大きかったこと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が挙げられる。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令和元年台風</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号災害に伴う災害復旧事業債の大規模な借入に伴い、元金償還が開始となる令和</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年度以降、本数値の急増が見込まれる。こうした状況は不可避であるため、</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大型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建設事業計画の実施時期等の見直しを通じて、公債費の増加を抑制するとともに、</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企業誘致の推進等に伴う自主財源（税収）の増加を図り、指数悪化の防止に努める。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4" name="直線コネクタ 363"/>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5"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66" name="直線コネクタ 365"/>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67"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68" name="直線コネクタ 367"/>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111761</xdr:rowOff>
    </xdr:to>
    <xdr:cxnSp macro="">
      <xdr:nvCxnSpPr>
        <xdr:cNvPr id="369" name="直線コネクタ 368"/>
        <xdr:cNvCxnSpPr/>
      </xdr:nvCxnSpPr>
      <xdr:spPr>
        <a:xfrm>
          <a:off x="3987800" y="134239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0"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1" name="フローチャート: 判断 370"/>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119380</xdr:rowOff>
    </xdr:to>
    <xdr:cxnSp macro="">
      <xdr:nvCxnSpPr>
        <xdr:cNvPr id="372" name="直線コネクタ 371"/>
        <xdr:cNvCxnSpPr/>
      </xdr:nvCxnSpPr>
      <xdr:spPr>
        <a:xfrm flipV="1">
          <a:off x="3098800" y="1342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3" name="フローチャート: 判断 372"/>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4" name="テキスト ボックス 373"/>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78</xdr:row>
      <xdr:rowOff>165100</xdr:rowOff>
    </xdr:to>
    <xdr:cxnSp macro="">
      <xdr:nvCxnSpPr>
        <xdr:cNvPr id="375" name="直線コネクタ 374"/>
        <xdr:cNvCxnSpPr/>
      </xdr:nvCxnSpPr>
      <xdr:spPr>
        <a:xfrm flipV="1">
          <a:off x="2209800" y="1349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76" name="フローチャート: 判断 375"/>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77" name="テキスト ボックス 376"/>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111761</xdr:rowOff>
    </xdr:from>
    <xdr:to>
      <xdr:col>11</xdr:col>
      <xdr:colOff>9525</xdr:colOff>
      <xdr:row>78</xdr:row>
      <xdr:rowOff>165100</xdr:rowOff>
    </xdr:to>
    <xdr:cxnSp macro="">
      <xdr:nvCxnSpPr>
        <xdr:cNvPr id="378" name="直線コネクタ 377"/>
        <xdr:cNvCxnSpPr/>
      </xdr:nvCxnSpPr>
      <xdr:spPr>
        <a:xfrm>
          <a:off x="1320800" y="134848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9" name="フローチャート: 判断 378"/>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0" name="テキスト ボックス 379"/>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1" name="フローチャート: 判断 380"/>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82" name="テキスト ボックス 381"/>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88" name="楕円 387"/>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89"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0" name="楕円 389"/>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1" name="テキスト ボックス 390"/>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68580</xdr:rowOff>
    </xdr:from>
    <xdr:to>
      <xdr:col>15</xdr:col>
      <xdr:colOff>149225</xdr:colOff>
      <xdr:row>78</xdr:row>
      <xdr:rowOff>170180</xdr:rowOff>
    </xdr:to>
    <xdr:sp macro="" textlink="">
      <xdr:nvSpPr>
        <xdr:cNvPr id="392" name="楕円 391"/>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154957</xdr:rowOff>
    </xdr:from>
    <xdr:ext cx="762000" cy="259045"/>
    <xdr:sp macro="" textlink="">
      <xdr:nvSpPr>
        <xdr:cNvPr id="393" name="テキスト ボックス 392"/>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394" name="楕円 393"/>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5" name="テキスト ボックス 394"/>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60961</xdr:rowOff>
    </xdr:from>
    <xdr:to>
      <xdr:col>6</xdr:col>
      <xdr:colOff>171450</xdr:colOff>
      <xdr:row>78</xdr:row>
      <xdr:rowOff>162561</xdr:rowOff>
    </xdr:to>
    <xdr:sp macro="" textlink="">
      <xdr:nvSpPr>
        <xdr:cNvPr id="396" name="楕円 395"/>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147338</xdr:rowOff>
    </xdr:from>
    <xdr:ext cx="762000" cy="259045"/>
    <xdr:sp macro="" textlink="">
      <xdr:nvSpPr>
        <xdr:cNvPr id="397" name="テキスト ボックス 396"/>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類似団体内平均値</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73.9%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に対して、</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4.9pt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高い</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78.8%</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となった。近年、人件費の高止まりや扶助費の増加が顕著であり、義務的経費の増加に伴う財政の硬直化が進んでいる。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も会計年度任用職員制度の導入や災害復旧事業債の元金償還開始など、経常経費の増加が見込まれるため、定員適正化計画に基づく職員数の削減や施設統廃合による物件費の抑制、投資的事業に係る実施時期の見直しなど、取り得る全ての手法を視野に入れ、行財政改革を進める必要があ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3" name="直線コネクタ 422"/>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4" name="公債費以外最小値テキスト"/>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5" name="直線コネクタ 424"/>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26"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27" name="直線コネクタ 426"/>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131572</xdr:rowOff>
    </xdr:from>
    <xdr:to>
      <xdr:col>82</xdr:col>
      <xdr:colOff>107950</xdr:colOff>
      <xdr:row>80</xdr:row>
      <xdr:rowOff>149861</xdr:rowOff>
    </xdr:to>
    <xdr:cxnSp macro="">
      <xdr:nvCxnSpPr>
        <xdr:cNvPr id="428" name="直線コネクタ 427"/>
        <xdr:cNvCxnSpPr/>
      </xdr:nvCxnSpPr>
      <xdr:spPr>
        <a:xfrm flipV="1">
          <a:off x="15671800" y="138475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29" name="公債費以外平均値テキスト"/>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0" name="フローチャート: 判断 429"/>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67563</xdr:rowOff>
    </xdr:from>
    <xdr:to>
      <xdr:col>78</xdr:col>
      <xdr:colOff>69850</xdr:colOff>
      <xdr:row>80</xdr:row>
      <xdr:rowOff>149861</xdr:rowOff>
    </xdr:to>
    <xdr:cxnSp macro="">
      <xdr:nvCxnSpPr>
        <xdr:cNvPr id="431" name="直線コネクタ 430"/>
        <xdr:cNvCxnSpPr/>
      </xdr:nvCxnSpPr>
      <xdr:spPr>
        <a:xfrm>
          <a:off x="14782800" y="13783563"/>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156718</xdr:rowOff>
    </xdr:from>
    <xdr:to>
      <xdr:col>73</xdr:col>
      <xdr:colOff>180975</xdr:colOff>
      <xdr:row>80</xdr:row>
      <xdr:rowOff>67563</xdr:rowOff>
    </xdr:to>
    <xdr:cxnSp macro="">
      <xdr:nvCxnSpPr>
        <xdr:cNvPr id="434" name="直線コネクタ 433"/>
        <xdr:cNvCxnSpPr/>
      </xdr:nvCxnSpPr>
      <xdr:spPr>
        <a:xfrm>
          <a:off x="13893800" y="137012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5" name="フローチャート: 判断 434"/>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6" name="テキスト ボックス 435"/>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156718</xdr:rowOff>
    </xdr:to>
    <xdr:cxnSp macro="">
      <xdr:nvCxnSpPr>
        <xdr:cNvPr id="437" name="直線コネクタ 436"/>
        <xdr:cNvCxnSpPr/>
      </xdr:nvCxnSpPr>
      <xdr:spPr>
        <a:xfrm>
          <a:off x="13004800" y="135458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8" name="フローチャート: 判断 437"/>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9" name="テキスト ボックス 438"/>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0" name="フローチャート: 判断 439"/>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1" name="テキスト ボックス 440"/>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80772</xdr:rowOff>
    </xdr:from>
    <xdr:to>
      <xdr:col>82</xdr:col>
      <xdr:colOff>158750</xdr:colOff>
      <xdr:row>81</xdr:row>
      <xdr:rowOff>10922</xdr:rowOff>
    </xdr:to>
    <xdr:sp macro="" textlink="">
      <xdr:nvSpPr>
        <xdr:cNvPr id="447" name="楕円 446"/>
        <xdr:cNvSpPr/>
      </xdr:nvSpPr>
      <xdr:spPr>
        <a:xfrm>
          <a:off x="164592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52849</xdr:rowOff>
    </xdr:from>
    <xdr:ext cx="762000" cy="259045"/>
    <xdr:sp macro="" textlink="">
      <xdr:nvSpPr>
        <xdr:cNvPr id="448" name="公債費以外該当値テキスト"/>
        <xdr:cNvSpPr txBox="1"/>
      </xdr:nvSpPr>
      <xdr:spPr>
        <a:xfrm>
          <a:off x="165989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99061</xdr:rowOff>
    </xdr:from>
    <xdr:to>
      <xdr:col>78</xdr:col>
      <xdr:colOff>120650</xdr:colOff>
      <xdr:row>81</xdr:row>
      <xdr:rowOff>29211</xdr:rowOff>
    </xdr:to>
    <xdr:sp macro="" textlink="">
      <xdr:nvSpPr>
        <xdr:cNvPr id="449" name="楕円 448"/>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13988</xdr:rowOff>
    </xdr:from>
    <xdr:ext cx="736600" cy="259045"/>
    <xdr:sp macro="" textlink="">
      <xdr:nvSpPr>
        <xdr:cNvPr id="450" name="テキスト ボックス 449"/>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16763</xdr:rowOff>
    </xdr:from>
    <xdr:to>
      <xdr:col>74</xdr:col>
      <xdr:colOff>31750</xdr:colOff>
      <xdr:row>80</xdr:row>
      <xdr:rowOff>118363</xdr:rowOff>
    </xdr:to>
    <xdr:sp macro="" textlink="">
      <xdr:nvSpPr>
        <xdr:cNvPr id="451" name="楕円 450"/>
        <xdr:cNvSpPr/>
      </xdr:nvSpPr>
      <xdr:spPr>
        <a:xfrm>
          <a:off x="14732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103140</xdr:rowOff>
    </xdr:from>
    <xdr:ext cx="762000" cy="259045"/>
    <xdr:sp macro="" textlink="">
      <xdr:nvSpPr>
        <xdr:cNvPr id="452" name="テキスト ボックス 451"/>
        <xdr:cNvSpPr txBox="1"/>
      </xdr:nvSpPr>
      <xdr:spPr>
        <a:xfrm>
          <a:off x="14401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105918</xdr:rowOff>
    </xdr:from>
    <xdr:to>
      <xdr:col>69</xdr:col>
      <xdr:colOff>142875</xdr:colOff>
      <xdr:row>80</xdr:row>
      <xdr:rowOff>36068</xdr:rowOff>
    </xdr:to>
    <xdr:sp macro="" textlink="">
      <xdr:nvSpPr>
        <xdr:cNvPr id="453" name="楕円 452"/>
        <xdr:cNvSpPr/>
      </xdr:nvSpPr>
      <xdr:spPr>
        <a:xfrm>
          <a:off x="13843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20845</xdr:rowOff>
    </xdr:from>
    <xdr:ext cx="762000" cy="259045"/>
    <xdr:sp macro="" textlink="">
      <xdr:nvSpPr>
        <xdr:cNvPr id="454" name="テキスト ボックス 453"/>
        <xdr:cNvSpPr txBox="1"/>
      </xdr:nvSpPr>
      <xdr:spPr>
        <a:xfrm>
          <a:off x="13512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5" name="楕円 454"/>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6" name="テキスト ボックス 455"/>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122836</xdr:rowOff>
    </xdr:from>
    <xdr:ext cx="762000" cy="259045"/>
    <xdr:sp macro="" textlink="">
      <xdr:nvSpPr>
        <xdr:cNvPr id="44" name="人口1人当たり決算額の推移最小値テキスト130"/>
        <xdr:cNvSpPr txBox="1"/>
      </xdr:nvSpPr>
      <xdr:spPr>
        <a:xfrm>
          <a:off x="5740400" y="325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142438</xdr:rowOff>
    </xdr:from>
    <xdr:to>
      <xdr:col>29</xdr:col>
      <xdr:colOff>127000</xdr:colOff>
      <xdr:row>14</xdr:row>
      <xdr:rowOff>39157</xdr:rowOff>
    </xdr:to>
    <xdr:cxnSp macro="">
      <xdr:nvCxnSpPr>
        <xdr:cNvPr id="48" name="直線コネクタ 47"/>
        <xdr:cNvCxnSpPr/>
      </xdr:nvCxnSpPr>
      <xdr:spPr bwMode="auto">
        <a:xfrm flipV="1">
          <a:off x="5003800" y="2418913"/>
          <a:ext cx="647700" cy="68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60560</xdr:rowOff>
    </xdr:from>
    <xdr:ext cx="762000" cy="259045"/>
    <xdr:sp macro="" textlink="">
      <xdr:nvSpPr>
        <xdr:cNvPr id="49" name="人口1人当たり決算額の推移平均値テキスト130"/>
        <xdr:cNvSpPr txBox="1"/>
      </xdr:nvSpPr>
      <xdr:spPr>
        <a:xfrm>
          <a:off x="5740400" y="2679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39157</xdr:rowOff>
    </xdr:from>
    <xdr:to>
      <xdr:col>26</xdr:col>
      <xdr:colOff>50800</xdr:colOff>
      <xdr:row>14</xdr:row>
      <xdr:rowOff>59091</xdr:rowOff>
    </xdr:to>
    <xdr:cxnSp macro="">
      <xdr:nvCxnSpPr>
        <xdr:cNvPr id="51" name="直線コネクタ 50"/>
        <xdr:cNvCxnSpPr/>
      </xdr:nvCxnSpPr>
      <xdr:spPr bwMode="auto">
        <a:xfrm flipV="1">
          <a:off x="4305300" y="2487082"/>
          <a:ext cx="698500" cy="19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45519</xdr:rowOff>
    </xdr:from>
    <xdr:ext cx="736600" cy="259045"/>
    <xdr:sp macro="" textlink="">
      <xdr:nvSpPr>
        <xdr:cNvPr id="53" name="テキスト ボックス 52"/>
        <xdr:cNvSpPr txBox="1"/>
      </xdr:nvSpPr>
      <xdr:spPr>
        <a:xfrm>
          <a:off x="4622800" y="2836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59091</xdr:rowOff>
    </xdr:from>
    <xdr:to>
      <xdr:col>22</xdr:col>
      <xdr:colOff>114300</xdr:colOff>
      <xdr:row>14</xdr:row>
      <xdr:rowOff>81265</xdr:rowOff>
    </xdr:to>
    <xdr:cxnSp macro="">
      <xdr:nvCxnSpPr>
        <xdr:cNvPr id="54" name="直線コネクタ 53"/>
        <xdr:cNvCxnSpPr/>
      </xdr:nvCxnSpPr>
      <xdr:spPr bwMode="auto">
        <a:xfrm flipV="1">
          <a:off x="3606800" y="2507016"/>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58869</xdr:rowOff>
    </xdr:from>
    <xdr:ext cx="762000" cy="259045"/>
    <xdr:sp macro="" textlink="">
      <xdr:nvSpPr>
        <xdr:cNvPr id="56" name="テキスト ボックス 55"/>
        <xdr:cNvSpPr txBox="1"/>
      </xdr:nvSpPr>
      <xdr:spPr>
        <a:xfrm>
          <a:off x="3924300" y="28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35956</xdr:rowOff>
    </xdr:from>
    <xdr:to>
      <xdr:col>18</xdr:col>
      <xdr:colOff>177800</xdr:colOff>
      <xdr:row>14</xdr:row>
      <xdr:rowOff>81265</xdr:rowOff>
    </xdr:to>
    <xdr:cxnSp macro="">
      <xdr:nvCxnSpPr>
        <xdr:cNvPr id="57" name="直線コネクタ 56"/>
        <xdr:cNvCxnSpPr/>
      </xdr:nvCxnSpPr>
      <xdr:spPr bwMode="auto">
        <a:xfrm>
          <a:off x="2908300" y="2483881"/>
          <a:ext cx="698500" cy="4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97136</xdr:rowOff>
    </xdr:from>
    <xdr:ext cx="762000" cy="259045"/>
    <xdr:sp macro="" textlink="">
      <xdr:nvSpPr>
        <xdr:cNvPr id="59" name="テキスト ボックス 58"/>
        <xdr:cNvSpPr txBox="1"/>
      </xdr:nvSpPr>
      <xdr:spPr>
        <a:xfrm>
          <a:off x="3225800" y="288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79306</xdr:rowOff>
    </xdr:from>
    <xdr:ext cx="762000" cy="259045"/>
    <xdr:sp macro="" textlink="">
      <xdr:nvSpPr>
        <xdr:cNvPr id="61" name="テキスト ボックス 60"/>
        <xdr:cNvSpPr txBox="1"/>
      </xdr:nvSpPr>
      <xdr:spPr>
        <a:xfrm>
          <a:off x="2527300" y="287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91638</xdr:rowOff>
    </xdr:from>
    <xdr:to>
      <xdr:col>29</xdr:col>
      <xdr:colOff>177800</xdr:colOff>
      <xdr:row>14</xdr:row>
      <xdr:rowOff>21788</xdr:rowOff>
    </xdr:to>
    <xdr:sp macro="" textlink="">
      <xdr:nvSpPr>
        <xdr:cNvPr id="67" name="楕円 66"/>
        <xdr:cNvSpPr/>
      </xdr:nvSpPr>
      <xdr:spPr bwMode="auto">
        <a:xfrm>
          <a:off x="5600700" y="2368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108165</xdr:rowOff>
    </xdr:from>
    <xdr:ext cx="762000" cy="259045"/>
    <xdr:sp macro="" textlink="">
      <xdr:nvSpPr>
        <xdr:cNvPr id="68" name="人口1人当たり決算額の推移該当値テキスト130"/>
        <xdr:cNvSpPr txBox="1"/>
      </xdr:nvSpPr>
      <xdr:spPr>
        <a:xfrm>
          <a:off x="5740400" y="221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159807</xdr:rowOff>
    </xdr:from>
    <xdr:to>
      <xdr:col>26</xdr:col>
      <xdr:colOff>101600</xdr:colOff>
      <xdr:row>14</xdr:row>
      <xdr:rowOff>89957</xdr:rowOff>
    </xdr:to>
    <xdr:sp macro="" textlink="">
      <xdr:nvSpPr>
        <xdr:cNvPr id="69" name="楕円 68"/>
        <xdr:cNvSpPr/>
      </xdr:nvSpPr>
      <xdr:spPr bwMode="auto">
        <a:xfrm>
          <a:off x="4953000" y="243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100134</xdr:rowOff>
    </xdr:from>
    <xdr:ext cx="736600" cy="259045"/>
    <xdr:sp macro="" textlink="">
      <xdr:nvSpPr>
        <xdr:cNvPr id="70" name="テキスト ボックス 69"/>
        <xdr:cNvSpPr txBox="1"/>
      </xdr:nvSpPr>
      <xdr:spPr>
        <a:xfrm>
          <a:off x="4622800" y="2205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8291</xdr:rowOff>
    </xdr:from>
    <xdr:to>
      <xdr:col>22</xdr:col>
      <xdr:colOff>165100</xdr:colOff>
      <xdr:row>14</xdr:row>
      <xdr:rowOff>109891</xdr:rowOff>
    </xdr:to>
    <xdr:sp macro="" textlink="">
      <xdr:nvSpPr>
        <xdr:cNvPr id="71" name="楕円 70"/>
        <xdr:cNvSpPr/>
      </xdr:nvSpPr>
      <xdr:spPr bwMode="auto">
        <a:xfrm>
          <a:off x="4254500" y="2456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120068</xdr:rowOff>
    </xdr:from>
    <xdr:ext cx="762000" cy="259045"/>
    <xdr:sp macro="" textlink="">
      <xdr:nvSpPr>
        <xdr:cNvPr id="72" name="テキスト ボックス 71"/>
        <xdr:cNvSpPr txBox="1"/>
      </xdr:nvSpPr>
      <xdr:spPr>
        <a:xfrm>
          <a:off x="3924300" y="2225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30465</xdr:rowOff>
    </xdr:from>
    <xdr:to>
      <xdr:col>19</xdr:col>
      <xdr:colOff>38100</xdr:colOff>
      <xdr:row>14</xdr:row>
      <xdr:rowOff>132065</xdr:rowOff>
    </xdr:to>
    <xdr:sp macro="" textlink="">
      <xdr:nvSpPr>
        <xdr:cNvPr id="73" name="楕円 72"/>
        <xdr:cNvSpPr/>
      </xdr:nvSpPr>
      <xdr:spPr bwMode="auto">
        <a:xfrm>
          <a:off x="3556000" y="24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142242</xdr:rowOff>
    </xdr:from>
    <xdr:ext cx="762000" cy="259045"/>
    <xdr:sp macro="" textlink="">
      <xdr:nvSpPr>
        <xdr:cNvPr id="74" name="テキスト ボックス 73"/>
        <xdr:cNvSpPr txBox="1"/>
      </xdr:nvSpPr>
      <xdr:spPr>
        <a:xfrm>
          <a:off x="3225800" y="224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156606</xdr:rowOff>
    </xdr:from>
    <xdr:to>
      <xdr:col>15</xdr:col>
      <xdr:colOff>101600</xdr:colOff>
      <xdr:row>14</xdr:row>
      <xdr:rowOff>86756</xdr:rowOff>
    </xdr:to>
    <xdr:sp macro="" textlink="">
      <xdr:nvSpPr>
        <xdr:cNvPr id="75" name="楕円 74"/>
        <xdr:cNvSpPr/>
      </xdr:nvSpPr>
      <xdr:spPr bwMode="auto">
        <a:xfrm>
          <a:off x="2857500" y="243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96933</xdr:rowOff>
    </xdr:from>
    <xdr:ext cx="762000" cy="259045"/>
    <xdr:sp macro="" textlink="">
      <xdr:nvSpPr>
        <xdr:cNvPr id="76" name="テキスト ボックス 75"/>
        <xdr:cNvSpPr txBox="1"/>
      </xdr:nvSpPr>
      <xdr:spPr>
        <a:xfrm>
          <a:off x="2527300" y="220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175353</xdr:rowOff>
    </xdr:from>
    <xdr:ext cx="762000" cy="259045"/>
    <xdr:sp macro="" textlink="">
      <xdr:nvSpPr>
        <xdr:cNvPr id="105" name="人口1人当たり決算額の推移最小値テキスト445"/>
        <xdr:cNvSpPr txBox="1"/>
      </xdr:nvSpPr>
      <xdr:spPr>
        <a:xfrm>
          <a:off x="5740400" y="730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174206</xdr:rowOff>
    </xdr:from>
    <xdr:to>
      <xdr:col>29</xdr:col>
      <xdr:colOff>127000</xdr:colOff>
      <xdr:row>34</xdr:row>
      <xdr:rowOff>290449</xdr:rowOff>
    </xdr:to>
    <xdr:cxnSp macro="">
      <xdr:nvCxnSpPr>
        <xdr:cNvPr id="109" name="直線コネクタ 108"/>
        <xdr:cNvCxnSpPr/>
      </xdr:nvCxnSpPr>
      <xdr:spPr bwMode="auto">
        <a:xfrm flipV="1">
          <a:off x="5003800" y="6441656"/>
          <a:ext cx="647700" cy="116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131678</xdr:rowOff>
    </xdr:from>
    <xdr:ext cx="762000" cy="259045"/>
    <xdr:sp macro="" textlink="">
      <xdr:nvSpPr>
        <xdr:cNvPr id="110" name="人口1人当たり決算額の推移平均値テキスト445"/>
        <xdr:cNvSpPr txBox="1"/>
      </xdr:nvSpPr>
      <xdr:spPr>
        <a:xfrm>
          <a:off x="5740400" y="674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179654</xdr:rowOff>
    </xdr:from>
    <xdr:to>
      <xdr:col>26</xdr:col>
      <xdr:colOff>50800</xdr:colOff>
      <xdr:row>34</xdr:row>
      <xdr:rowOff>290449</xdr:rowOff>
    </xdr:to>
    <xdr:cxnSp macro="">
      <xdr:nvCxnSpPr>
        <xdr:cNvPr id="112" name="直線コネクタ 111"/>
        <xdr:cNvCxnSpPr/>
      </xdr:nvCxnSpPr>
      <xdr:spPr bwMode="auto">
        <a:xfrm>
          <a:off x="4305300" y="6447104"/>
          <a:ext cx="698500" cy="11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257789</xdr:rowOff>
    </xdr:from>
    <xdr:ext cx="736600" cy="259045"/>
    <xdr:sp macro="" textlink="">
      <xdr:nvSpPr>
        <xdr:cNvPr id="114" name="テキスト ボックス 113"/>
        <xdr:cNvSpPr txBox="1"/>
      </xdr:nvSpPr>
      <xdr:spPr>
        <a:xfrm>
          <a:off x="4622800" y="686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97472</xdr:rowOff>
    </xdr:from>
    <xdr:to>
      <xdr:col>22</xdr:col>
      <xdr:colOff>114300</xdr:colOff>
      <xdr:row>34</xdr:row>
      <xdr:rowOff>179654</xdr:rowOff>
    </xdr:to>
    <xdr:cxnSp macro="">
      <xdr:nvCxnSpPr>
        <xdr:cNvPr id="115" name="直線コネクタ 114"/>
        <xdr:cNvCxnSpPr/>
      </xdr:nvCxnSpPr>
      <xdr:spPr bwMode="auto">
        <a:xfrm>
          <a:off x="3606800" y="6364922"/>
          <a:ext cx="698500" cy="82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208449</xdr:rowOff>
    </xdr:from>
    <xdr:ext cx="762000" cy="259045"/>
    <xdr:sp macro="" textlink="">
      <xdr:nvSpPr>
        <xdr:cNvPr id="117" name="テキスト ボックス 116"/>
        <xdr:cNvSpPr txBox="1"/>
      </xdr:nvSpPr>
      <xdr:spPr>
        <a:xfrm>
          <a:off x="3924300" y="68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64440</xdr:rowOff>
    </xdr:from>
    <xdr:to>
      <xdr:col>18</xdr:col>
      <xdr:colOff>177800</xdr:colOff>
      <xdr:row>34</xdr:row>
      <xdr:rowOff>97472</xdr:rowOff>
    </xdr:to>
    <xdr:cxnSp macro="">
      <xdr:nvCxnSpPr>
        <xdr:cNvPr id="118" name="直線コネクタ 117"/>
        <xdr:cNvCxnSpPr/>
      </xdr:nvCxnSpPr>
      <xdr:spPr bwMode="auto">
        <a:xfrm>
          <a:off x="2908300" y="6331890"/>
          <a:ext cx="698500" cy="33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196790</xdr:rowOff>
    </xdr:from>
    <xdr:ext cx="762000" cy="259045"/>
    <xdr:sp macro="" textlink="">
      <xdr:nvSpPr>
        <xdr:cNvPr id="120" name="テキスト ボックス 119"/>
        <xdr:cNvSpPr txBox="1"/>
      </xdr:nvSpPr>
      <xdr:spPr>
        <a:xfrm>
          <a:off x="3225800" y="68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182427</xdr:rowOff>
    </xdr:from>
    <xdr:ext cx="762000" cy="259045"/>
    <xdr:sp macro="" textlink="">
      <xdr:nvSpPr>
        <xdr:cNvPr id="122" name="テキスト ボックス 121"/>
        <xdr:cNvSpPr txBox="1"/>
      </xdr:nvSpPr>
      <xdr:spPr>
        <a:xfrm>
          <a:off x="25273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123406</xdr:rowOff>
    </xdr:from>
    <xdr:to>
      <xdr:col>29</xdr:col>
      <xdr:colOff>177800</xdr:colOff>
      <xdr:row>34</xdr:row>
      <xdr:rowOff>225006</xdr:rowOff>
    </xdr:to>
    <xdr:sp macro="" textlink="">
      <xdr:nvSpPr>
        <xdr:cNvPr id="128" name="楕円 127"/>
        <xdr:cNvSpPr/>
      </xdr:nvSpPr>
      <xdr:spPr bwMode="auto">
        <a:xfrm>
          <a:off x="5600700" y="6390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311383</xdr:rowOff>
    </xdr:from>
    <xdr:ext cx="762000" cy="259045"/>
    <xdr:sp macro="" textlink="">
      <xdr:nvSpPr>
        <xdr:cNvPr id="129" name="人口1人当たり決算額の推移該当値テキスト445"/>
        <xdr:cNvSpPr txBox="1"/>
      </xdr:nvSpPr>
      <xdr:spPr>
        <a:xfrm>
          <a:off x="5740400" y="623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239649</xdr:rowOff>
    </xdr:from>
    <xdr:to>
      <xdr:col>26</xdr:col>
      <xdr:colOff>101600</xdr:colOff>
      <xdr:row>34</xdr:row>
      <xdr:rowOff>341249</xdr:rowOff>
    </xdr:to>
    <xdr:sp macro="" textlink="">
      <xdr:nvSpPr>
        <xdr:cNvPr id="130" name="楕円 129"/>
        <xdr:cNvSpPr/>
      </xdr:nvSpPr>
      <xdr:spPr bwMode="auto">
        <a:xfrm>
          <a:off x="4953000" y="6507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8526</xdr:rowOff>
    </xdr:from>
    <xdr:ext cx="736600" cy="259045"/>
    <xdr:sp macro="" textlink="">
      <xdr:nvSpPr>
        <xdr:cNvPr id="131" name="テキスト ボックス 130"/>
        <xdr:cNvSpPr txBox="1"/>
      </xdr:nvSpPr>
      <xdr:spPr>
        <a:xfrm>
          <a:off x="4622800" y="627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128854</xdr:rowOff>
    </xdr:from>
    <xdr:to>
      <xdr:col>22</xdr:col>
      <xdr:colOff>165100</xdr:colOff>
      <xdr:row>34</xdr:row>
      <xdr:rowOff>230454</xdr:rowOff>
    </xdr:to>
    <xdr:sp macro="" textlink="">
      <xdr:nvSpPr>
        <xdr:cNvPr id="132" name="楕円 131"/>
        <xdr:cNvSpPr/>
      </xdr:nvSpPr>
      <xdr:spPr bwMode="auto">
        <a:xfrm>
          <a:off x="4254500" y="6396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240631</xdr:rowOff>
    </xdr:from>
    <xdr:ext cx="762000" cy="259045"/>
    <xdr:sp macro="" textlink="">
      <xdr:nvSpPr>
        <xdr:cNvPr id="133" name="テキスト ボックス 132"/>
        <xdr:cNvSpPr txBox="1"/>
      </xdr:nvSpPr>
      <xdr:spPr>
        <a:xfrm>
          <a:off x="3924300" y="61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46672</xdr:rowOff>
    </xdr:from>
    <xdr:to>
      <xdr:col>19</xdr:col>
      <xdr:colOff>38100</xdr:colOff>
      <xdr:row>34</xdr:row>
      <xdr:rowOff>148272</xdr:rowOff>
    </xdr:to>
    <xdr:sp macro="" textlink="">
      <xdr:nvSpPr>
        <xdr:cNvPr id="134" name="楕円 133"/>
        <xdr:cNvSpPr/>
      </xdr:nvSpPr>
      <xdr:spPr bwMode="auto">
        <a:xfrm>
          <a:off x="3556000" y="631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158449</xdr:rowOff>
    </xdr:from>
    <xdr:ext cx="762000" cy="259045"/>
    <xdr:sp macro="" textlink="">
      <xdr:nvSpPr>
        <xdr:cNvPr id="135" name="テキスト ボックス 134"/>
        <xdr:cNvSpPr txBox="1"/>
      </xdr:nvSpPr>
      <xdr:spPr>
        <a:xfrm>
          <a:off x="32258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13640</xdr:rowOff>
    </xdr:from>
    <xdr:to>
      <xdr:col>15</xdr:col>
      <xdr:colOff>101600</xdr:colOff>
      <xdr:row>34</xdr:row>
      <xdr:rowOff>115240</xdr:rowOff>
    </xdr:to>
    <xdr:sp macro="" textlink="">
      <xdr:nvSpPr>
        <xdr:cNvPr id="136" name="楕円 135"/>
        <xdr:cNvSpPr/>
      </xdr:nvSpPr>
      <xdr:spPr bwMode="auto">
        <a:xfrm>
          <a:off x="2857500" y="628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125417</xdr:rowOff>
    </xdr:from>
    <xdr:ext cx="762000" cy="259045"/>
    <xdr:sp macro="" textlink="">
      <xdr:nvSpPr>
        <xdr:cNvPr id="137" name="テキスト ボックス 136"/>
        <xdr:cNvSpPr txBox="1"/>
      </xdr:nvSpPr>
      <xdr:spPr>
        <a:xfrm>
          <a:off x="2527300" y="60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159,951
155,590
331.50
75,141,772
67,294,036
5,003,244
35,389,904
58,534,807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78283</xdr:rowOff>
    </xdr:from>
    <xdr:to>
      <xdr:col>24</xdr:col>
      <xdr:colOff>63500</xdr:colOff>
      <xdr:row>32</xdr:row>
      <xdr:rowOff>128499</xdr:rowOff>
    </xdr:to>
    <xdr:cxnSp macro="">
      <xdr:nvCxnSpPr>
        <xdr:cNvPr id="61" name="直線コネクタ 60"/>
        <xdr:cNvCxnSpPr/>
      </xdr:nvCxnSpPr>
      <xdr:spPr>
        <a:xfrm flipV="1">
          <a:off x="3797300" y="5564683"/>
          <a:ext cx="8382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80891</xdr:rowOff>
    </xdr:from>
    <xdr:ext cx="534377" cy="259045"/>
    <xdr:sp macro="" textlink="">
      <xdr:nvSpPr>
        <xdr:cNvPr id="62" name="人件費平均値テキスト"/>
        <xdr:cNvSpPr txBox="1"/>
      </xdr:nvSpPr>
      <xdr:spPr>
        <a:xfrm>
          <a:off x="4686300" y="591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128499</xdr:rowOff>
    </xdr:from>
    <xdr:to>
      <xdr:col>19</xdr:col>
      <xdr:colOff>177800</xdr:colOff>
      <xdr:row>32</xdr:row>
      <xdr:rowOff>158217</xdr:rowOff>
    </xdr:to>
    <xdr:cxnSp macro="">
      <xdr:nvCxnSpPr>
        <xdr:cNvPr id="64" name="直線コネクタ 63"/>
        <xdr:cNvCxnSpPr/>
      </xdr:nvCxnSpPr>
      <xdr:spPr>
        <a:xfrm flipV="1">
          <a:off x="2908300" y="561489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21226</xdr:rowOff>
    </xdr:from>
    <xdr:ext cx="534377" cy="259045"/>
    <xdr:sp macro="" textlink="">
      <xdr:nvSpPr>
        <xdr:cNvPr id="66" name="テキスト ボックス 65"/>
        <xdr:cNvSpPr txBox="1"/>
      </xdr:nvSpPr>
      <xdr:spPr>
        <a:xfrm>
          <a:off x="3530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142634</xdr:rowOff>
    </xdr:from>
    <xdr:to>
      <xdr:col>15</xdr:col>
      <xdr:colOff>50800</xdr:colOff>
      <xdr:row>32</xdr:row>
      <xdr:rowOff>158217</xdr:rowOff>
    </xdr:to>
    <xdr:cxnSp macro="">
      <xdr:nvCxnSpPr>
        <xdr:cNvPr id="67" name="直線コネクタ 66"/>
        <xdr:cNvCxnSpPr/>
      </xdr:nvCxnSpPr>
      <xdr:spPr>
        <a:xfrm>
          <a:off x="2019300" y="5629034"/>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32999</xdr:rowOff>
    </xdr:from>
    <xdr:ext cx="534377" cy="259045"/>
    <xdr:sp macro="" textlink="">
      <xdr:nvSpPr>
        <xdr:cNvPr id="69" name="テキスト ボックス 68"/>
        <xdr:cNvSpPr txBox="1"/>
      </xdr:nvSpPr>
      <xdr:spPr>
        <a:xfrm>
          <a:off x="2641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116306</xdr:rowOff>
    </xdr:from>
    <xdr:to>
      <xdr:col>10</xdr:col>
      <xdr:colOff>114300</xdr:colOff>
      <xdr:row>32</xdr:row>
      <xdr:rowOff>142634</xdr:rowOff>
    </xdr:to>
    <xdr:cxnSp macro="">
      <xdr:nvCxnSpPr>
        <xdr:cNvPr id="70" name="直線コネクタ 69"/>
        <xdr:cNvCxnSpPr/>
      </xdr:nvCxnSpPr>
      <xdr:spPr>
        <a:xfrm>
          <a:off x="1130300" y="5602706"/>
          <a:ext cx="889000" cy="2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43591</xdr:rowOff>
    </xdr:from>
    <xdr:ext cx="534377" cy="259045"/>
    <xdr:sp macro="" textlink="">
      <xdr:nvSpPr>
        <xdr:cNvPr id="72" name="テキスト ボックス 71"/>
        <xdr:cNvSpPr txBox="1"/>
      </xdr:nvSpPr>
      <xdr:spPr>
        <a:xfrm>
          <a:off x="1752111" y="60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67784</xdr:rowOff>
    </xdr:from>
    <xdr:ext cx="534377" cy="259045"/>
    <xdr:sp macro="" textlink="">
      <xdr:nvSpPr>
        <xdr:cNvPr id="74" name="テキスト ボックス 73"/>
        <xdr:cNvSpPr txBox="1"/>
      </xdr:nvSpPr>
      <xdr:spPr>
        <a:xfrm>
          <a:off x="863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27483</xdr:rowOff>
    </xdr:from>
    <xdr:to>
      <xdr:col>24</xdr:col>
      <xdr:colOff>114300</xdr:colOff>
      <xdr:row>32</xdr:row>
      <xdr:rowOff>129083</xdr:rowOff>
    </xdr:to>
    <xdr:sp macro="" textlink="">
      <xdr:nvSpPr>
        <xdr:cNvPr id="80" name="楕円 79"/>
        <xdr:cNvSpPr/>
      </xdr:nvSpPr>
      <xdr:spPr>
        <a:xfrm>
          <a:off x="4584700" y="55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50360</xdr:rowOff>
    </xdr:from>
    <xdr:ext cx="534377" cy="259045"/>
    <xdr:sp macro="" textlink="">
      <xdr:nvSpPr>
        <xdr:cNvPr id="81" name="人件費該当値テキスト"/>
        <xdr:cNvSpPr txBox="1"/>
      </xdr:nvSpPr>
      <xdr:spPr>
        <a:xfrm>
          <a:off x="4686300" y="536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77699</xdr:rowOff>
    </xdr:from>
    <xdr:to>
      <xdr:col>20</xdr:col>
      <xdr:colOff>38100</xdr:colOff>
      <xdr:row>33</xdr:row>
      <xdr:rowOff>7849</xdr:rowOff>
    </xdr:to>
    <xdr:sp macro="" textlink="">
      <xdr:nvSpPr>
        <xdr:cNvPr id="82" name="楕円 81"/>
        <xdr:cNvSpPr/>
      </xdr:nvSpPr>
      <xdr:spPr>
        <a:xfrm>
          <a:off x="3746500" y="556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24376</xdr:rowOff>
    </xdr:from>
    <xdr:ext cx="534377" cy="259045"/>
    <xdr:sp macro="" textlink="">
      <xdr:nvSpPr>
        <xdr:cNvPr id="83" name="テキスト ボックス 82"/>
        <xdr:cNvSpPr txBox="1"/>
      </xdr:nvSpPr>
      <xdr:spPr>
        <a:xfrm>
          <a:off x="3530111" y="533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107417</xdr:rowOff>
    </xdr:from>
    <xdr:to>
      <xdr:col>15</xdr:col>
      <xdr:colOff>101600</xdr:colOff>
      <xdr:row>33</xdr:row>
      <xdr:rowOff>37567</xdr:rowOff>
    </xdr:to>
    <xdr:sp macro="" textlink="">
      <xdr:nvSpPr>
        <xdr:cNvPr id="84" name="楕円 83"/>
        <xdr:cNvSpPr/>
      </xdr:nvSpPr>
      <xdr:spPr>
        <a:xfrm>
          <a:off x="2857500" y="559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54094</xdr:rowOff>
    </xdr:from>
    <xdr:ext cx="534377" cy="259045"/>
    <xdr:sp macro="" textlink="">
      <xdr:nvSpPr>
        <xdr:cNvPr id="85" name="テキスト ボックス 84"/>
        <xdr:cNvSpPr txBox="1"/>
      </xdr:nvSpPr>
      <xdr:spPr>
        <a:xfrm>
          <a:off x="2641111" y="536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91834</xdr:rowOff>
    </xdr:from>
    <xdr:to>
      <xdr:col>10</xdr:col>
      <xdr:colOff>165100</xdr:colOff>
      <xdr:row>33</xdr:row>
      <xdr:rowOff>21984</xdr:rowOff>
    </xdr:to>
    <xdr:sp macro="" textlink="">
      <xdr:nvSpPr>
        <xdr:cNvPr id="86" name="楕円 85"/>
        <xdr:cNvSpPr/>
      </xdr:nvSpPr>
      <xdr:spPr>
        <a:xfrm>
          <a:off x="1968500" y="55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38511</xdr:rowOff>
    </xdr:from>
    <xdr:ext cx="534377" cy="259045"/>
    <xdr:sp macro="" textlink="">
      <xdr:nvSpPr>
        <xdr:cNvPr id="87" name="テキスト ボックス 86"/>
        <xdr:cNvSpPr txBox="1"/>
      </xdr:nvSpPr>
      <xdr:spPr>
        <a:xfrm>
          <a:off x="1752111" y="5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65506</xdr:rowOff>
    </xdr:from>
    <xdr:to>
      <xdr:col>6</xdr:col>
      <xdr:colOff>38100</xdr:colOff>
      <xdr:row>32</xdr:row>
      <xdr:rowOff>167106</xdr:rowOff>
    </xdr:to>
    <xdr:sp macro="" textlink="">
      <xdr:nvSpPr>
        <xdr:cNvPr id="88" name="楕円 87"/>
        <xdr:cNvSpPr/>
      </xdr:nvSpPr>
      <xdr:spPr>
        <a:xfrm>
          <a:off x="1079500" y="55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12183</xdr:rowOff>
    </xdr:from>
    <xdr:ext cx="534377" cy="259045"/>
    <xdr:sp macro="" textlink="">
      <xdr:nvSpPr>
        <xdr:cNvPr id="89" name="テキスト ボックス 88"/>
        <xdr:cNvSpPr txBox="1"/>
      </xdr:nvSpPr>
      <xdr:spPr>
        <a:xfrm>
          <a:off x="863111" y="53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147854</xdr:rowOff>
    </xdr:from>
    <xdr:to>
      <xdr:col>24</xdr:col>
      <xdr:colOff>63500</xdr:colOff>
      <xdr:row>56</xdr:row>
      <xdr:rowOff>138785</xdr:rowOff>
    </xdr:to>
    <xdr:cxnSp macro="">
      <xdr:nvCxnSpPr>
        <xdr:cNvPr id="119" name="直線コネクタ 118"/>
        <xdr:cNvCxnSpPr/>
      </xdr:nvCxnSpPr>
      <xdr:spPr>
        <a:xfrm flipV="1">
          <a:off x="3797300" y="9406154"/>
          <a:ext cx="838200" cy="3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51630</xdr:rowOff>
    </xdr:from>
    <xdr:ext cx="534377" cy="259045"/>
    <xdr:sp macro="" textlink="">
      <xdr:nvSpPr>
        <xdr:cNvPr id="120" name="物件費平均値テキスト"/>
        <xdr:cNvSpPr txBox="1"/>
      </xdr:nvSpPr>
      <xdr:spPr>
        <a:xfrm>
          <a:off x="4686300" y="9481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148996</xdr:rowOff>
    </xdr:from>
    <xdr:to>
      <xdr:col>19</xdr:col>
      <xdr:colOff>177800</xdr:colOff>
      <xdr:row>56</xdr:row>
      <xdr:rowOff>138785</xdr:rowOff>
    </xdr:to>
    <xdr:cxnSp macro="">
      <xdr:nvCxnSpPr>
        <xdr:cNvPr id="122" name="直線コネクタ 121"/>
        <xdr:cNvCxnSpPr/>
      </xdr:nvCxnSpPr>
      <xdr:spPr>
        <a:xfrm>
          <a:off x="2908300" y="9578746"/>
          <a:ext cx="889000" cy="16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148996</xdr:rowOff>
    </xdr:from>
    <xdr:to>
      <xdr:col>15</xdr:col>
      <xdr:colOff>50800</xdr:colOff>
      <xdr:row>56</xdr:row>
      <xdr:rowOff>12712</xdr:rowOff>
    </xdr:to>
    <xdr:cxnSp macro="">
      <xdr:nvCxnSpPr>
        <xdr:cNvPr id="125" name="直線コネクタ 124"/>
        <xdr:cNvCxnSpPr/>
      </xdr:nvCxnSpPr>
      <xdr:spPr>
        <a:xfrm flipV="1">
          <a:off x="2019300" y="9578746"/>
          <a:ext cx="889000" cy="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159376</xdr:rowOff>
    </xdr:from>
    <xdr:ext cx="534377" cy="259045"/>
    <xdr:sp macro="" textlink="">
      <xdr:nvSpPr>
        <xdr:cNvPr id="127" name="テキスト ボックス 126"/>
        <xdr:cNvSpPr txBox="1"/>
      </xdr:nvSpPr>
      <xdr:spPr>
        <a:xfrm>
          <a:off x="2641111" y="97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100495</xdr:rowOff>
    </xdr:from>
    <xdr:to>
      <xdr:col>10</xdr:col>
      <xdr:colOff>114300</xdr:colOff>
      <xdr:row>56</xdr:row>
      <xdr:rowOff>12712</xdr:rowOff>
    </xdr:to>
    <xdr:cxnSp macro="">
      <xdr:nvCxnSpPr>
        <xdr:cNvPr id="128" name="直線コネクタ 127"/>
        <xdr:cNvCxnSpPr/>
      </xdr:nvCxnSpPr>
      <xdr:spPr>
        <a:xfrm>
          <a:off x="1130300" y="953024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164558</xdr:rowOff>
    </xdr:from>
    <xdr:ext cx="534377" cy="259045"/>
    <xdr:sp macro="" textlink="">
      <xdr:nvSpPr>
        <xdr:cNvPr id="130" name="テキスト ボックス 129"/>
        <xdr:cNvSpPr txBox="1"/>
      </xdr:nvSpPr>
      <xdr:spPr>
        <a:xfrm>
          <a:off x="1752111" y="97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15815</xdr:rowOff>
    </xdr:from>
    <xdr:ext cx="534377" cy="259045"/>
    <xdr:sp macro="" textlink="">
      <xdr:nvSpPr>
        <xdr:cNvPr id="132" name="テキスト ボックス 131"/>
        <xdr:cNvSpPr txBox="1"/>
      </xdr:nvSpPr>
      <xdr:spPr>
        <a:xfrm>
          <a:off x="863111" y="978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97054</xdr:rowOff>
    </xdr:from>
    <xdr:to>
      <xdr:col>24</xdr:col>
      <xdr:colOff>114300</xdr:colOff>
      <xdr:row>55</xdr:row>
      <xdr:rowOff>27204</xdr:rowOff>
    </xdr:to>
    <xdr:sp macro="" textlink="">
      <xdr:nvSpPr>
        <xdr:cNvPr id="138" name="楕円 137"/>
        <xdr:cNvSpPr/>
      </xdr:nvSpPr>
      <xdr:spPr>
        <a:xfrm>
          <a:off x="4584700" y="93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119931</xdr:rowOff>
    </xdr:from>
    <xdr:ext cx="534377" cy="259045"/>
    <xdr:sp macro="" textlink="">
      <xdr:nvSpPr>
        <xdr:cNvPr id="139" name="物件費該当値テキスト"/>
        <xdr:cNvSpPr txBox="1"/>
      </xdr:nvSpPr>
      <xdr:spPr>
        <a:xfrm>
          <a:off x="4686300" y="92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87985</xdr:rowOff>
    </xdr:from>
    <xdr:to>
      <xdr:col>20</xdr:col>
      <xdr:colOff>38100</xdr:colOff>
      <xdr:row>57</xdr:row>
      <xdr:rowOff>18135</xdr:rowOff>
    </xdr:to>
    <xdr:sp macro="" textlink="">
      <xdr:nvSpPr>
        <xdr:cNvPr id="140" name="楕円 139"/>
        <xdr:cNvSpPr/>
      </xdr:nvSpPr>
      <xdr:spPr>
        <a:xfrm>
          <a:off x="3746500" y="96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9262</xdr:rowOff>
    </xdr:from>
    <xdr:ext cx="534377" cy="259045"/>
    <xdr:sp macro="" textlink="">
      <xdr:nvSpPr>
        <xdr:cNvPr id="141" name="テキスト ボックス 140"/>
        <xdr:cNvSpPr txBox="1"/>
      </xdr:nvSpPr>
      <xdr:spPr>
        <a:xfrm>
          <a:off x="3530111" y="97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98196</xdr:rowOff>
    </xdr:from>
    <xdr:to>
      <xdr:col>15</xdr:col>
      <xdr:colOff>101600</xdr:colOff>
      <xdr:row>56</xdr:row>
      <xdr:rowOff>28346</xdr:rowOff>
    </xdr:to>
    <xdr:sp macro="" textlink="">
      <xdr:nvSpPr>
        <xdr:cNvPr id="142" name="楕円 141"/>
        <xdr:cNvSpPr/>
      </xdr:nvSpPr>
      <xdr:spPr>
        <a:xfrm>
          <a:off x="2857500" y="95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44873</xdr:rowOff>
    </xdr:from>
    <xdr:ext cx="534377" cy="259045"/>
    <xdr:sp macro="" textlink="">
      <xdr:nvSpPr>
        <xdr:cNvPr id="143" name="テキスト ボックス 142"/>
        <xdr:cNvSpPr txBox="1"/>
      </xdr:nvSpPr>
      <xdr:spPr>
        <a:xfrm>
          <a:off x="2641111" y="93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133362</xdr:rowOff>
    </xdr:from>
    <xdr:to>
      <xdr:col>10</xdr:col>
      <xdr:colOff>165100</xdr:colOff>
      <xdr:row>56</xdr:row>
      <xdr:rowOff>63512</xdr:rowOff>
    </xdr:to>
    <xdr:sp macro="" textlink="">
      <xdr:nvSpPr>
        <xdr:cNvPr id="144" name="楕円 143"/>
        <xdr:cNvSpPr/>
      </xdr:nvSpPr>
      <xdr:spPr>
        <a:xfrm>
          <a:off x="1968500" y="956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80039</xdr:rowOff>
    </xdr:from>
    <xdr:ext cx="534377" cy="259045"/>
    <xdr:sp macro="" textlink="">
      <xdr:nvSpPr>
        <xdr:cNvPr id="145" name="テキスト ボックス 144"/>
        <xdr:cNvSpPr txBox="1"/>
      </xdr:nvSpPr>
      <xdr:spPr>
        <a:xfrm>
          <a:off x="1752111" y="93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49695</xdr:rowOff>
    </xdr:from>
    <xdr:to>
      <xdr:col>6</xdr:col>
      <xdr:colOff>38100</xdr:colOff>
      <xdr:row>55</xdr:row>
      <xdr:rowOff>151295</xdr:rowOff>
    </xdr:to>
    <xdr:sp macro="" textlink="">
      <xdr:nvSpPr>
        <xdr:cNvPr id="146" name="楕円 145"/>
        <xdr:cNvSpPr/>
      </xdr:nvSpPr>
      <xdr:spPr>
        <a:xfrm>
          <a:off x="1079500" y="94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167822</xdr:rowOff>
    </xdr:from>
    <xdr:ext cx="534377" cy="259045"/>
    <xdr:sp macro="" textlink="">
      <xdr:nvSpPr>
        <xdr:cNvPr id="147" name="テキスト ボックス 146"/>
        <xdr:cNvSpPr txBox="1"/>
      </xdr:nvSpPr>
      <xdr:spPr>
        <a:xfrm>
          <a:off x="863111" y="92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22733</xdr:rowOff>
    </xdr:from>
    <xdr:to>
      <xdr:col>24</xdr:col>
      <xdr:colOff>63500</xdr:colOff>
      <xdr:row>78</xdr:row>
      <xdr:rowOff>29211</xdr:rowOff>
    </xdr:to>
    <xdr:cxnSp macro="">
      <xdr:nvCxnSpPr>
        <xdr:cNvPr id="176" name="直線コネクタ 175"/>
        <xdr:cNvCxnSpPr/>
      </xdr:nvCxnSpPr>
      <xdr:spPr>
        <a:xfrm flipV="1">
          <a:off x="3797300" y="13395833"/>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87393</xdr:rowOff>
    </xdr:from>
    <xdr:ext cx="469744" cy="259045"/>
    <xdr:sp macro="" textlink="">
      <xdr:nvSpPr>
        <xdr:cNvPr id="177" name="維持補修費平均値テキスト"/>
        <xdr:cNvSpPr txBox="1"/>
      </xdr:nvSpPr>
      <xdr:spPr>
        <a:xfrm>
          <a:off x="4686300" y="1260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15303</xdr:rowOff>
    </xdr:from>
    <xdr:to>
      <xdr:col>19</xdr:col>
      <xdr:colOff>177800</xdr:colOff>
      <xdr:row>78</xdr:row>
      <xdr:rowOff>29211</xdr:rowOff>
    </xdr:to>
    <xdr:cxnSp macro="">
      <xdr:nvCxnSpPr>
        <xdr:cNvPr id="179" name="直線コネクタ 178"/>
        <xdr:cNvCxnSpPr/>
      </xdr:nvCxnSpPr>
      <xdr:spPr>
        <a:xfrm>
          <a:off x="2908300" y="13388403"/>
          <a:ext cx="889000" cy="1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138447</xdr:rowOff>
    </xdr:from>
    <xdr:ext cx="469744" cy="259045"/>
    <xdr:sp macro="" textlink="">
      <xdr:nvSpPr>
        <xdr:cNvPr id="181" name="テキスト ボックス 180"/>
        <xdr:cNvSpPr txBox="1"/>
      </xdr:nvSpPr>
      <xdr:spPr>
        <a:xfrm>
          <a:off x="3562428" y="1248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158559</xdr:rowOff>
    </xdr:from>
    <xdr:to>
      <xdr:col>15</xdr:col>
      <xdr:colOff>50800</xdr:colOff>
      <xdr:row>78</xdr:row>
      <xdr:rowOff>15303</xdr:rowOff>
    </xdr:to>
    <xdr:cxnSp macro="">
      <xdr:nvCxnSpPr>
        <xdr:cNvPr id="182" name="直線コネクタ 181"/>
        <xdr:cNvCxnSpPr/>
      </xdr:nvCxnSpPr>
      <xdr:spPr>
        <a:xfrm>
          <a:off x="2019300" y="1336020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143971</xdr:rowOff>
    </xdr:from>
    <xdr:ext cx="469744" cy="259045"/>
    <xdr:sp macro="" textlink="">
      <xdr:nvSpPr>
        <xdr:cNvPr id="184" name="テキスト ボックス 183"/>
        <xdr:cNvSpPr txBox="1"/>
      </xdr:nvSpPr>
      <xdr:spPr>
        <a:xfrm>
          <a:off x="2673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158559</xdr:rowOff>
    </xdr:from>
    <xdr:to>
      <xdr:col>10</xdr:col>
      <xdr:colOff>114300</xdr:colOff>
      <xdr:row>78</xdr:row>
      <xdr:rowOff>12255</xdr:rowOff>
    </xdr:to>
    <xdr:cxnSp macro="">
      <xdr:nvCxnSpPr>
        <xdr:cNvPr id="185" name="直線コネクタ 184"/>
        <xdr:cNvCxnSpPr/>
      </xdr:nvCxnSpPr>
      <xdr:spPr>
        <a:xfrm flipV="1">
          <a:off x="1130300" y="13360209"/>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163212</xdr:rowOff>
    </xdr:from>
    <xdr:ext cx="469744" cy="259045"/>
    <xdr:sp macro="" textlink="">
      <xdr:nvSpPr>
        <xdr:cNvPr id="187" name="テキスト ボックス 186"/>
        <xdr:cNvSpPr txBox="1"/>
      </xdr:nvSpPr>
      <xdr:spPr>
        <a:xfrm>
          <a:off x="1784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74820</xdr:rowOff>
    </xdr:from>
    <xdr:ext cx="469744" cy="259045"/>
    <xdr:sp macro="" textlink="">
      <xdr:nvSpPr>
        <xdr:cNvPr id="189" name="テキスト ボックス 188"/>
        <xdr:cNvSpPr txBox="1"/>
      </xdr:nvSpPr>
      <xdr:spPr>
        <a:xfrm>
          <a:off x="895428" y="1259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143383</xdr:rowOff>
    </xdr:from>
    <xdr:to>
      <xdr:col>24</xdr:col>
      <xdr:colOff>114300</xdr:colOff>
      <xdr:row>78</xdr:row>
      <xdr:rowOff>73533</xdr:rowOff>
    </xdr:to>
    <xdr:sp macro="" textlink="">
      <xdr:nvSpPr>
        <xdr:cNvPr id="195" name="楕円 194"/>
        <xdr:cNvSpPr/>
      </xdr:nvSpPr>
      <xdr:spPr>
        <a:xfrm>
          <a:off x="4584700" y="1334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58310</xdr:rowOff>
    </xdr:from>
    <xdr:ext cx="469744" cy="259045"/>
    <xdr:sp macro="" textlink="">
      <xdr:nvSpPr>
        <xdr:cNvPr id="196" name="維持補修費該当値テキスト"/>
        <xdr:cNvSpPr txBox="1"/>
      </xdr:nvSpPr>
      <xdr:spPr>
        <a:xfrm>
          <a:off x="4686300" y="132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149861</xdr:rowOff>
    </xdr:from>
    <xdr:to>
      <xdr:col>20</xdr:col>
      <xdr:colOff>38100</xdr:colOff>
      <xdr:row>78</xdr:row>
      <xdr:rowOff>80011</xdr:rowOff>
    </xdr:to>
    <xdr:sp macro="" textlink="">
      <xdr:nvSpPr>
        <xdr:cNvPr id="197" name="楕円 196"/>
        <xdr:cNvSpPr/>
      </xdr:nvSpPr>
      <xdr:spPr>
        <a:xfrm>
          <a:off x="3746500" y="133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71138</xdr:rowOff>
    </xdr:from>
    <xdr:ext cx="378565" cy="259045"/>
    <xdr:sp macro="" textlink="">
      <xdr:nvSpPr>
        <xdr:cNvPr id="198" name="テキスト ボックス 197"/>
        <xdr:cNvSpPr txBox="1"/>
      </xdr:nvSpPr>
      <xdr:spPr>
        <a:xfrm>
          <a:off x="3608017" y="1344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135953</xdr:rowOff>
    </xdr:from>
    <xdr:to>
      <xdr:col>15</xdr:col>
      <xdr:colOff>101600</xdr:colOff>
      <xdr:row>78</xdr:row>
      <xdr:rowOff>66103</xdr:rowOff>
    </xdr:to>
    <xdr:sp macro="" textlink="">
      <xdr:nvSpPr>
        <xdr:cNvPr id="199" name="楕円 198"/>
        <xdr:cNvSpPr/>
      </xdr:nvSpPr>
      <xdr:spPr>
        <a:xfrm>
          <a:off x="2857500" y="133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57230</xdr:rowOff>
    </xdr:from>
    <xdr:ext cx="469744" cy="259045"/>
    <xdr:sp macro="" textlink="">
      <xdr:nvSpPr>
        <xdr:cNvPr id="200" name="テキスト ボックス 199"/>
        <xdr:cNvSpPr txBox="1"/>
      </xdr:nvSpPr>
      <xdr:spPr>
        <a:xfrm>
          <a:off x="2673428" y="1343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107759</xdr:rowOff>
    </xdr:from>
    <xdr:to>
      <xdr:col>10</xdr:col>
      <xdr:colOff>165100</xdr:colOff>
      <xdr:row>78</xdr:row>
      <xdr:rowOff>37909</xdr:rowOff>
    </xdr:to>
    <xdr:sp macro="" textlink="">
      <xdr:nvSpPr>
        <xdr:cNvPr id="201" name="楕円 200"/>
        <xdr:cNvSpPr/>
      </xdr:nvSpPr>
      <xdr:spPr>
        <a:xfrm>
          <a:off x="19685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29036</xdr:rowOff>
    </xdr:from>
    <xdr:ext cx="469744" cy="259045"/>
    <xdr:sp macro="" textlink="">
      <xdr:nvSpPr>
        <xdr:cNvPr id="202" name="テキスト ボックス 201"/>
        <xdr:cNvSpPr txBox="1"/>
      </xdr:nvSpPr>
      <xdr:spPr>
        <a:xfrm>
          <a:off x="1784428" y="1340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132905</xdr:rowOff>
    </xdr:from>
    <xdr:to>
      <xdr:col>6</xdr:col>
      <xdr:colOff>38100</xdr:colOff>
      <xdr:row>78</xdr:row>
      <xdr:rowOff>63055</xdr:rowOff>
    </xdr:to>
    <xdr:sp macro="" textlink="">
      <xdr:nvSpPr>
        <xdr:cNvPr id="203" name="楕円 202"/>
        <xdr:cNvSpPr/>
      </xdr:nvSpPr>
      <xdr:spPr>
        <a:xfrm>
          <a:off x="1079500" y="133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54182</xdr:rowOff>
    </xdr:from>
    <xdr:ext cx="469744" cy="259045"/>
    <xdr:sp macro="" textlink="">
      <xdr:nvSpPr>
        <xdr:cNvPr id="204" name="テキスト ボックス 203"/>
        <xdr:cNvSpPr txBox="1"/>
      </xdr:nvSpPr>
      <xdr:spPr>
        <a:xfrm>
          <a:off x="895428" y="1342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170408</xdr:rowOff>
    </xdr:from>
    <xdr:to>
      <xdr:col>24</xdr:col>
      <xdr:colOff>63500</xdr:colOff>
      <xdr:row>94</xdr:row>
      <xdr:rowOff>65443</xdr:rowOff>
    </xdr:to>
    <xdr:cxnSp macro="">
      <xdr:nvCxnSpPr>
        <xdr:cNvPr id="234" name="直線コネクタ 233"/>
        <xdr:cNvCxnSpPr/>
      </xdr:nvCxnSpPr>
      <xdr:spPr>
        <a:xfrm flipV="1">
          <a:off x="3797300" y="15943808"/>
          <a:ext cx="838200" cy="23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50753</xdr:rowOff>
    </xdr:from>
    <xdr:ext cx="534377" cy="259045"/>
    <xdr:sp macro="" textlink="">
      <xdr:nvSpPr>
        <xdr:cNvPr id="235" name="扶助費平均値テキスト"/>
        <xdr:cNvSpPr txBox="1"/>
      </xdr:nvSpPr>
      <xdr:spPr>
        <a:xfrm>
          <a:off x="4686300" y="15995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65443</xdr:rowOff>
    </xdr:from>
    <xdr:to>
      <xdr:col>19</xdr:col>
      <xdr:colOff>177800</xdr:colOff>
      <xdr:row>94</xdr:row>
      <xdr:rowOff>100533</xdr:rowOff>
    </xdr:to>
    <xdr:cxnSp macro="">
      <xdr:nvCxnSpPr>
        <xdr:cNvPr id="237" name="直線コネクタ 236"/>
        <xdr:cNvCxnSpPr/>
      </xdr:nvCxnSpPr>
      <xdr:spPr>
        <a:xfrm flipV="1">
          <a:off x="2908300" y="16181743"/>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150537</xdr:rowOff>
    </xdr:from>
    <xdr:ext cx="534377" cy="259045"/>
    <xdr:sp macro="" textlink="">
      <xdr:nvSpPr>
        <xdr:cNvPr id="239" name="テキスト ボックス 238"/>
        <xdr:cNvSpPr txBox="1"/>
      </xdr:nvSpPr>
      <xdr:spPr>
        <a:xfrm>
          <a:off x="3530111" y="162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100533</xdr:rowOff>
    </xdr:from>
    <xdr:to>
      <xdr:col>15</xdr:col>
      <xdr:colOff>50800</xdr:colOff>
      <xdr:row>97</xdr:row>
      <xdr:rowOff>98285</xdr:rowOff>
    </xdr:to>
    <xdr:cxnSp macro="">
      <xdr:nvCxnSpPr>
        <xdr:cNvPr id="240" name="直線コネクタ 239"/>
        <xdr:cNvCxnSpPr/>
      </xdr:nvCxnSpPr>
      <xdr:spPr>
        <a:xfrm flipV="1">
          <a:off x="2019300" y="16216833"/>
          <a:ext cx="889000" cy="5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146880</xdr:rowOff>
    </xdr:from>
    <xdr:ext cx="534377" cy="259045"/>
    <xdr:sp macro="" textlink="">
      <xdr:nvSpPr>
        <xdr:cNvPr id="242" name="テキスト ボックス 241"/>
        <xdr:cNvSpPr txBox="1"/>
      </xdr:nvSpPr>
      <xdr:spPr>
        <a:xfrm>
          <a:off x="2641111"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98285</xdr:rowOff>
    </xdr:from>
    <xdr:to>
      <xdr:col>10</xdr:col>
      <xdr:colOff>114300</xdr:colOff>
      <xdr:row>97</xdr:row>
      <xdr:rowOff>155435</xdr:rowOff>
    </xdr:to>
    <xdr:cxnSp macro="">
      <xdr:nvCxnSpPr>
        <xdr:cNvPr id="243" name="直線コネクタ 242"/>
        <xdr:cNvCxnSpPr/>
      </xdr:nvCxnSpPr>
      <xdr:spPr>
        <a:xfrm flipV="1">
          <a:off x="1130300" y="167289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5" name="テキスト ボックス 244"/>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161611</xdr:rowOff>
    </xdr:from>
    <xdr:ext cx="534377" cy="259045"/>
    <xdr:sp macro="" textlink="">
      <xdr:nvSpPr>
        <xdr:cNvPr id="247" name="テキスト ボックス 246"/>
        <xdr:cNvSpPr txBox="1"/>
      </xdr:nvSpPr>
      <xdr:spPr>
        <a:xfrm>
          <a:off x="863111" y="1627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119608</xdr:rowOff>
    </xdr:from>
    <xdr:to>
      <xdr:col>24</xdr:col>
      <xdr:colOff>114300</xdr:colOff>
      <xdr:row>93</xdr:row>
      <xdr:rowOff>49758</xdr:rowOff>
    </xdr:to>
    <xdr:sp macro="" textlink="">
      <xdr:nvSpPr>
        <xdr:cNvPr id="253" name="楕円 252"/>
        <xdr:cNvSpPr/>
      </xdr:nvSpPr>
      <xdr:spPr>
        <a:xfrm>
          <a:off x="4584700" y="158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142485</xdr:rowOff>
    </xdr:from>
    <xdr:ext cx="534377" cy="259045"/>
    <xdr:sp macro="" textlink="">
      <xdr:nvSpPr>
        <xdr:cNvPr id="254" name="扶助費該当値テキスト"/>
        <xdr:cNvSpPr txBox="1"/>
      </xdr:nvSpPr>
      <xdr:spPr>
        <a:xfrm>
          <a:off x="4686300" y="1574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14643</xdr:rowOff>
    </xdr:from>
    <xdr:to>
      <xdr:col>20</xdr:col>
      <xdr:colOff>38100</xdr:colOff>
      <xdr:row>94</xdr:row>
      <xdr:rowOff>116243</xdr:rowOff>
    </xdr:to>
    <xdr:sp macro="" textlink="">
      <xdr:nvSpPr>
        <xdr:cNvPr id="255" name="楕円 254"/>
        <xdr:cNvSpPr/>
      </xdr:nvSpPr>
      <xdr:spPr>
        <a:xfrm>
          <a:off x="3746500" y="161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132770</xdr:rowOff>
    </xdr:from>
    <xdr:ext cx="534377" cy="259045"/>
    <xdr:sp macro="" textlink="">
      <xdr:nvSpPr>
        <xdr:cNvPr id="256" name="テキスト ボックス 255"/>
        <xdr:cNvSpPr txBox="1"/>
      </xdr:nvSpPr>
      <xdr:spPr>
        <a:xfrm>
          <a:off x="3530111" y="159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49733</xdr:rowOff>
    </xdr:from>
    <xdr:to>
      <xdr:col>15</xdr:col>
      <xdr:colOff>101600</xdr:colOff>
      <xdr:row>94</xdr:row>
      <xdr:rowOff>151333</xdr:rowOff>
    </xdr:to>
    <xdr:sp macro="" textlink="">
      <xdr:nvSpPr>
        <xdr:cNvPr id="257" name="楕円 256"/>
        <xdr:cNvSpPr/>
      </xdr:nvSpPr>
      <xdr:spPr>
        <a:xfrm>
          <a:off x="2857500" y="1616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167860</xdr:rowOff>
    </xdr:from>
    <xdr:ext cx="534377" cy="259045"/>
    <xdr:sp macro="" textlink="">
      <xdr:nvSpPr>
        <xdr:cNvPr id="258" name="テキスト ボックス 257"/>
        <xdr:cNvSpPr txBox="1"/>
      </xdr:nvSpPr>
      <xdr:spPr>
        <a:xfrm>
          <a:off x="2641111" y="159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47485</xdr:rowOff>
    </xdr:from>
    <xdr:to>
      <xdr:col>10</xdr:col>
      <xdr:colOff>165100</xdr:colOff>
      <xdr:row>97</xdr:row>
      <xdr:rowOff>149085</xdr:rowOff>
    </xdr:to>
    <xdr:sp macro="" textlink="">
      <xdr:nvSpPr>
        <xdr:cNvPr id="259" name="楕円 258"/>
        <xdr:cNvSpPr/>
      </xdr:nvSpPr>
      <xdr:spPr>
        <a:xfrm>
          <a:off x="1968500" y="166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140212</xdr:rowOff>
    </xdr:from>
    <xdr:ext cx="534377" cy="259045"/>
    <xdr:sp macro="" textlink="">
      <xdr:nvSpPr>
        <xdr:cNvPr id="260" name="テキスト ボックス 259"/>
        <xdr:cNvSpPr txBox="1"/>
      </xdr:nvSpPr>
      <xdr:spPr>
        <a:xfrm>
          <a:off x="1752111" y="167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104635</xdr:rowOff>
    </xdr:from>
    <xdr:to>
      <xdr:col>6</xdr:col>
      <xdr:colOff>38100</xdr:colOff>
      <xdr:row>98</xdr:row>
      <xdr:rowOff>34785</xdr:rowOff>
    </xdr:to>
    <xdr:sp macro="" textlink="">
      <xdr:nvSpPr>
        <xdr:cNvPr id="261" name="楕円 260"/>
        <xdr:cNvSpPr/>
      </xdr:nvSpPr>
      <xdr:spPr>
        <a:xfrm>
          <a:off x="1079500" y="167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25912</xdr:rowOff>
    </xdr:from>
    <xdr:ext cx="534377" cy="259045"/>
    <xdr:sp macro="" textlink="">
      <xdr:nvSpPr>
        <xdr:cNvPr id="262" name="テキスト ボックス 261"/>
        <xdr:cNvSpPr txBox="1"/>
      </xdr:nvSpPr>
      <xdr:spPr>
        <a:xfrm>
          <a:off x="863111" y="168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132899</xdr:rowOff>
    </xdr:from>
    <xdr:to>
      <xdr:col>54</xdr:col>
      <xdr:colOff>189865</xdr:colOff>
      <xdr:row>36</xdr:row>
      <xdr:rowOff>171342</xdr:rowOff>
    </xdr:to>
    <xdr:cxnSp macro="">
      <xdr:nvCxnSpPr>
        <xdr:cNvPr id="286" name="直線コネクタ 285"/>
        <xdr:cNvCxnSpPr/>
      </xdr:nvCxnSpPr>
      <xdr:spPr>
        <a:xfrm flipV="1">
          <a:off x="10475595" y="5447849"/>
          <a:ext cx="1270" cy="8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3719</xdr:rowOff>
    </xdr:from>
    <xdr:ext cx="534377" cy="259045"/>
    <xdr:sp macro="" textlink="">
      <xdr:nvSpPr>
        <xdr:cNvPr id="287" name="補助費等最小値テキスト"/>
        <xdr:cNvSpPr txBox="1"/>
      </xdr:nvSpPr>
      <xdr:spPr>
        <a:xfrm>
          <a:off x="10528300" y="63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171342</xdr:rowOff>
    </xdr:from>
    <xdr:to>
      <xdr:col>55</xdr:col>
      <xdr:colOff>88900</xdr:colOff>
      <xdr:row>36</xdr:row>
      <xdr:rowOff>171342</xdr:rowOff>
    </xdr:to>
    <xdr:cxnSp macro="">
      <xdr:nvCxnSpPr>
        <xdr:cNvPr id="288" name="直線コネクタ 287"/>
        <xdr:cNvCxnSpPr/>
      </xdr:nvCxnSpPr>
      <xdr:spPr>
        <a:xfrm>
          <a:off x="10388600" y="634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79576</xdr:rowOff>
    </xdr:from>
    <xdr:ext cx="534377" cy="259045"/>
    <xdr:sp macro="" textlink="">
      <xdr:nvSpPr>
        <xdr:cNvPr id="289" name="補助費等最大値テキスト"/>
        <xdr:cNvSpPr txBox="1"/>
      </xdr:nvSpPr>
      <xdr:spPr>
        <a:xfrm>
          <a:off x="10528300" y="522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132899</xdr:rowOff>
    </xdr:from>
    <xdr:to>
      <xdr:col>55</xdr:col>
      <xdr:colOff>88900</xdr:colOff>
      <xdr:row>31</xdr:row>
      <xdr:rowOff>132899</xdr:rowOff>
    </xdr:to>
    <xdr:cxnSp macro="">
      <xdr:nvCxnSpPr>
        <xdr:cNvPr id="290" name="直線コネクタ 289"/>
        <xdr:cNvCxnSpPr/>
      </xdr:nvCxnSpPr>
      <xdr:spPr>
        <a:xfrm>
          <a:off x="10388600" y="544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76149</xdr:rowOff>
    </xdr:from>
    <xdr:to>
      <xdr:col>55</xdr:col>
      <xdr:colOff>0</xdr:colOff>
      <xdr:row>35</xdr:row>
      <xdr:rowOff>124536</xdr:rowOff>
    </xdr:to>
    <xdr:cxnSp macro="">
      <xdr:nvCxnSpPr>
        <xdr:cNvPr id="291" name="直線コネクタ 290"/>
        <xdr:cNvCxnSpPr/>
      </xdr:nvCxnSpPr>
      <xdr:spPr>
        <a:xfrm flipV="1">
          <a:off x="9639300" y="6076899"/>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12888</xdr:rowOff>
    </xdr:from>
    <xdr:ext cx="534377" cy="259045"/>
    <xdr:sp macro="" textlink="">
      <xdr:nvSpPr>
        <xdr:cNvPr id="292" name="補助費等平均値テキスト"/>
        <xdr:cNvSpPr txBox="1"/>
      </xdr:nvSpPr>
      <xdr:spPr>
        <a:xfrm>
          <a:off x="10528300" y="5842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161461</xdr:rowOff>
    </xdr:from>
    <xdr:to>
      <xdr:col>55</xdr:col>
      <xdr:colOff>50800</xdr:colOff>
      <xdr:row>35</xdr:row>
      <xdr:rowOff>91611</xdr:rowOff>
    </xdr:to>
    <xdr:sp macro="" textlink="">
      <xdr:nvSpPr>
        <xdr:cNvPr id="293" name="フローチャート: 判断 292"/>
        <xdr:cNvSpPr/>
      </xdr:nvSpPr>
      <xdr:spPr>
        <a:xfrm>
          <a:off x="10426700" y="599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124536</xdr:rowOff>
    </xdr:from>
    <xdr:to>
      <xdr:col>50</xdr:col>
      <xdr:colOff>114300</xdr:colOff>
      <xdr:row>37</xdr:row>
      <xdr:rowOff>105696</xdr:rowOff>
    </xdr:to>
    <xdr:cxnSp macro="">
      <xdr:nvCxnSpPr>
        <xdr:cNvPr id="294" name="直線コネクタ 293"/>
        <xdr:cNvCxnSpPr/>
      </xdr:nvCxnSpPr>
      <xdr:spPr>
        <a:xfrm flipV="1">
          <a:off x="8750300" y="6125286"/>
          <a:ext cx="889000" cy="3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67431</xdr:rowOff>
    </xdr:from>
    <xdr:to>
      <xdr:col>50</xdr:col>
      <xdr:colOff>165100</xdr:colOff>
      <xdr:row>35</xdr:row>
      <xdr:rowOff>169031</xdr:rowOff>
    </xdr:to>
    <xdr:sp macro="" textlink="">
      <xdr:nvSpPr>
        <xdr:cNvPr id="295" name="フローチャート: 判断 294"/>
        <xdr:cNvSpPr/>
      </xdr:nvSpPr>
      <xdr:spPr>
        <a:xfrm>
          <a:off x="9588500" y="60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14108</xdr:rowOff>
    </xdr:from>
    <xdr:ext cx="534377" cy="259045"/>
    <xdr:sp macro="" textlink="">
      <xdr:nvSpPr>
        <xdr:cNvPr id="296" name="テキスト ボックス 295"/>
        <xdr:cNvSpPr txBox="1"/>
      </xdr:nvSpPr>
      <xdr:spPr>
        <a:xfrm>
          <a:off x="9372111" y="58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74282</xdr:rowOff>
    </xdr:from>
    <xdr:to>
      <xdr:col>45</xdr:col>
      <xdr:colOff>177800</xdr:colOff>
      <xdr:row>37</xdr:row>
      <xdr:rowOff>105696</xdr:rowOff>
    </xdr:to>
    <xdr:cxnSp macro="">
      <xdr:nvCxnSpPr>
        <xdr:cNvPr id="297" name="直線コネクタ 296"/>
        <xdr:cNvCxnSpPr/>
      </xdr:nvCxnSpPr>
      <xdr:spPr>
        <a:xfrm>
          <a:off x="7861300" y="6246482"/>
          <a:ext cx="889000" cy="20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93815</xdr:rowOff>
    </xdr:from>
    <xdr:to>
      <xdr:col>46</xdr:col>
      <xdr:colOff>38100</xdr:colOff>
      <xdr:row>36</xdr:row>
      <xdr:rowOff>23965</xdr:rowOff>
    </xdr:to>
    <xdr:sp macro="" textlink="">
      <xdr:nvSpPr>
        <xdr:cNvPr id="298" name="フローチャート: 判断 297"/>
        <xdr:cNvSpPr/>
      </xdr:nvSpPr>
      <xdr:spPr>
        <a:xfrm>
          <a:off x="8699500" y="609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40492</xdr:rowOff>
    </xdr:from>
    <xdr:ext cx="534377" cy="259045"/>
    <xdr:sp macro="" textlink="">
      <xdr:nvSpPr>
        <xdr:cNvPr id="299" name="テキスト ボックス 298"/>
        <xdr:cNvSpPr txBox="1"/>
      </xdr:nvSpPr>
      <xdr:spPr>
        <a:xfrm>
          <a:off x="8483111" y="58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74282</xdr:rowOff>
    </xdr:from>
    <xdr:to>
      <xdr:col>41</xdr:col>
      <xdr:colOff>50800</xdr:colOff>
      <xdr:row>36</xdr:row>
      <xdr:rowOff>166046</xdr:rowOff>
    </xdr:to>
    <xdr:cxnSp macro="">
      <xdr:nvCxnSpPr>
        <xdr:cNvPr id="300" name="直線コネクタ 299"/>
        <xdr:cNvCxnSpPr/>
      </xdr:nvCxnSpPr>
      <xdr:spPr>
        <a:xfrm flipV="1">
          <a:off x="6972300" y="6246482"/>
          <a:ext cx="8890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78575</xdr:rowOff>
    </xdr:from>
    <xdr:to>
      <xdr:col>41</xdr:col>
      <xdr:colOff>101600</xdr:colOff>
      <xdr:row>36</xdr:row>
      <xdr:rowOff>8725</xdr:rowOff>
    </xdr:to>
    <xdr:sp macro="" textlink="">
      <xdr:nvSpPr>
        <xdr:cNvPr id="301" name="フローチャート: 判断 300"/>
        <xdr:cNvSpPr/>
      </xdr:nvSpPr>
      <xdr:spPr>
        <a:xfrm>
          <a:off x="78105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25252</xdr:rowOff>
    </xdr:from>
    <xdr:ext cx="534377" cy="259045"/>
    <xdr:sp macro="" textlink="">
      <xdr:nvSpPr>
        <xdr:cNvPr id="302" name="テキスト ボックス 301"/>
        <xdr:cNvSpPr txBox="1"/>
      </xdr:nvSpPr>
      <xdr:spPr>
        <a:xfrm>
          <a:off x="7594111" y="585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47238</xdr:rowOff>
    </xdr:from>
    <xdr:to>
      <xdr:col>36</xdr:col>
      <xdr:colOff>165100</xdr:colOff>
      <xdr:row>35</xdr:row>
      <xdr:rowOff>148838</xdr:rowOff>
    </xdr:to>
    <xdr:sp macro="" textlink="">
      <xdr:nvSpPr>
        <xdr:cNvPr id="303" name="フローチャート: 判断 302"/>
        <xdr:cNvSpPr/>
      </xdr:nvSpPr>
      <xdr:spPr>
        <a:xfrm>
          <a:off x="6921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165365</xdr:rowOff>
    </xdr:from>
    <xdr:ext cx="534377" cy="259045"/>
    <xdr:sp macro="" textlink="">
      <xdr:nvSpPr>
        <xdr:cNvPr id="304" name="テキスト ボックス 303"/>
        <xdr:cNvSpPr txBox="1"/>
      </xdr:nvSpPr>
      <xdr:spPr>
        <a:xfrm>
          <a:off x="6705111" y="582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25349</xdr:rowOff>
    </xdr:from>
    <xdr:to>
      <xdr:col>55</xdr:col>
      <xdr:colOff>50800</xdr:colOff>
      <xdr:row>35</xdr:row>
      <xdr:rowOff>126949</xdr:rowOff>
    </xdr:to>
    <xdr:sp macro="" textlink="">
      <xdr:nvSpPr>
        <xdr:cNvPr id="310" name="楕円 309"/>
        <xdr:cNvSpPr/>
      </xdr:nvSpPr>
      <xdr:spPr>
        <a:xfrm>
          <a:off x="104267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3776</xdr:rowOff>
    </xdr:from>
    <xdr:ext cx="534377" cy="259045"/>
    <xdr:sp macro="" textlink="">
      <xdr:nvSpPr>
        <xdr:cNvPr id="311" name="補助費等該当値テキスト"/>
        <xdr:cNvSpPr txBox="1"/>
      </xdr:nvSpPr>
      <xdr:spPr>
        <a:xfrm>
          <a:off x="10528300" y="60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73736</xdr:rowOff>
    </xdr:from>
    <xdr:to>
      <xdr:col>50</xdr:col>
      <xdr:colOff>165100</xdr:colOff>
      <xdr:row>36</xdr:row>
      <xdr:rowOff>3886</xdr:rowOff>
    </xdr:to>
    <xdr:sp macro="" textlink="">
      <xdr:nvSpPr>
        <xdr:cNvPr id="312" name="楕円 311"/>
        <xdr:cNvSpPr/>
      </xdr:nvSpPr>
      <xdr:spPr>
        <a:xfrm>
          <a:off x="9588500" y="60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166463</xdr:rowOff>
    </xdr:from>
    <xdr:ext cx="534377" cy="259045"/>
    <xdr:sp macro="" textlink="">
      <xdr:nvSpPr>
        <xdr:cNvPr id="313" name="テキスト ボックス 312"/>
        <xdr:cNvSpPr txBox="1"/>
      </xdr:nvSpPr>
      <xdr:spPr>
        <a:xfrm>
          <a:off x="9372111" y="616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54896</xdr:rowOff>
    </xdr:from>
    <xdr:to>
      <xdr:col>46</xdr:col>
      <xdr:colOff>38100</xdr:colOff>
      <xdr:row>37</xdr:row>
      <xdr:rowOff>156496</xdr:rowOff>
    </xdr:to>
    <xdr:sp macro="" textlink="">
      <xdr:nvSpPr>
        <xdr:cNvPr id="314" name="楕円 313"/>
        <xdr:cNvSpPr/>
      </xdr:nvSpPr>
      <xdr:spPr>
        <a:xfrm>
          <a:off x="8699500" y="63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147623</xdr:rowOff>
    </xdr:from>
    <xdr:ext cx="534377" cy="259045"/>
    <xdr:sp macro="" textlink="">
      <xdr:nvSpPr>
        <xdr:cNvPr id="315" name="テキスト ボックス 314"/>
        <xdr:cNvSpPr txBox="1"/>
      </xdr:nvSpPr>
      <xdr:spPr>
        <a:xfrm>
          <a:off x="8483111" y="64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23482</xdr:rowOff>
    </xdr:from>
    <xdr:to>
      <xdr:col>41</xdr:col>
      <xdr:colOff>101600</xdr:colOff>
      <xdr:row>36</xdr:row>
      <xdr:rowOff>125082</xdr:rowOff>
    </xdr:to>
    <xdr:sp macro="" textlink="">
      <xdr:nvSpPr>
        <xdr:cNvPr id="316" name="楕円 315"/>
        <xdr:cNvSpPr/>
      </xdr:nvSpPr>
      <xdr:spPr>
        <a:xfrm>
          <a:off x="7810500" y="619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116209</xdr:rowOff>
    </xdr:from>
    <xdr:ext cx="534377" cy="259045"/>
    <xdr:sp macro="" textlink="">
      <xdr:nvSpPr>
        <xdr:cNvPr id="317" name="テキスト ボックス 316"/>
        <xdr:cNvSpPr txBox="1"/>
      </xdr:nvSpPr>
      <xdr:spPr>
        <a:xfrm>
          <a:off x="7594111" y="628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115246</xdr:rowOff>
    </xdr:from>
    <xdr:to>
      <xdr:col>36</xdr:col>
      <xdr:colOff>165100</xdr:colOff>
      <xdr:row>37</xdr:row>
      <xdr:rowOff>45396</xdr:rowOff>
    </xdr:to>
    <xdr:sp macro="" textlink="">
      <xdr:nvSpPr>
        <xdr:cNvPr id="318" name="楕円 317"/>
        <xdr:cNvSpPr/>
      </xdr:nvSpPr>
      <xdr:spPr>
        <a:xfrm>
          <a:off x="6921500" y="62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36523</xdr:rowOff>
    </xdr:from>
    <xdr:ext cx="534377" cy="259045"/>
    <xdr:sp macro="" textlink="">
      <xdr:nvSpPr>
        <xdr:cNvPr id="319" name="テキスト ボックス 318"/>
        <xdr:cNvSpPr txBox="1"/>
      </xdr:nvSpPr>
      <xdr:spPr>
        <a:xfrm>
          <a:off x="6705111" y="63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0" name="テキスト ボックス 32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2" name="直線コネクタ 341"/>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3" name="普通建設事業費最小値テキスト"/>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4" name="直線コネクタ 343"/>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45" name="普通建設事業費最大値テキスト"/>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46" name="直線コネクタ 345"/>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109113</xdr:rowOff>
    </xdr:from>
    <xdr:to>
      <xdr:col>55</xdr:col>
      <xdr:colOff>0</xdr:colOff>
      <xdr:row>59</xdr:row>
      <xdr:rowOff>35641</xdr:rowOff>
    </xdr:to>
    <xdr:cxnSp macro="">
      <xdr:nvCxnSpPr>
        <xdr:cNvPr id="347" name="直線コネクタ 346"/>
        <xdr:cNvCxnSpPr/>
      </xdr:nvCxnSpPr>
      <xdr:spPr>
        <a:xfrm flipV="1">
          <a:off x="9639300" y="9881763"/>
          <a:ext cx="838200" cy="26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73784</xdr:rowOff>
    </xdr:from>
    <xdr:ext cx="534377" cy="259045"/>
    <xdr:sp macro="" textlink="">
      <xdr:nvSpPr>
        <xdr:cNvPr id="348" name="普通建設事業費平均値テキスト"/>
        <xdr:cNvSpPr txBox="1"/>
      </xdr:nvSpPr>
      <xdr:spPr>
        <a:xfrm>
          <a:off x="10528300" y="950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49" name="フローチャート: 判断 348"/>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116315</xdr:rowOff>
    </xdr:from>
    <xdr:to>
      <xdr:col>50</xdr:col>
      <xdr:colOff>114300</xdr:colOff>
      <xdr:row>59</xdr:row>
      <xdr:rowOff>35641</xdr:rowOff>
    </xdr:to>
    <xdr:cxnSp macro="">
      <xdr:nvCxnSpPr>
        <xdr:cNvPr id="350" name="直線コネクタ 349"/>
        <xdr:cNvCxnSpPr/>
      </xdr:nvCxnSpPr>
      <xdr:spPr>
        <a:xfrm>
          <a:off x="8750300" y="9888965"/>
          <a:ext cx="889000" cy="26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1" name="フローチャート: 判断 350"/>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22684</xdr:rowOff>
    </xdr:from>
    <xdr:ext cx="534377" cy="259045"/>
    <xdr:sp macro="" textlink="">
      <xdr:nvSpPr>
        <xdr:cNvPr id="352" name="テキスト ボックス 351"/>
        <xdr:cNvSpPr txBox="1"/>
      </xdr:nvSpPr>
      <xdr:spPr>
        <a:xfrm>
          <a:off x="9372111" y="962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116315</xdr:rowOff>
    </xdr:from>
    <xdr:to>
      <xdr:col>45</xdr:col>
      <xdr:colOff>177800</xdr:colOff>
      <xdr:row>57</xdr:row>
      <xdr:rowOff>129047</xdr:rowOff>
    </xdr:to>
    <xdr:cxnSp macro="">
      <xdr:nvCxnSpPr>
        <xdr:cNvPr id="353" name="直線コネクタ 352"/>
        <xdr:cNvCxnSpPr/>
      </xdr:nvCxnSpPr>
      <xdr:spPr>
        <a:xfrm flipV="1">
          <a:off x="7861300" y="9888965"/>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4" name="フローチャート: 判断 353"/>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107015</xdr:rowOff>
    </xdr:from>
    <xdr:ext cx="534377" cy="259045"/>
    <xdr:sp macro="" textlink="">
      <xdr:nvSpPr>
        <xdr:cNvPr id="355" name="テキスト ボックス 354"/>
        <xdr:cNvSpPr txBox="1"/>
      </xdr:nvSpPr>
      <xdr:spPr>
        <a:xfrm>
          <a:off x="8483111" y="95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95329</xdr:rowOff>
    </xdr:from>
    <xdr:to>
      <xdr:col>41</xdr:col>
      <xdr:colOff>50800</xdr:colOff>
      <xdr:row>57</xdr:row>
      <xdr:rowOff>129047</xdr:rowOff>
    </xdr:to>
    <xdr:cxnSp macro="">
      <xdr:nvCxnSpPr>
        <xdr:cNvPr id="356" name="直線コネクタ 355"/>
        <xdr:cNvCxnSpPr/>
      </xdr:nvCxnSpPr>
      <xdr:spPr>
        <a:xfrm>
          <a:off x="6972300" y="9525079"/>
          <a:ext cx="889000" cy="37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57" name="フローチャート: 判断 356"/>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90007</xdr:rowOff>
    </xdr:from>
    <xdr:ext cx="534377" cy="259045"/>
    <xdr:sp macro="" textlink="">
      <xdr:nvSpPr>
        <xdr:cNvPr id="358" name="テキスト ボックス 357"/>
        <xdr:cNvSpPr txBox="1"/>
      </xdr:nvSpPr>
      <xdr:spPr>
        <a:xfrm>
          <a:off x="7594111" y="95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146141</xdr:rowOff>
    </xdr:from>
    <xdr:to>
      <xdr:col>36</xdr:col>
      <xdr:colOff>165100</xdr:colOff>
      <xdr:row>57</xdr:row>
      <xdr:rowOff>76291</xdr:rowOff>
    </xdr:to>
    <xdr:sp macro="" textlink="">
      <xdr:nvSpPr>
        <xdr:cNvPr id="359" name="フローチャート: 判断 358"/>
        <xdr:cNvSpPr/>
      </xdr:nvSpPr>
      <xdr:spPr>
        <a:xfrm>
          <a:off x="6921500" y="974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67418</xdr:rowOff>
    </xdr:from>
    <xdr:ext cx="534377" cy="259045"/>
    <xdr:sp macro="" textlink="">
      <xdr:nvSpPr>
        <xdr:cNvPr id="360" name="テキスト ボックス 359"/>
        <xdr:cNvSpPr txBox="1"/>
      </xdr:nvSpPr>
      <xdr:spPr>
        <a:xfrm>
          <a:off x="6705111" y="984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58313</xdr:rowOff>
    </xdr:from>
    <xdr:to>
      <xdr:col>55</xdr:col>
      <xdr:colOff>50800</xdr:colOff>
      <xdr:row>57</xdr:row>
      <xdr:rowOff>159913</xdr:rowOff>
    </xdr:to>
    <xdr:sp macro="" textlink="">
      <xdr:nvSpPr>
        <xdr:cNvPr id="366" name="楕円 365"/>
        <xdr:cNvSpPr/>
      </xdr:nvSpPr>
      <xdr:spPr>
        <a:xfrm>
          <a:off x="10426700" y="98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36740</xdr:rowOff>
    </xdr:from>
    <xdr:ext cx="534377" cy="259045"/>
    <xdr:sp macro="" textlink="">
      <xdr:nvSpPr>
        <xdr:cNvPr id="367" name="普通建設事業費該当値テキスト"/>
        <xdr:cNvSpPr txBox="1"/>
      </xdr:nvSpPr>
      <xdr:spPr>
        <a:xfrm>
          <a:off x="10528300" y="98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156291</xdr:rowOff>
    </xdr:from>
    <xdr:to>
      <xdr:col>50</xdr:col>
      <xdr:colOff>165100</xdr:colOff>
      <xdr:row>59</xdr:row>
      <xdr:rowOff>86441</xdr:rowOff>
    </xdr:to>
    <xdr:sp macro="" textlink="">
      <xdr:nvSpPr>
        <xdr:cNvPr id="368" name="楕円 367"/>
        <xdr:cNvSpPr/>
      </xdr:nvSpPr>
      <xdr:spPr>
        <a:xfrm>
          <a:off x="9588500" y="101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77568</xdr:rowOff>
    </xdr:from>
    <xdr:ext cx="534377" cy="259045"/>
    <xdr:sp macro="" textlink="">
      <xdr:nvSpPr>
        <xdr:cNvPr id="369" name="テキスト ボックス 368"/>
        <xdr:cNvSpPr txBox="1"/>
      </xdr:nvSpPr>
      <xdr:spPr>
        <a:xfrm>
          <a:off x="9372111" y="101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65515</xdr:rowOff>
    </xdr:from>
    <xdr:to>
      <xdr:col>46</xdr:col>
      <xdr:colOff>38100</xdr:colOff>
      <xdr:row>57</xdr:row>
      <xdr:rowOff>167115</xdr:rowOff>
    </xdr:to>
    <xdr:sp macro="" textlink="">
      <xdr:nvSpPr>
        <xdr:cNvPr id="370" name="楕円 369"/>
        <xdr:cNvSpPr/>
      </xdr:nvSpPr>
      <xdr:spPr>
        <a:xfrm>
          <a:off x="8699500" y="98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158242</xdr:rowOff>
    </xdr:from>
    <xdr:ext cx="534377" cy="259045"/>
    <xdr:sp macro="" textlink="">
      <xdr:nvSpPr>
        <xdr:cNvPr id="371" name="テキスト ボックス 370"/>
        <xdr:cNvSpPr txBox="1"/>
      </xdr:nvSpPr>
      <xdr:spPr>
        <a:xfrm>
          <a:off x="8483111" y="993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78247</xdr:rowOff>
    </xdr:from>
    <xdr:to>
      <xdr:col>41</xdr:col>
      <xdr:colOff>101600</xdr:colOff>
      <xdr:row>58</xdr:row>
      <xdr:rowOff>8397</xdr:rowOff>
    </xdr:to>
    <xdr:sp macro="" textlink="">
      <xdr:nvSpPr>
        <xdr:cNvPr id="372" name="楕円 371"/>
        <xdr:cNvSpPr/>
      </xdr:nvSpPr>
      <xdr:spPr>
        <a:xfrm>
          <a:off x="7810500" y="98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170974</xdr:rowOff>
    </xdr:from>
    <xdr:ext cx="534377" cy="259045"/>
    <xdr:sp macro="" textlink="">
      <xdr:nvSpPr>
        <xdr:cNvPr id="373" name="テキスト ボックス 372"/>
        <xdr:cNvSpPr txBox="1"/>
      </xdr:nvSpPr>
      <xdr:spPr>
        <a:xfrm>
          <a:off x="7594111" y="99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44529</xdr:rowOff>
    </xdr:from>
    <xdr:to>
      <xdr:col>36</xdr:col>
      <xdr:colOff>165100</xdr:colOff>
      <xdr:row>55</xdr:row>
      <xdr:rowOff>146129</xdr:rowOff>
    </xdr:to>
    <xdr:sp macro="" textlink="">
      <xdr:nvSpPr>
        <xdr:cNvPr id="374" name="楕円 373"/>
        <xdr:cNvSpPr/>
      </xdr:nvSpPr>
      <xdr:spPr>
        <a:xfrm>
          <a:off x="6921500" y="94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162656</xdr:rowOff>
    </xdr:from>
    <xdr:ext cx="534377" cy="259045"/>
    <xdr:sp macro="" textlink="">
      <xdr:nvSpPr>
        <xdr:cNvPr id="375" name="テキスト ボックス 374"/>
        <xdr:cNvSpPr txBox="1"/>
      </xdr:nvSpPr>
      <xdr:spPr>
        <a:xfrm>
          <a:off x="6705111" y="92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1" name="直線コネクタ 400"/>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2" name="普通建設事業費 （ うち新規整備　）最小値テキスト"/>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3" name="直線コネクタ 402"/>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4" name="普通建設事業費 （ うち新規整備　）最大値テキスト"/>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05" name="直線コネクタ 404"/>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57372</xdr:rowOff>
    </xdr:from>
    <xdr:to>
      <xdr:col>55</xdr:col>
      <xdr:colOff>0</xdr:colOff>
      <xdr:row>76</xdr:row>
      <xdr:rowOff>20306</xdr:rowOff>
    </xdr:to>
    <xdr:cxnSp macro="">
      <xdr:nvCxnSpPr>
        <xdr:cNvPr id="406" name="直線コネクタ 405"/>
        <xdr:cNvCxnSpPr/>
      </xdr:nvCxnSpPr>
      <xdr:spPr>
        <a:xfrm flipV="1">
          <a:off x="9639300" y="12744672"/>
          <a:ext cx="838200" cy="30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8185</xdr:rowOff>
    </xdr:from>
    <xdr:ext cx="534377" cy="259045"/>
    <xdr:sp macro="" textlink="">
      <xdr:nvSpPr>
        <xdr:cNvPr id="407" name="普通建設事業費 （ うち新規整備　）平均値テキスト"/>
        <xdr:cNvSpPr txBox="1"/>
      </xdr:nvSpPr>
      <xdr:spPr>
        <a:xfrm>
          <a:off x="10528300" y="1303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08" name="フローチャート: 判断 407"/>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138067</xdr:rowOff>
    </xdr:from>
    <xdr:to>
      <xdr:col>50</xdr:col>
      <xdr:colOff>114300</xdr:colOff>
      <xdr:row>76</xdr:row>
      <xdr:rowOff>20306</xdr:rowOff>
    </xdr:to>
    <xdr:cxnSp macro="">
      <xdr:nvCxnSpPr>
        <xdr:cNvPr id="409" name="直線コネクタ 408"/>
        <xdr:cNvCxnSpPr/>
      </xdr:nvCxnSpPr>
      <xdr:spPr>
        <a:xfrm>
          <a:off x="8750300" y="12996817"/>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0" name="フローチャート: 判断 409"/>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4168</xdr:rowOff>
    </xdr:from>
    <xdr:ext cx="534377" cy="259045"/>
    <xdr:sp macro="" textlink="">
      <xdr:nvSpPr>
        <xdr:cNvPr id="411" name="テキスト ボックス 410"/>
        <xdr:cNvSpPr txBox="1"/>
      </xdr:nvSpPr>
      <xdr:spPr>
        <a:xfrm>
          <a:off x="9372111" y="132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138067</xdr:rowOff>
    </xdr:from>
    <xdr:to>
      <xdr:col>45</xdr:col>
      <xdr:colOff>177800</xdr:colOff>
      <xdr:row>77</xdr:row>
      <xdr:rowOff>160992</xdr:rowOff>
    </xdr:to>
    <xdr:cxnSp macro="">
      <xdr:nvCxnSpPr>
        <xdr:cNvPr id="412" name="直線コネクタ 411"/>
        <xdr:cNvCxnSpPr/>
      </xdr:nvCxnSpPr>
      <xdr:spPr>
        <a:xfrm flipV="1">
          <a:off x="7861300" y="12996817"/>
          <a:ext cx="889000" cy="36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3" name="フローチャート: 判断 412"/>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13998</xdr:rowOff>
    </xdr:from>
    <xdr:ext cx="534377" cy="259045"/>
    <xdr:sp macro="" textlink="">
      <xdr:nvSpPr>
        <xdr:cNvPr id="414" name="テキスト ボックス 413"/>
        <xdr:cNvSpPr txBox="1"/>
      </xdr:nvSpPr>
      <xdr:spPr>
        <a:xfrm>
          <a:off x="8483111" y="1321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33173</xdr:rowOff>
    </xdr:from>
    <xdr:to>
      <xdr:col>41</xdr:col>
      <xdr:colOff>50800</xdr:colOff>
      <xdr:row>77</xdr:row>
      <xdr:rowOff>160992</xdr:rowOff>
    </xdr:to>
    <xdr:cxnSp macro="">
      <xdr:nvCxnSpPr>
        <xdr:cNvPr id="415" name="直線コネクタ 414"/>
        <xdr:cNvCxnSpPr/>
      </xdr:nvCxnSpPr>
      <xdr:spPr>
        <a:xfrm>
          <a:off x="6972300" y="13063373"/>
          <a:ext cx="889000" cy="29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16" name="フローチャート: 判断 415"/>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17" name="テキスト ボックス 416"/>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18" name="フローチャート: 判断 417"/>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19804</xdr:rowOff>
    </xdr:from>
    <xdr:ext cx="534377" cy="259045"/>
    <xdr:sp macro="" textlink="">
      <xdr:nvSpPr>
        <xdr:cNvPr id="419" name="テキスト ボックス 418"/>
        <xdr:cNvSpPr txBox="1"/>
      </xdr:nvSpPr>
      <xdr:spPr>
        <a:xfrm>
          <a:off x="6705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6572</xdr:rowOff>
    </xdr:from>
    <xdr:to>
      <xdr:col>55</xdr:col>
      <xdr:colOff>50800</xdr:colOff>
      <xdr:row>74</xdr:row>
      <xdr:rowOff>108172</xdr:rowOff>
    </xdr:to>
    <xdr:sp macro="" textlink="">
      <xdr:nvSpPr>
        <xdr:cNvPr id="425" name="楕円 424"/>
        <xdr:cNvSpPr/>
      </xdr:nvSpPr>
      <xdr:spPr>
        <a:xfrm>
          <a:off x="10426700" y="126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29449</xdr:rowOff>
    </xdr:from>
    <xdr:ext cx="534377" cy="259045"/>
    <xdr:sp macro="" textlink="">
      <xdr:nvSpPr>
        <xdr:cNvPr id="426" name="普通建設事業費 （ うち新規整備　）該当値テキスト"/>
        <xdr:cNvSpPr txBox="1"/>
      </xdr:nvSpPr>
      <xdr:spPr>
        <a:xfrm>
          <a:off x="10528300" y="1254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140956</xdr:rowOff>
    </xdr:from>
    <xdr:to>
      <xdr:col>50</xdr:col>
      <xdr:colOff>165100</xdr:colOff>
      <xdr:row>76</xdr:row>
      <xdr:rowOff>71106</xdr:rowOff>
    </xdr:to>
    <xdr:sp macro="" textlink="">
      <xdr:nvSpPr>
        <xdr:cNvPr id="427" name="楕円 426"/>
        <xdr:cNvSpPr/>
      </xdr:nvSpPr>
      <xdr:spPr>
        <a:xfrm>
          <a:off x="9588500" y="129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87633</xdr:rowOff>
    </xdr:from>
    <xdr:ext cx="534377" cy="259045"/>
    <xdr:sp macro="" textlink="">
      <xdr:nvSpPr>
        <xdr:cNvPr id="428" name="テキスト ボックス 427"/>
        <xdr:cNvSpPr txBox="1"/>
      </xdr:nvSpPr>
      <xdr:spPr>
        <a:xfrm>
          <a:off x="9372111" y="1277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87267</xdr:rowOff>
    </xdr:from>
    <xdr:to>
      <xdr:col>46</xdr:col>
      <xdr:colOff>38100</xdr:colOff>
      <xdr:row>76</xdr:row>
      <xdr:rowOff>17416</xdr:rowOff>
    </xdr:to>
    <xdr:sp macro="" textlink="">
      <xdr:nvSpPr>
        <xdr:cNvPr id="429" name="楕円 428"/>
        <xdr:cNvSpPr/>
      </xdr:nvSpPr>
      <xdr:spPr>
        <a:xfrm>
          <a:off x="8699500" y="12946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33944</xdr:rowOff>
    </xdr:from>
    <xdr:ext cx="534377" cy="259045"/>
    <xdr:sp macro="" textlink="">
      <xdr:nvSpPr>
        <xdr:cNvPr id="430" name="テキスト ボックス 429"/>
        <xdr:cNvSpPr txBox="1"/>
      </xdr:nvSpPr>
      <xdr:spPr>
        <a:xfrm>
          <a:off x="8483111" y="127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110192</xdr:rowOff>
    </xdr:from>
    <xdr:to>
      <xdr:col>41</xdr:col>
      <xdr:colOff>101600</xdr:colOff>
      <xdr:row>78</xdr:row>
      <xdr:rowOff>40342</xdr:rowOff>
    </xdr:to>
    <xdr:sp macro="" textlink="">
      <xdr:nvSpPr>
        <xdr:cNvPr id="431" name="楕円 430"/>
        <xdr:cNvSpPr/>
      </xdr:nvSpPr>
      <xdr:spPr>
        <a:xfrm>
          <a:off x="7810500" y="133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31469</xdr:rowOff>
    </xdr:from>
    <xdr:ext cx="469744" cy="259045"/>
    <xdr:sp macro="" textlink="">
      <xdr:nvSpPr>
        <xdr:cNvPr id="432" name="テキスト ボックス 431"/>
        <xdr:cNvSpPr txBox="1"/>
      </xdr:nvSpPr>
      <xdr:spPr>
        <a:xfrm>
          <a:off x="7626428" y="134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153823</xdr:rowOff>
    </xdr:from>
    <xdr:to>
      <xdr:col>36</xdr:col>
      <xdr:colOff>165100</xdr:colOff>
      <xdr:row>76</xdr:row>
      <xdr:rowOff>83973</xdr:rowOff>
    </xdr:to>
    <xdr:sp macro="" textlink="">
      <xdr:nvSpPr>
        <xdr:cNvPr id="433" name="楕円 432"/>
        <xdr:cNvSpPr/>
      </xdr:nvSpPr>
      <xdr:spPr>
        <a:xfrm>
          <a:off x="6921500" y="130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75100</xdr:rowOff>
    </xdr:from>
    <xdr:ext cx="534377" cy="259045"/>
    <xdr:sp macro="" textlink="">
      <xdr:nvSpPr>
        <xdr:cNvPr id="434" name="テキスト ボックス 433"/>
        <xdr:cNvSpPr txBox="1"/>
      </xdr:nvSpPr>
      <xdr:spPr>
        <a:xfrm>
          <a:off x="6705111" y="1310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58" name="直線コネクタ 457"/>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59" name="普通建設事業費 （ うち更新整備　）最小値テキスト"/>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0" name="直線コネクタ 459"/>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1" name="普通建設事業費 （ うち更新整備　）最大値テキスト"/>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2" name="直線コネクタ 461"/>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147072</xdr:rowOff>
    </xdr:from>
    <xdr:to>
      <xdr:col>55</xdr:col>
      <xdr:colOff>0</xdr:colOff>
      <xdr:row>97</xdr:row>
      <xdr:rowOff>155111</xdr:rowOff>
    </xdr:to>
    <xdr:cxnSp macro="">
      <xdr:nvCxnSpPr>
        <xdr:cNvPr id="463" name="直線コネクタ 462"/>
        <xdr:cNvCxnSpPr/>
      </xdr:nvCxnSpPr>
      <xdr:spPr>
        <a:xfrm>
          <a:off x="9639300" y="16777722"/>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109910</xdr:rowOff>
    </xdr:from>
    <xdr:ext cx="534377" cy="259045"/>
    <xdr:sp macro="" textlink="">
      <xdr:nvSpPr>
        <xdr:cNvPr id="464" name="普通建設事業費 （ うち更新整備　）平均値テキスト"/>
        <xdr:cNvSpPr txBox="1"/>
      </xdr:nvSpPr>
      <xdr:spPr>
        <a:xfrm>
          <a:off x="10528300" y="16226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65" name="フローチャート: 判断 464"/>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110953</xdr:rowOff>
    </xdr:from>
    <xdr:to>
      <xdr:col>50</xdr:col>
      <xdr:colOff>114300</xdr:colOff>
      <xdr:row>97</xdr:row>
      <xdr:rowOff>147072</xdr:rowOff>
    </xdr:to>
    <xdr:cxnSp macro="">
      <xdr:nvCxnSpPr>
        <xdr:cNvPr id="466" name="直線コネクタ 465"/>
        <xdr:cNvCxnSpPr/>
      </xdr:nvCxnSpPr>
      <xdr:spPr>
        <a:xfrm>
          <a:off x="8750300" y="16741603"/>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67" name="フローチャート: 判断 466"/>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160526</xdr:rowOff>
    </xdr:from>
    <xdr:ext cx="534377" cy="259045"/>
    <xdr:sp macro="" textlink="">
      <xdr:nvSpPr>
        <xdr:cNvPr id="468" name="テキスト ボックス 467"/>
        <xdr:cNvSpPr txBox="1"/>
      </xdr:nvSpPr>
      <xdr:spPr>
        <a:xfrm>
          <a:off x="9372111" y="162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20865</xdr:rowOff>
    </xdr:from>
    <xdr:to>
      <xdr:col>45</xdr:col>
      <xdr:colOff>177800</xdr:colOff>
      <xdr:row>97</xdr:row>
      <xdr:rowOff>110953</xdr:rowOff>
    </xdr:to>
    <xdr:cxnSp macro="">
      <xdr:nvCxnSpPr>
        <xdr:cNvPr id="469" name="直線コネクタ 468"/>
        <xdr:cNvCxnSpPr/>
      </xdr:nvCxnSpPr>
      <xdr:spPr>
        <a:xfrm>
          <a:off x="7861300" y="16480065"/>
          <a:ext cx="889000" cy="26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0" name="フローチャート: 判断 469"/>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111492</xdr:rowOff>
    </xdr:from>
    <xdr:ext cx="534377" cy="259045"/>
    <xdr:sp macro="" textlink="">
      <xdr:nvSpPr>
        <xdr:cNvPr id="471" name="テキスト ボックス 470"/>
        <xdr:cNvSpPr txBox="1"/>
      </xdr:nvSpPr>
      <xdr:spPr>
        <a:xfrm>
          <a:off x="8483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20865</xdr:rowOff>
    </xdr:from>
    <xdr:to>
      <xdr:col>41</xdr:col>
      <xdr:colOff>50800</xdr:colOff>
      <xdr:row>96</xdr:row>
      <xdr:rowOff>57119</xdr:rowOff>
    </xdr:to>
    <xdr:cxnSp macro="">
      <xdr:nvCxnSpPr>
        <xdr:cNvPr id="472" name="直線コネクタ 471"/>
        <xdr:cNvCxnSpPr/>
      </xdr:nvCxnSpPr>
      <xdr:spPr>
        <a:xfrm flipV="1">
          <a:off x="6972300" y="16480065"/>
          <a:ext cx="889000" cy="3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3" name="フローチャート: 判断 472"/>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103140</xdr:rowOff>
    </xdr:from>
    <xdr:ext cx="534377" cy="259045"/>
    <xdr:sp macro="" textlink="">
      <xdr:nvSpPr>
        <xdr:cNvPr id="474" name="テキスト ボックス 473"/>
        <xdr:cNvSpPr txBox="1"/>
      </xdr:nvSpPr>
      <xdr:spPr>
        <a:xfrm>
          <a:off x="7594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75" name="フローチャート: 判断 474"/>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xdr:rowOff>
    </xdr:from>
    <xdr:ext cx="534377" cy="259045"/>
    <xdr:sp macro="" textlink="">
      <xdr:nvSpPr>
        <xdr:cNvPr id="476" name="テキスト ボックス 475"/>
        <xdr:cNvSpPr txBox="1"/>
      </xdr:nvSpPr>
      <xdr:spPr>
        <a:xfrm>
          <a:off x="6705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104311</xdr:rowOff>
    </xdr:from>
    <xdr:to>
      <xdr:col>55</xdr:col>
      <xdr:colOff>50800</xdr:colOff>
      <xdr:row>98</xdr:row>
      <xdr:rowOff>34461</xdr:rowOff>
    </xdr:to>
    <xdr:sp macro="" textlink="">
      <xdr:nvSpPr>
        <xdr:cNvPr id="482" name="楕円 481"/>
        <xdr:cNvSpPr/>
      </xdr:nvSpPr>
      <xdr:spPr>
        <a:xfrm>
          <a:off x="10426700" y="16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19238</xdr:rowOff>
    </xdr:from>
    <xdr:ext cx="534377" cy="259045"/>
    <xdr:sp macro="" textlink="">
      <xdr:nvSpPr>
        <xdr:cNvPr id="483" name="普通建設事業費 （ うち更新整備　）該当値テキスト"/>
        <xdr:cNvSpPr txBox="1"/>
      </xdr:nvSpPr>
      <xdr:spPr>
        <a:xfrm>
          <a:off x="10528300" y="1664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96272</xdr:rowOff>
    </xdr:from>
    <xdr:to>
      <xdr:col>50</xdr:col>
      <xdr:colOff>165100</xdr:colOff>
      <xdr:row>98</xdr:row>
      <xdr:rowOff>26422</xdr:rowOff>
    </xdr:to>
    <xdr:sp macro="" textlink="">
      <xdr:nvSpPr>
        <xdr:cNvPr id="484" name="楕円 483"/>
        <xdr:cNvSpPr/>
      </xdr:nvSpPr>
      <xdr:spPr>
        <a:xfrm>
          <a:off x="9588500" y="1672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17549</xdr:rowOff>
    </xdr:from>
    <xdr:ext cx="534377" cy="259045"/>
    <xdr:sp macro="" textlink="">
      <xdr:nvSpPr>
        <xdr:cNvPr id="485" name="テキスト ボックス 484"/>
        <xdr:cNvSpPr txBox="1"/>
      </xdr:nvSpPr>
      <xdr:spPr>
        <a:xfrm>
          <a:off x="9372111" y="1681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60153</xdr:rowOff>
    </xdr:from>
    <xdr:to>
      <xdr:col>46</xdr:col>
      <xdr:colOff>38100</xdr:colOff>
      <xdr:row>97</xdr:row>
      <xdr:rowOff>161753</xdr:rowOff>
    </xdr:to>
    <xdr:sp macro="" textlink="">
      <xdr:nvSpPr>
        <xdr:cNvPr id="486" name="楕円 485"/>
        <xdr:cNvSpPr/>
      </xdr:nvSpPr>
      <xdr:spPr>
        <a:xfrm>
          <a:off x="8699500" y="166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152880</xdr:rowOff>
    </xdr:from>
    <xdr:ext cx="534377" cy="259045"/>
    <xdr:sp macro="" textlink="">
      <xdr:nvSpPr>
        <xdr:cNvPr id="487" name="テキスト ボックス 486"/>
        <xdr:cNvSpPr txBox="1"/>
      </xdr:nvSpPr>
      <xdr:spPr>
        <a:xfrm>
          <a:off x="8483111" y="1678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141515</xdr:rowOff>
    </xdr:from>
    <xdr:to>
      <xdr:col>41</xdr:col>
      <xdr:colOff>101600</xdr:colOff>
      <xdr:row>96</xdr:row>
      <xdr:rowOff>71665</xdr:rowOff>
    </xdr:to>
    <xdr:sp macro="" textlink="">
      <xdr:nvSpPr>
        <xdr:cNvPr id="488" name="楕円 487"/>
        <xdr:cNvSpPr/>
      </xdr:nvSpPr>
      <xdr:spPr>
        <a:xfrm>
          <a:off x="7810500" y="164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88192</xdr:rowOff>
    </xdr:from>
    <xdr:ext cx="534377" cy="259045"/>
    <xdr:sp macro="" textlink="">
      <xdr:nvSpPr>
        <xdr:cNvPr id="489" name="テキスト ボックス 488"/>
        <xdr:cNvSpPr txBox="1"/>
      </xdr:nvSpPr>
      <xdr:spPr>
        <a:xfrm>
          <a:off x="7594111" y="1620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6319</xdr:rowOff>
    </xdr:from>
    <xdr:to>
      <xdr:col>36</xdr:col>
      <xdr:colOff>165100</xdr:colOff>
      <xdr:row>96</xdr:row>
      <xdr:rowOff>107919</xdr:rowOff>
    </xdr:to>
    <xdr:sp macro="" textlink="">
      <xdr:nvSpPr>
        <xdr:cNvPr id="490" name="楕円 489"/>
        <xdr:cNvSpPr/>
      </xdr:nvSpPr>
      <xdr:spPr>
        <a:xfrm>
          <a:off x="6921500" y="164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124446</xdr:rowOff>
    </xdr:from>
    <xdr:ext cx="534377" cy="259045"/>
    <xdr:sp macro="" textlink="">
      <xdr:nvSpPr>
        <xdr:cNvPr id="491" name="テキスト ボックス 490"/>
        <xdr:cNvSpPr txBox="1"/>
      </xdr:nvSpPr>
      <xdr:spPr>
        <a:xfrm>
          <a:off x="6705111" y="1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3" name="直線コネクタ 512"/>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16" name="災害復旧事業費最大値テキスト"/>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17" name="直線コネクタ 516"/>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43505</xdr:rowOff>
    </xdr:from>
    <xdr:to>
      <xdr:col>85</xdr:col>
      <xdr:colOff>127000</xdr:colOff>
      <xdr:row>38</xdr:row>
      <xdr:rowOff>139700</xdr:rowOff>
    </xdr:to>
    <xdr:cxnSp macro="">
      <xdr:nvCxnSpPr>
        <xdr:cNvPr id="518" name="直線コネクタ 517"/>
        <xdr:cNvCxnSpPr/>
      </xdr:nvCxnSpPr>
      <xdr:spPr>
        <a:xfrm flipV="1">
          <a:off x="15481300" y="5187005"/>
          <a:ext cx="838200" cy="14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105823</xdr:rowOff>
    </xdr:from>
    <xdr:ext cx="469744" cy="259045"/>
    <xdr:sp macro="" textlink="">
      <xdr:nvSpPr>
        <xdr:cNvPr id="519" name="災害復旧事業費平均値テキスト"/>
        <xdr:cNvSpPr txBox="1"/>
      </xdr:nvSpPr>
      <xdr:spPr>
        <a:xfrm>
          <a:off x="16370300" y="6278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0" name="フローチャート: 判断 519"/>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128727</xdr:rowOff>
    </xdr:from>
    <xdr:to>
      <xdr:col>81</xdr:col>
      <xdr:colOff>50800</xdr:colOff>
      <xdr:row>38</xdr:row>
      <xdr:rowOff>139700</xdr:rowOff>
    </xdr:to>
    <xdr:cxnSp macro="">
      <xdr:nvCxnSpPr>
        <xdr:cNvPr id="521" name="直線コネクタ 520"/>
        <xdr:cNvCxnSpPr/>
      </xdr:nvCxnSpPr>
      <xdr:spPr>
        <a:xfrm>
          <a:off x="14592300" y="66438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2" name="フローチャート: 判断 521"/>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3" name="テキスト ボックス 522"/>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48168</xdr:rowOff>
    </xdr:from>
    <xdr:to>
      <xdr:col>76</xdr:col>
      <xdr:colOff>114300</xdr:colOff>
      <xdr:row>38</xdr:row>
      <xdr:rowOff>128727</xdr:rowOff>
    </xdr:to>
    <xdr:cxnSp macro="">
      <xdr:nvCxnSpPr>
        <xdr:cNvPr id="524" name="直線コネクタ 523"/>
        <xdr:cNvCxnSpPr/>
      </xdr:nvCxnSpPr>
      <xdr:spPr>
        <a:xfrm>
          <a:off x="13703300" y="6220368"/>
          <a:ext cx="889000" cy="4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25" name="フローチャート: 判断 524"/>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26" name="テキスト ボックス 525"/>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48168</xdr:rowOff>
    </xdr:from>
    <xdr:to>
      <xdr:col>71</xdr:col>
      <xdr:colOff>177800</xdr:colOff>
      <xdr:row>36</xdr:row>
      <xdr:rowOff>79075</xdr:rowOff>
    </xdr:to>
    <xdr:cxnSp macro="">
      <xdr:nvCxnSpPr>
        <xdr:cNvPr id="527" name="直線コネクタ 526"/>
        <xdr:cNvCxnSpPr/>
      </xdr:nvCxnSpPr>
      <xdr:spPr>
        <a:xfrm flipV="1">
          <a:off x="12814300" y="6220368"/>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28" name="フローチャート: 判断 527"/>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105091</xdr:rowOff>
    </xdr:from>
    <xdr:ext cx="378565" cy="259045"/>
    <xdr:sp macro="" textlink="">
      <xdr:nvSpPr>
        <xdr:cNvPr id="529" name="テキスト ボックス 528"/>
        <xdr:cNvSpPr txBox="1"/>
      </xdr:nvSpPr>
      <xdr:spPr>
        <a:xfrm>
          <a:off x="13514017" y="662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0" name="フローチャート: 判断 529"/>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110486</xdr:rowOff>
    </xdr:from>
    <xdr:ext cx="378565" cy="259045"/>
    <xdr:sp macro="" textlink="">
      <xdr:nvSpPr>
        <xdr:cNvPr id="531" name="テキスト ボックス 530"/>
        <xdr:cNvSpPr txBox="1"/>
      </xdr:nvSpPr>
      <xdr:spPr>
        <a:xfrm>
          <a:off x="12625017" y="6625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164155</xdr:rowOff>
    </xdr:from>
    <xdr:to>
      <xdr:col>85</xdr:col>
      <xdr:colOff>177800</xdr:colOff>
      <xdr:row>30</xdr:row>
      <xdr:rowOff>94305</xdr:rowOff>
    </xdr:to>
    <xdr:sp macro="" textlink="">
      <xdr:nvSpPr>
        <xdr:cNvPr id="537" name="楕円 536"/>
        <xdr:cNvSpPr/>
      </xdr:nvSpPr>
      <xdr:spPr>
        <a:xfrm>
          <a:off x="16268700" y="51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84812</xdr:rowOff>
    </xdr:from>
    <xdr:ext cx="534377" cy="259045"/>
    <xdr:sp macro="" textlink="">
      <xdr:nvSpPr>
        <xdr:cNvPr id="538" name="災害復旧事業費該当値テキスト"/>
        <xdr:cNvSpPr txBox="1"/>
      </xdr:nvSpPr>
      <xdr:spPr>
        <a:xfrm>
          <a:off x="16370300" y="505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77927</xdr:rowOff>
    </xdr:from>
    <xdr:to>
      <xdr:col>76</xdr:col>
      <xdr:colOff>165100</xdr:colOff>
      <xdr:row>39</xdr:row>
      <xdr:rowOff>8077</xdr:rowOff>
    </xdr:to>
    <xdr:sp macro="" textlink="">
      <xdr:nvSpPr>
        <xdr:cNvPr id="541" name="楕円 540"/>
        <xdr:cNvSpPr/>
      </xdr:nvSpPr>
      <xdr:spPr>
        <a:xfrm>
          <a:off x="14541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170654</xdr:rowOff>
    </xdr:from>
    <xdr:ext cx="378565" cy="259045"/>
    <xdr:sp macro="" textlink="">
      <xdr:nvSpPr>
        <xdr:cNvPr id="542" name="テキスト ボックス 541"/>
        <xdr:cNvSpPr txBox="1"/>
      </xdr:nvSpPr>
      <xdr:spPr>
        <a:xfrm>
          <a:off x="14403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168818</xdr:rowOff>
    </xdr:from>
    <xdr:to>
      <xdr:col>72</xdr:col>
      <xdr:colOff>38100</xdr:colOff>
      <xdr:row>36</xdr:row>
      <xdr:rowOff>98968</xdr:rowOff>
    </xdr:to>
    <xdr:sp macro="" textlink="">
      <xdr:nvSpPr>
        <xdr:cNvPr id="543" name="楕円 542"/>
        <xdr:cNvSpPr/>
      </xdr:nvSpPr>
      <xdr:spPr>
        <a:xfrm>
          <a:off x="13652500" y="61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115495</xdr:rowOff>
    </xdr:from>
    <xdr:ext cx="469744" cy="259045"/>
    <xdr:sp macro="" textlink="">
      <xdr:nvSpPr>
        <xdr:cNvPr id="544" name="テキスト ボックス 543"/>
        <xdr:cNvSpPr txBox="1"/>
      </xdr:nvSpPr>
      <xdr:spPr>
        <a:xfrm>
          <a:off x="13468428" y="59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28275</xdr:rowOff>
    </xdr:from>
    <xdr:to>
      <xdr:col>67</xdr:col>
      <xdr:colOff>101600</xdr:colOff>
      <xdr:row>36</xdr:row>
      <xdr:rowOff>129875</xdr:rowOff>
    </xdr:to>
    <xdr:sp macro="" textlink="">
      <xdr:nvSpPr>
        <xdr:cNvPr id="545" name="楕円 544"/>
        <xdr:cNvSpPr/>
      </xdr:nvSpPr>
      <xdr:spPr>
        <a:xfrm>
          <a:off x="12763500" y="62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146402</xdr:rowOff>
    </xdr:from>
    <xdr:ext cx="469744" cy="259045"/>
    <xdr:sp macro="" textlink="">
      <xdr:nvSpPr>
        <xdr:cNvPr id="546" name="テキスト ボックス 545"/>
        <xdr:cNvSpPr txBox="1"/>
      </xdr:nvSpPr>
      <xdr:spPr>
        <a:xfrm>
          <a:off x="12579428" y="59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18" name="直線コネクタ 617"/>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19" name="公債費最小値テキスト"/>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0" name="直線コネクタ 619"/>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1" name="公債費最大値テキスト"/>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2" name="直線コネクタ 621"/>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12942</xdr:rowOff>
    </xdr:from>
    <xdr:to>
      <xdr:col>85</xdr:col>
      <xdr:colOff>127000</xdr:colOff>
      <xdr:row>76</xdr:row>
      <xdr:rowOff>41562</xdr:rowOff>
    </xdr:to>
    <xdr:cxnSp macro="">
      <xdr:nvCxnSpPr>
        <xdr:cNvPr id="623" name="直線コネクタ 622"/>
        <xdr:cNvCxnSpPr/>
      </xdr:nvCxnSpPr>
      <xdr:spPr>
        <a:xfrm flipV="1">
          <a:off x="15481300" y="13043142"/>
          <a:ext cx="8382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24692</xdr:rowOff>
    </xdr:from>
    <xdr:ext cx="534377" cy="259045"/>
    <xdr:sp macro="" textlink="">
      <xdr:nvSpPr>
        <xdr:cNvPr id="624" name="公債費平均値テキスト"/>
        <xdr:cNvSpPr txBox="1"/>
      </xdr:nvSpPr>
      <xdr:spPr>
        <a:xfrm>
          <a:off x="16370300" y="130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25" name="フローチャート: 判断 624"/>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124155</xdr:rowOff>
    </xdr:from>
    <xdr:to>
      <xdr:col>81</xdr:col>
      <xdr:colOff>50800</xdr:colOff>
      <xdr:row>76</xdr:row>
      <xdr:rowOff>41562</xdr:rowOff>
    </xdr:to>
    <xdr:cxnSp macro="">
      <xdr:nvCxnSpPr>
        <xdr:cNvPr id="626" name="直線コネクタ 625"/>
        <xdr:cNvCxnSpPr/>
      </xdr:nvCxnSpPr>
      <xdr:spPr>
        <a:xfrm>
          <a:off x="14592300" y="12982905"/>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27" name="フローチャート: 判断 626"/>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152526</xdr:rowOff>
    </xdr:from>
    <xdr:ext cx="534377" cy="259045"/>
    <xdr:sp macro="" textlink="">
      <xdr:nvSpPr>
        <xdr:cNvPr id="628" name="テキスト ボックス 627"/>
        <xdr:cNvSpPr txBox="1"/>
      </xdr:nvSpPr>
      <xdr:spPr>
        <a:xfrm>
          <a:off x="15214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124155</xdr:rowOff>
    </xdr:from>
    <xdr:to>
      <xdr:col>76</xdr:col>
      <xdr:colOff>114300</xdr:colOff>
      <xdr:row>75</xdr:row>
      <xdr:rowOff>149278</xdr:rowOff>
    </xdr:to>
    <xdr:cxnSp macro="">
      <xdr:nvCxnSpPr>
        <xdr:cNvPr id="629" name="直線コネクタ 628"/>
        <xdr:cNvCxnSpPr/>
      </xdr:nvCxnSpPr>
      <xdr:spPr>
        <a:xfrm flipV="1">
          <a:off x="13703300" y="1298290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0" name="フローチャート: 判断 629"/>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130512</xdr:rowOff>
    </xdr:from>
    <xdr:ext cx="534377" cy="259045"/>
    <xdr:sp macro="" textlink="">
      <xdr:nvSpPr>
        <xdr:cNvPr id="631" name="テキスト ボックス 630"/>
        <xdr:cNvSpPr txBox="1"/>
      </xdr:nvSpPr>
      <xdr:spPr>
        <a:xfrm>
          <a:off x="14325111" y="131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149278</xdr:rowOff>
    </xdr:from>
    <xdr:to>
      <xdr:col>71</xdr:col>
      <xdr:colOff>177800</xdr:colOff>
      <xdr:row>75</xdr:row>
      <xdr:rowOff>164731</xdr:rowOff>
    </xdr:to>
    <xdr:cxnSp macro="">
      <xdr:nvCxnSpPr>
        <xdr:cNvPr id="632" name="直線コネクタ 631"/>
        <xdr:cNvCxnSpPr/>
      </xdr:nvCxnSpPr>
      <xdr:spPr>
        <a:xfrm flipV="1">
          <a:off x="12814300" y="1300802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3" name="フローチャート: 判断 632"/>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132318</xdr:rowOff>
    </xdr:from>
    <xdr:ext cx="534377" cy="259045"/>
    <xdr:sp macro="" textlink="">
      <xdr:nvSpPr>
        <xdr:cNvPr id="634" name="テキスト ボックス 633"/>
        <xdr:cNvSpPr txBox="1"/>
      </xdr:nvSpPr>
      <xdr:spPr>
        <a:xfrm>
          <a:off x="13436111" y="1316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35" name="フローチャート: 判断 634"/>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157213</xdr:rowOff>
    </xdr:from>
    <xdr:ext cx="534377" cy="259045"/>
    <xdr:sp macro="" textlink="">
      <xdr:nvSpPr>
        <xdr:cNvPr id="636" name="テキスト ボックス 635"/>
        <xdr:cNvSpPr txBox="1"/>
      </xdr:nvSpPr>
      <xdr:spPr>
        <a:xfrm>
          <a:off x="12547111"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133591</xdr:rowOff>
    </xdr:from>
    <xdr:to>
      <xdr:col>85</xdr:col>
      <xdr:colOff>177800</xdr:colOff>
      <xdr:row>76</xdr:row>
      <xdr:rowOff>63742</xdr:rowOff>
    </xdr:to>
    <xdr:sp macro="" textlink="">
      <xdr:nvSpPr>
        <xdr:cNvPr id="642" name="楕円 641"/>
        <xdr:cNvSpPr/>
      </xdr:nvSpPr>
      <xdr:spPr>
        <a:xfrm>
          <a:off x="16268700" y="12992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156468</xdr:rowOff>
    </xdr:from>
    <xdr:ext cx="534377" cy="259045"/>
    <xdr:sp macro="" textlink="">
      <xdr:nvSpPr>
        <xdr:cNvPr id="643" name="公債費該当値テキスト"/>
        <xdr:cNvSpPr txBox="1"/>
      </xdr:nvSpPr>
      <xdr:spPr>
        <a:xfrm>
          <a:off x="16370300" y="128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162212</xdr:rowOff>
    </xdr:from>
    <xdr:to>
      <xdr:col>81</xdr:col>
      <xdr:colOff>101600</xdr:colOff>
      <xdr:row>76</xdr:row>
      <xdr:rowOff>92362</xdr:rowOff>
    </xdr:to>
    <xdr:sp macro="" textlink="">
      <xdr:nvSpPr>
        <xdr:cNvPr id="644" name="楕円 643"/>
        <xdr:cNvSpPr/>
      </xdr:nvSpPr>
      <xdr:spPr>
        <a:xfrm>
          <a:off x="15430500" y="1302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108889</xdr:rowOff>
    </xdr:from>
    <xdr:ext cx="534377" cy="259045"/>
    <xdr:sp macro="" textlink="">
      <xdr:nvSpPr>
        <xdr:cNvPr id="645" name="テキスト ボックス 644"/>
        <xdr:cNvSpPr txBox="1"/>
      </xdr:nvSpPr>
      <xdr:spPr>
        <a:xfrm>
          <a:off x="15214111" y="127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73355</xdr:rowOff>
    </xdr:from>
    <xdr:to>
      <xdr:col>76</xdr:col>
      <xdr:colOff>165100</xdr:colOff>
      <xdr:row>76</xdr:row>
      <xdr:rowOff>3505</xdr:rowOff>
    </xdr:to>
    <xdr:sp macro="" textlink="">
      <xdr:nvSpPr>
        <xdr:cNvPr id="646" name="楕円 645"/>
        <xdr:cNvSpPr/>
      </xdr:nvSpPr>
      <xdr:spPr>
        <a:xfrm>
          <a:off x="14541500" y="129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20032</xdr:rowOff>
    </xdr:from>
    <xdr:ext cx="534377" cy="259045"/>
    <xdr:sp macro="" textlink="">
      <xdr:nvSpPr>
        <xdr:cNvPr id="647" name="テキスト ボックス 646"/>
        <xdr:cNvSpPr txBox="1"/>
      </xdr:nvSpPr>
      <xdr:spPr>
        <a:xfrm>
          <a:off x="14325111" y="127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98478</xdr:rowOff>
    </xdr:from>
    <xdr:to>
      <xdr:col>72</xdr:col>
      <xdr:colOff>38100</xdr:colOff>
      <xdr:row>76</xdr:row>
      <xdr:rowOff>28628</xdr:rowOff>
    </xdr:to>
    <xdr:sp macro="" textlink="">
      <xdr:nvSpPr>
        <xdr:cNvPr id="648" name="楕円 647"/>
        <xdr:cNvSpPr/>
      </xdr:nvSpPr>
      <xdr:spPr>
        <a:xfrm>
          <a:off x="13652500" y="129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45155</xdr:rowOff>
    </xdr:from>
    <xdr:ext cx="534377" cy="259045"/>
    <xdr:sp macro="" textlink="">
      <xdr:nvSpPr>
        <xdr:cNvPr id="649" name="テキスト ボックス 648"/>
        <xdr:cNvSpPr txBox="1"/>
      </xdr:nvSpPr>
      <xdr:spPr>
        <a:xfrm>
          <a:off x="13436111" y="1273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113932</xdr:rowOff>
    </xdr:from>
    <xdr:to>
      <xdr:col>67</xdr:col>
      <xdr:colOff>101600</xdr:colOff>
      <xdr:row>76</xdr:row>
      <xdr:rowOff>44081</xdr:rowOff>
    </xdr:to>
    <xdr:sp macro="" textlink="">
      <xdr:nvSpPr>
        <xdr:cNvPr id="650" name="楕円 649"/>
        <xdr:cNvSpPr/>
      </xdr:nvSpPr>
      <xdr:spPr>
        <a:xfrm>
          <a:off x="127635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60609</xdr:rowOff>
    </xdr:from>
    <xdr:ext cx="534377" cy="259045"/>
    <xdr:sp macro="" textlink="">
      <xdr:nvSpPr>
        <xdr:cNvPr id="651" name="テキスト ボックス 650"/>
        <xdr:cNvSpPr txBox="1"/>
      </xdr:nvSpPr>
      <xdr:spPr>
        <a:xfrm>
          <a:off x="12547111" y="127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65" name="テキスト ボックス 664"/>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67" name="テキスト ボックス 666"/>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69" name="テキスト ボックス 668"/>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3" name="テキスト ボックス 67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155484</xdr:rowOff>
    </xdr:from>
    <xdr:to>
      <xdr:col>85</xdr:col>
      <xdr:colOff>126364</xdr:colOff>
      <xdr:row>99</xdr:row>
      <xdr:rowOff>87449</xdr:rowOff>
    </xdr:to>
    <xdr:cxnSp macro="">
      <xdr:nvCxnSpPr>
        <xdr:cNvPr id="677" name="直線コネクタ 676"/>
        <xdr:cNvCxnSpPr/>
      </xdr:nvCxnSpPr>
      <xdr:spPr>
        <a:xfrm flipV="1">
          <a:off x="16317595" y="15585984"/>
          <a:ext cx="1269" cy="147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91276</xdr:rowOff>
    </xdr:from>
    <xdr:ext cx="378565" cy="259045"/>
    <xdr:sp macro="" textlink="">
      <xdr:nvSpPr>
        <xdr:cNvPr id="678" name="積立金最小値テキスト"/>
        <xdr:cNvSpPr txBox="1"/>
      </xdr:nvSpPr>
      <xdr:spPr>
        <a:xfrm>
          <a:off x="16370300" y="1706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87449</xdr:rowOff>
    </xdr:from>
    <xdr:to>
      <xdr:col>86</xdr:col>
      <xdr:colOff>25400</xdr:colOff>
      <xdr:row>99</xdr:row>
      <xdr:rowOff>87449</xdr:rowOff>
    </xdr:to>
    <xdr:cxnSp macro="">
      <xdr:nvCxnSpPr>
        <xdr:cNvPr id="679" name="直線コネクタ 678"/>
        <xdr:cNvCxnSpPr/>
      </xdr:nvCxnSpPr>
      <xdr:spPr>
        <a:xfrm>
          <a:off x="16230600" y="1706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102161</xdr:rowOff>
    </xdr:from>
    <xdr:ext cx="534377" cy="259045"/>
    <xdr:sp macro="" textlink="">
      <xdr:nvSpPr>
        <xdr:cNvPr id="680" name="積立金最大値テキスト"/>
        <xdr:cNvSpPr txBox="1"/>
      </xdr:nvSpPr>
      <xdr:spPr>
        <a:xfrm>
          <a:off x="16370300" y="1536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155484</xdr:rowOff>
    </xdr:from>
    <xdr:to>
      <xdr:col>86</xdr:col>
      <xdr:colOff>25400</xdr:colOff>
      <xdr:row>90</xdr:row>
      <xdr:rowOff>155484</xdr:rowOff>
    </xdr:to>
    <xdr:cxnSp macro="">
      <xdr:nvCxnSpPr>
        <xdr:cNvPr id="681" name="直線コネクタ 680"/>
        <xdr:cNvCxnSpPr/>
      </xdr:nvCxnSpPr>
      <xdr:spPr>
        <a:xfrm>
          <a:off x="16230600" y="15585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150042</xdr:rowOff>
    </xdr:from>
    <xdr:to>
      <xdr:col>85</xdr:col>
      <xdr:colOff>127000</xdr:colOff>
      <xdr:row>93</xdr:row>
      <xdr:rowOff>24964</xdr:rowOff>
    </xdr:to>
    <xdr:cxnSp macro="">
      <xdr:nvCxnSpPr>
        <xdr:cNvPr id="682" name="直線コネクタ 681"/>
        <xdr:cNvCxnSpPr/>
      </xdr:nvCxnSpPr>
      <xdr:spPr>
        <a:xfrm>
          <a:off x="15481300" y="15923442"/>
          <a:ext cx="8382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153759</xdr:rowOff>
    </xdr:from>
    <xdr:ext cx="469744" cy="259045"/>
    <xdr:sp macro="" textlink="">
      <xdr:nvSpPr>
        <xdr:cNvPr id="683" name="積立金平均値テキスト"/>
        <xdr:cNvSpPr txBox="1"/>
      </xdr:nvSpPr>
      <xdr:spPr>
        <a:xfrm>
          <a:off x="16370300" y="16270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3882</xdr:rowOff>
    </xdr:from>
    <xdr:to>
      <xdr:col>85</xdr:col>
      <xdr:colOff>177800</xdr:colOff>
      <xdr:row>95</xdr:row>
      <xdr:rowOff>105482</xdr:rowOff>
    </xdr:to>
    <xdr:sp macro="" textlink="">
      <xdr:nvSpPr>
        <xdr:cNvPr id="684" name="フローチャート: 判断 683"/>
        <xdr:cNvSpPr/>
      </xdr:nvSpPr>
      <xdr:spPr>
        <a:xfrm>
          <a:off x="16268700" y="1629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150042</xdr:rowOff>
    </xdr:from>
    <xdr:to>
      <xdr:col>81</xdr:col>
      <xdr:colOff>50800</xdr:colOff>
      <xdr:row>94</xdr:row>
      <xdr:rowOff>109003</xdr:rowOff>
    </xdr:to>
    <xdr:cxnSp macro="">
      <xdr:nvCxnSpPr>
        <xdr:cNvPr id="685" name="直線コネクタ 684"/>
        <xdr:cNvCxnSpPr/>
      </xdr:nvCxnSpPr>
      <xdr:spPr>
        <a:xfrm flipV="1">
          <a:off x="14592300" y="15923442"/>
          <a:ext cx="889000" cy="3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66258</xdr:rowOff>
    </xdr:from>
    <xdr:to>
      <xdr:col>81</xdr:col>
      <xdr:colOff>101600</xdr:colOff>
      <xdr:row>95</xdr:row>
      <xdr:rowOff>167858</xdr:rowOff>
    </xdr:to>
    <xdr:sp macro="" textlink="">
      <xdr:nvSpPr>
        <xdr:cNvPr id="686" name="フローチャート: 判断 685"/>
        <xdr:cNvSpPr/>
      </xdr:nvSpPr>
      <xdr:spPr>
        <a:xfrm>
          <a:off x="15430500" y="163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158985</xdr:rowOff>
    </xdr:from>
    <xdr:ext cx="469744" cy="259045"/>
    <xdr:sp macro="" textlink="">
      <xdr:nvSpPr>
        <xdr:cNvPr id="687" name="テキスト ボックス 686"/>
        <xdr:cNvSpPr txBox="1"/>
      </xdr:nvSpPr>
      <xdr:spPr>
        <a:xfrm>
          <a:off x="15246428" y="164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145687</xdr:rowOff>
    </xdr:from>
    <xdr:to>
      <xdr:col>76</xdr:col>
      <xdr:colOff>114300</xdr:colOff>
      <xdr:row>94</xdr:row>
      <xdr:rowOff>109003</xdr:rowOff>
    </xdr:to>
    <xdr:cxnSp macro="">
      <xdr:nvCxnSpPr>
        <xdr:cNvPr id="688" name="直線コネクタ 687"/>
        <xdr:cNvCxnSpPr/>
      </xdr:nvCxnSpPr>
      <xdr:spPr>
        <a:xfrm>
          <a:off x="13703300" y="15747637"/>
          <a:ext cx="889000" cy="47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90860</xdr:rowOff>
    </xdr:from>
    <xdr:to>
      <xdr:col>76</xdr:col>
      <xdr:colOff>165100</xdr:colOff>
      <xdr:row>96</xdr:row>
      <xdr:rowOff>21010</xdr:rowOff>
    </xdr:to>
    <xdr:sp macro="" textlink="">
      <xdr:nvSpPr>
        <xdr:cNvPr id="689" name="フローチャート: 判断 688"/>
        <xdr:cNvSpPr/>
      </xdr:nvSpPr>
      <xdr:spPr>
        <a:xfrm>
          <a:off x="14541500" y="163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12137</xdr:rowOff>
    </xdr:from>
    <xdr:ext cx="469744" cy="259045"/>
    <xdr:sp macro="" textlink="">
      <xdr:nvSpPr>
        <xdr:cNvPr id="690" name="テキスト ボックス 689"/>
        <xdr:cNvSpPr txBox="1"/>
      </xdr:nvSpPr>
      <xdr:spPr>
        <a:xfrm>
          <a:off x="14357428" y="1647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166697</xdr:rowOff>
    </xdr:from>
    <xdr:to>
      <xdr:col>71</xdr:col>
      <xdr:colOff>177800</xdr:colOff>
      <xdr:row>91</xdr:row>
      <xdr:rowOff>145687</xdr:rowOff>
    </xdr:to>
    <xdr:cxnSp macro="">
      <xdr:nvCxnSpPr>
        <xdr:cNvPr id="691" name="直線コネクタ 690"/>
        <xdr:cNvCxnSpPr/>
      </xdr:nvCxnSpPr>
      <xdr:spPr>
        <a:xfrm>
          <a:off x="12814300" y="15597197"/>
          <a:ext cx="889000" cy="15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77470</xdr:rowOff>
    </xdr:from>
    <xdr:to>
      <xdr:col>72</xdr:col>
      <xdr:colOff>38100</xdr:colOff>
      <xdr:row>96</xdr:row>
      <xdr:rowOff>7620</xdr:rowOff>
    </xdr:to>
    <xdr:sp macro="" textlink="">
      <xdr:nvSpPr>
        <xdr:cNvPr id="692" name="フローチャート: 判断 691"/>
        <xdr:cNvSpPr/>
      </xdr:nvSpPr>
      <xdr:spPr>
        <a:xfrm>
          <a:off x="13652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170197</xdr:rowOff>
    </xdr:from>
    <xdr:ext cx="469744" cy="259045"/>
    <xdr:sp macro="" textlink="">
      <xdr:nvSpPr>
        <xdr:cNvPr id="693" name="テキスト ボックス 692"/>
        <xdr:cNvSpPr txBox="1"/>
      </xdr:nvSpPr>
      <xdr:spPr>
        <a:xfrm>
          <a:off x="13468428" y="1645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135927</xdr:rowOff>
    </xdr:from>
    <xdr:to>
      <xdr:col>67</xdr:col>
      <xdr:colOff>101600</xdr:colOff>
      <xdr:row>93</xdr:row>
      <xdr:rowOff>66077</xdr:rowOff>
    </xdr:to>
    <xdr:sp macro="" textlink="">
      <xdr:nvSpPr>
        <xdr:cNvPr id="694" name="フローチャート: 判断 693"/>
        <xdr:cNvSpPr/>
      </xdr:nvSpPr>
      <xdr:spPr>
        <a:xfrm>
          <a:off x="12763500" y="1590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57204</xdr:rowOff>
    </xdr:from>
    <xdr:ext cx="534377" cy="259045"/>
    <xdr:sp macro="" textlink="">
      <xdr:nvSpPr>
        <xdr:cNvPr id="695" name="テキスト ボックス 694"/>
        <xdr:cNvSpPr txBox="1"/>
      </xdr:nvSpPr>
      <xdr:spPr>
        <a:xfrm>
          <a:off x="12547111" y="160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145614</xdr:rowOff>
    </xdr:from>
    <xdr:to>
      <xdr:col>85</xdr:col>
      <xdr:colOff>177800</xdr:colOff>
      <xdr:row>93</xdr:row>
      <xdr:rowOff>75764</xdr:rowOff>
    </xdr:to>
    <xdr:sp macro="" textlink="">
      <xdr:nvSpPr>
        <xdr:cNvPr id="701" name="楕円 700"/>
        <xdr:cNvSpPr/>
      </xdr:nvSpPr>
      <xdr:spPr>
        <a:xfrm>
          <a:off x="16268700" y="159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168491</xdr:rowOff>
    </xdr:from>
    <xdr:ext cx="534377" cy="259045"/>
    <xdr:sp macro="" textlink="">
      <xdr:nvSpPr>
        <xdr:cNvPr id="702" name="積立金該当値テキスト"/>
        <xdr:cNvSpPr txBox="1"/>
      </xdr:nvSpPr>
      <xdr:spPr>
        <a:xfrm>
          <a:off x="16370300" y="157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99242</xdr:rowOff>
    </xdr:from>
    <xdr:to>
      <xdr:col>81</xdr:col>
      <xdr:colOff>101600</xdr:colOff>
      <xdr:row>93</xdr:row>
      <xdr:rowOff>29392</xdr:rowOff>
    </xdr:to>
    <xdr:sp macro="" textlink="">
      <xdr:nvSpPr>
        <xdr:cNvPr id="703" name="楕円 702"/>
        <xdr:cNvSpPr/>
      </xdr:nvSpPr>
      <xdr:spPr>
        <a:xfrm>
          <a:off x="15430500" y="158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45919</xdr:rowOff>
    </xdr:from>
    <xdr:ext cx="534377" cy="259045"/>
    <xdr:sp macro="" textlink="">
      <xdr:nvSpPr>
        <xdr:cNvPr id="704" name="テキスト ボックス 703"/>
        <xdr:cNvSpPr txBox="1"/>
      </xdr:nvSpPr>
      <xdr:spPr>
        <a:xfrm>
          <a:off x="15214111" y="1564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58203</xdr:rowOff>
    </xdr:from>
    <xdr:to>
      <xdr:col>76</xdr:col>
      <xdr:colOff>165100</xdr:colOff>
      <xdr:row>94</xdr:row>
      <xdr:rowOff>159803</xdr:rowOff>
    </xdr:to>
    <xdr:sp macro="" textlink="">
      <xdr:nvSpPr>
        <xdr:cNvPr id="705" name="楕円 704"/>
        <xdr:cNvSpPr/>
      </xdr:nvSpPr>
      <xdr:spPr>
        <a:xfrm>
          <a:off x="14541500" y="161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4880</xdr:rowOff>
    </xdr:from>
    <xdr:ext cx="469744" cy="259045"/>
    <xdr:sp macro="" textlink="">
      <xdr:nvSpPr>
        <xdr:cNvPr id="706" name="テキスト ボックス 705"/>
        <xdr:cNvSpPr txBox="1"/>
      </xdr:nvSpPr>
      <xdr:spPr>
        <a:xfrm>
          <a:off x="14357428" y="159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94887</xdr:rowOff>
    </xdr:from>
    <xdr:to>
      <xdr:col>72</xdr:col>
      <xdr:colOff>38100</xdr:colOff>
      <xdr:row>92</xdr:row>
      <xdr:rowOff>25037</xdr:rowOff>
    </xdr:to>
    <xdr:sp macro="" textlink="">
      <xdr:nvSpPr>
        <xdr:cNvPr id="707" name="楕円 706"/>
        <xdr:cNvSpPr/>
      </xdr:nvSpPr>
      <xdr:spPr>
        <a:xfrm>
          <a:off x="13652500" y="1569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41564</xdr:rowOff>
    </xdr:from>
    <xdr:ext cx="534377" cy="259045"/>
    <xdr:sp macro="" textlink="">
      <xdr:nvSpPr>
        <xdr:cNvPr id="708" name="テキスト ボックス 707"/>
        <xdr:cNvSpPr txBox="1"/>
      </xdr:nvSpPr>
      <xdr:spPr>
        <a:xfrm>
          <a:off x="13436111" y="154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115897</xdr:rowOff>
    </xdr:from>
    <xdr:to>
      <xdr:col>67</xdr:col>
      <xdr:colOff>101600</xdr:colOff>
      <xdr:row>91</xdr:row>
      <xdr:rowOff>46047</xdr:rowOff>
    </xdr:to>
    <xdr:sp macro="" textlink="">
      <xdr:nvSpPr>
        <xdr:cNvPr id="709" name="楕円 708"/>
        <xdr:cNvSpPr/>
      </xdr:nvSpPr>
      <xdr:spPr>
        <a:xfrm>
          <a:off x="12763500" y="1554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62574</xdr:rowOff>
    </xdr:from>
    <xdr:ext cx="534377" cy="259045"/>
    <xdr:sp macro="" textlink="">
      <xdr:nvSpPr>
        <xdr:cNvPr id="710" name="テキスト ボックス 709"/>
        <xdr:cNvSpPr txBox="1"/>
      </xdr:nvSpPr>
      <xdr:spPr>
        <a:xfrm>
          <a:off x="12547111" y="1532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4" name="直線コネクタ 733"/>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7" name="投資及び出資金最大値テキスト"/>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38" name="直線コネクタ 737"/>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44259</xdr:rowOff>
    </xdr:from>
    <xdr:to>
      <xdr:col>116</xdr:col>
      <xdr:colOff>63500</xdr:colOff>
      <xdr:row>39</xdr:row>
      <xdr:rowOff>44450</xdr:rowOff>
    </xdr:to>
    <xdr:cxnSp macro="">
      <xdr:nvCxnSpPr>
        <xdr:cNvPr id="739" name="直線コネクタ 738"/>
        <xdr:cNvCxnSpPr/>
      </xdr:nvCxnSpPr>
      <xdr:spPr>
        <a:xfrm>
          <a:off x="21323300" y="6730809"/>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40" name="投資及び出資金平均値テキスト"/>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1" name="フローチャート: 判断 740"/>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36830</xdr:rowOff>
    </xdr:from>
    <xdr:to>
      <xdr:col>111</xdr:col>
      <xdr:colOff>177800</xdr:colOff>
      <xdr:row>39</xdr:row>
      <xdr:rowOff>44259</xdr:rowOff>
    </xdr:to>
    <xdr:cxnSp macro="">
      <xdr:nvCxnSpPr>
        <xdr:cNvPr id="742" name="直線コネクタ 741"/>
        <xdr:cNvCxnSpPr/>
      </xdr:nvCxnSpPr>
      <xdr:spPr>
        <a:xfrm>
          <a:off x="20434300" y="672338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3" name="フローチャート: 判断 742"/>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4" name="テキスト ボックス 743"/>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36830</xdr:rowOff>
    </xdr:from>
    <xdr:to>
      <xdr:col>107</xdr:col>
      <xdr:colOff>50800</xdr:colOff>
      <xdr:row>39</xdr:row>
      <xdr:rowOff>44450</xdr:rowOff>
    </xdr:to>
    <xdr:cxnSp macro="">
      <xdr:nvCxnSpPr>
        <xdr:cNvPr id="745" name="直線コネクタ 744"/>
        <xdr:cNvCxnSpPr/>
      </xdr:nvCxnSpPr>
      <xdr:spPr>
        <a:xfrm flipV="1">
          <a:off x="19545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6" name="フローチャート: 判断 745"/>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47" name="テキスト ボックス 746"/>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49" name="フローチャート: 判断 748"/>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0" name="テキスト ボックス 749"/>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1" name="フローチャート: 判断 750"/>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2" name="テキスト ボックス 751"/>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164909</xdr:rowOff>
    </xdr:from>
    <xdr:to>
      <xdr:col>112</xdr:col>
      <xdr:colOff>38100</xdr:colOff>
      <xdr:row>39</xdr:row>
      <xdr:rowOff>95059</xdr:rowOff>
    </xdr:to>
    <xdr:sp macro="" textlink="">
      <xdr:nvSpPr>
        <xdr:cNvPr id="760" name="楕円 759"/>
        <xdr:cNvSpPr/>
      </xdr:nvSpPr>
      <xdr:spPr>
        <a:xfrm>
          <a:off x="2127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86186</xdr:rowOff>
    </xdr:from>
    <xdr:ext cx="249299" cy="259045"/>
    <xdr:sp macro="" textlink="">
      <xdr:nvSpPr>
        <xdr:cNvPr id="761" name="テキスト ボックス 760"/>
        <xdr:cNvSpPr txBox="1"/>
      </xdr:nvSpPr>
      <xdr:spPr>
        <a:xfrm>
          <a:off x="21198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157480</xdr:rowOff>
    </xdr:from>
    <xdr:to>
      <xdr:col>107</xdr:col>
      <xdr:colOff>101600</xdr:colOff>
      <xdr:row>39</xdr:row>
      <xdr:rowOff>87630</xdr:rowOff>
    </xdr:to>
    <xdr:sp macro="" textlink="">
      <xdr:nvSpPr>
        <xdr:cNvPr id="762" name="楕円 761"/>
        <xdr:cNvSpPr/>
      </xdr:nvSpPr>
      <xdr:spPr>
        <a:xfrm>
          <a:off x="20383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78757</xdr:rowOff>
    </xdr:from>
    <xdr:ext cx="313932" cy="259045"/>
    <xdr:sp macro="" textlink="">
      <xdr:nvSpPr>
        <xdr:cNvPr id="763" name="テキスト ボックス 762"/>
        <xdr:cNvSpPr txBox="1"/>
      </xdr:nvSpPr>
      <xdr:spPr>
        <a:xfrm>
          <a:off x="20277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1" name="直線コネクタ 790"/>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2"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3" name="直線コネクタ 792"/>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4" name="貸付金最大値テキスト"/>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5" name="直線コネクタ 794"/>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8789</xdr:rowOff>
    </xdr:from>
    <xdr:to>
      <xdr:col>116</xdr:col>
      <xdr:colOff>63500</xdr:colOff>
      <xdr:row>55</xdr:row>
      <xdr:rowOff>126327</xdr:rowOff>
    </xdr:to>
    <xdr:cxnSp macro="">
      <xdr:nvCxnSpPr>
        <xdr:cNvPr id="796" name="直線コネクタ 795"/>
        <xdr:cNvCxnSpPr/>
      </xdr:nvCxnSpPr>
      <xdr:spPr>
        <a:xfrm>
          <a:off x="21323300" y="9438539"/>
          <a:ext cx="8382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154614</xdr:rowOff>
    </xdr:from>
    <xdr:ext cx="469744" cy="259045"/>
    <xdr:sp macro="" textlink="">
      <xdr:nvSpPr>
        <xdr:cNvPr id="797" name="貸付金平均値テキスト"/>
        <xdr:cNvSpPr txBox="1"/>
      </xdr:nvSpPr>
      <xdr:spPr>
        <a:xfrm>
          <a:off x="22212300" y="975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798" name="フローチャート: 判断 797"/>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122021</xdr:rowOff>
    </xdr:from>
    <xdr:to>
      <xdr:col>111</xdr:col>
      <xdr:colOff>177800</xdr:colOff>
      <xdr:row>55</xdr:row>
      <xdr:rowOff>8789</xdr:rowOff>
    </xdr:to>
    <xdr:cxnSp macro="">
      <xdr:nvCxnSpPr>
        <xdr:cNvPr id="799" name="直線コネクタ 798"/>
        <xdr:cNvCxnSpPr/>
      </xdr:nvCxnSpPr>
      <xdr:spPr>
        <a:xfrm>
          <a:off x="20434300" y="9380321"/>
          <a:ext cx="889000" cy="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0" name="フローチャート: 判断 799"/>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76433</xdr:rowOff>
    </xdr:from>
    <xdr:ext cx="469744" cy="259045"/>
    <xdr:sp macro="" textlink="">
      <xdr:nvSpPr>
        <xdr:cNvPr id="801" name="テキスト ボックス 800"/>
        <xdr:cNvSpPr txBox="1"/>
      </xdr:nvSpPr>
      <xdr:spPr>
        <a:xfrm>
          <a:off x="21088428" y="984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122021</xdr:rowOff>
    </xdr:from>
    <xdr:to>
      <xdr:col>107</xdr:col>
      <xdr:colOff>50800</xdr:colOff>
      <xdr:row>55</xdr:row>
      <xdr:rowOff>38659</xdr:rowOff>
    </xdr:to>
    <xdr:cxnSp macro="">
      <xdr:nvCxnSpPr>
        <xdr:cNvPr id="802" name="直線コネクタ 801"/>
        <xdr:cNvCxnSpPr/>
      </xdr:nvCxnSpPr>
      <xdr:spPr>
        <a:xfrm flipV="1">
          <a:off x="19545300" y="9380321"/>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3" name="フローチャート: 判断 802"/>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49954</xdr:rowOff>
    </xdr:from>
    <xdr:ext cx="469744" cy="259045"/>
    <xdr:sp macro="" textlink="">
      <xdr:nvSpPr>
        <xdr:cNvPr id="804" name="テキスト ボックス 803"/>
        <xdr:cNvSpPr txBox="1"/>
      </xdr:nvSpPr>
      <xdr:spPr>
        <a:xfrm>
          <a:off x="20199428" y="98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5893</xdr:rowOff>
    </xdr:from>
    <xdr:to>
      <xdr:col>102</xdr:col>
      <xdr:colOff>114300</xdr:colOff>
      <xdr:row>55</xdr:row>
      <xdr:rowOff>38659</xdr:rowOff>
    </xdr:to>
    <xdr:cxnSp macro="">
      <xdr:nvCxnSpPr>
        <xdr:cNvPr id="805" name="直線コネクタ 804"/>
        <xdr:cNvCxnSpPr/>
      </xdr:nvCxnSpPr>
      <xdr:spPr>
        <a:xfrm>
          <a:off x="18656300" y="9435643"/>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6" name="フローチャート: 判断 805"/>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28389</xdr:rowOff>
    </xdr:from>
    <xdr:ext cx="534377" cy="259045"/>
    <xdr:sp macro="" textlink="">
      <xdr:nvSpPr>
        <xdr:cNvPr id="807" name="テキスト ボックス 806"/>
        <xdr:cNvSpPr txBox="1"/>
      </xdr:nvSpPr>
      <xdr:spPr>
        <a:xfrm>
          <a:off x="19278111" y="9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08" name="フローチャート: 判断 807"/>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129315</xdr:rowOff>
    </xdr:from>
    <xdr:ext cx="534377" cy="259045"/>
    <xdr:sp macro="" textlink="">
      <xdr:nvSpPr>
        <xdr:cNvPr id="809" name="テキスト ボックス 808"/>
        <xdr:cNvSpPr txBox="1"/>
      </xdr:nvSpPr>
      <xdr:spPr>
        <a:xfrm>
          <a:off x="18389111" y="973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75527</xdr:rowOff>
    </xdr:from>
    <xdr:to>
      <xdr:col>116</xdr:col>
      <xdr:colOff>114300</xdr:colOff>
      <xdr:row>56</xdr:row>
      <xdr:rowOff>5677</xdr:rowOff>
    </xdr:to>
    <xdr:sp macro="" textlink="">
      <xdr:nvSpPr>
        <xdr:cNvPr id="815" name="楕円 814"/>
        <xdr:cNvSpPr/>
      </xdr:nvSpPr>
      <xdr:spPr>
        <a:xfrm>
          <a:off x="221107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98404</xdr:rowOff>
    </xdr:from>
    <xdr:ext cx="534377" cy="259045"/>
    <xdr:sp macro="" textlink="">
      <xdr:nvSpPr>
        <xdr:cNvPr id="816" name="貸付金該当値テキスト"/>
        <xdr:cNvSpPr txBox="1"/>
      </xdr:nvSpPr>
      <xdr:spPr>
        <a:xfrm>
          <a:off x="22212300" y="93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129439</xdr:rowOff>
    </xdr:from>
    <xdr:to>
      <xdr:col>112</xdr:col>
      <xdr:colOff>38100</xdr:colOff>
      <xdr:row>55</xdr:row>
      <xdr:rowOff>59589</xdr:rowOff>
    </xdr:to>
    <xdr:sp macro="" textlink="">
      <xdr:nvSpPr>
        <xdr:cNvPr id="817" name="楕円 816"/>
        <xdr:cNvSpPr/>
      </xdr:nvSpPr>
      <xdr:spPr>
        <a:xfrm>
          <a:off x="21272500" y="93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76116</xdr:rowOff>
    </xdr:from>
    <xdr:ext cx="534377" cy="259045"/>
    <xdr:sp macro="" textlink="">
      <xdr:nvSpPr>
        <xdr:cNvPr id="818" name="テキスト ボックス 817"/>
        <xdr:cNvSpPr txBox="1"/>
      </xdr:nvSpPr>
      <xdr:spPr>
        <a:xfrm>
          <a:off x="21056111" y="91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71221</xdr:rowOff>
    </xdr:from>
    <xdr:to>
      <xdr:col>107</xdr:col>
      <xdr:colOff>101600</xdr:colOff>
      <xdr:row>55</xdr:row>
      <xdr:rowOff>1371</xdr:rowOff>
    </xdr:to>
    <xdr:sp macro="" textlink="">
      <xdr:nvSpPr>
        <xdr:cNvPr id="819" name="楕円 818"/>
        <xdr:cNvSpPr/>
      </xdr:nvSpPr>
      <xdr:spPr>
        <a:xfrm>
          <a:off x="20383500" y="932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17898</xdr:rowOff>
    </xdr:from>
    <xdr:ext cx="534377" cy="259045"/>
    <xdr:sp macro="" textlink="">
      <xdr:nvSpPr>
        <xdr:cNvPr id="820" name="テキスト ボックス 819"/>
        <xdr:cNvSpPr txBox="1"/>
      </xdr:nvSpPr>
      <xdr:spPr>
        <a:xfrm>
          <a:off x="20167111" y="91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159309</xdr:rowOff>
    </xdr:from>
    <xdr:to>
      <xdr:col>102</xdr:col>
      <xdr:colOff>165100</xdr:colOff>
      <xdr:row>55</xdr:row>
      <xdr:rowOff>89459</xdr:rowOff>
    </xdr:to>
    <xdr:sp macro="" textlink="">
      <xdr:nvSpPr>
        <xdr:cNvPr id="821" name="楕円 820"/>
        <xdr:cNvSpPr/>
      </xdr:nvSpPr>
      <xdr:spPr>
        <a:xfrm>
          <a:off x="19494500" y="941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105986</xdr:rowOff>
    </xdr:from>
    <xdr:ext cx="534377" cy="259045"/>
    <xdr:sp macro="" textlink="">
      <xdr:nvSpPr>
        <xdr:cNvPr id="822" name="テキスト ボックス 821"/>
        <xdr:cNvSpPr txBox="1"/>
      </xdr:nvSpPr>
      <xdr:spPr>
        <a:xfrm>
          <a:off x="19278111" y="9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126543</xdr:rowOff>
    </xdr:from>
    <xdr:to>
      <xdr:col>98</xdr:col>
      <xdr:colOff>38100</xdr:colOff>
      <xdr:row>55</xdr:row>
      <xdr:rowOff>56693</xdr:rowOff>
    </xdr:to>
    <xdr:sp macro="" textlink="">
      <xdr:nvSpPr>
        <xdr:cNvPr id="823" name="楕円 822"/>
        <xdr:cNvSpPr/>
      </xdr:nvSpPr>
      <xdr:spPr>
        <a:xfrm>
          <a:off x="18605500" y="93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73220</xdr:rowOff>
    </xdr:from>
    <xdr:ext cx="534377" cy="259045"/>
    <xdr:sp macro="" textlink="">
      <xdr:nvSpPr>
        <xdr:cNvPr id="824" name="テキスト ボックス 823"/>
        <xdr:cNvSpPr txBox="1"/>
      </xdr:nvSpPr>
      <xdr:spPr>
        <a:xfrm>
          <a:off x="18389111" y="916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47" name="直線コネクタ 846"/>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48" name="繰出金最小値テキスト"/>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49" name="直線コネクタ 848"/>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0" name="繰出金最大値テキスト"/>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1" name="直線コネクタ 850"/>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123195</xdr:rowOff>
    </xdr:from>
    <xdr:to>
      <xdr:col>116</xdr:col>
      <xdr:colOff>63500</xdr:colOff>
      <xdr:row>75</xdr:row>
      <xdr:rowOff>9581</xdr:rowOff>
    </xdr:to>
    <xdr:cxnSp macro="">
      <xdr:nvCxnSpPr>
        <xdr:cNvPr id="852" name="直線コネクタ 851"/>
        <xdr:cNvCxnSpPr/>
      </xdr:nvCxnSpPr>
      <xdr:spPr>
        <a:xfrm flipV="1">
          <a:off x="21323300" y="12810495"/>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134718</xdr:rowOff>
    </xdr:from>
    <xdr:ext cx="534377" cy="259045"/>
    <xdr:sp macro="" textlink="">
      <xdr:nvSpPr>
        <xdr:cNvPr id="853" name="繰出金平均値テキスト"/>
        <xdr:cNvSpPr txBox="1"/>
      </xdr:nvSpPr>
      <xdr:spPr>
        <a:xfrm>
          <a:off x="22212300" y="12822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4" name="フローチャート: 判断 853"/>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57496</xdr:rowOff>
    </xdr:from>
    <xdr:to>
      <xdr:col>111</xdr:col>
      <xdr:colOff>177800</xdr:colOff>
      <xdr:row>75</xdr:row>
      <xdr:rowOff>9581</xdr:rowOff>
    </xdr:to>
    <xdr:cxnSp macro="">
      <xdr:nvCxnSpPr>
        <xdr:cNvPr id="855" name="直線コネクタ 854"/>
        <xdr:cNvCxnSpPr/>
      </xdr:nvCxnSpPr>
      <xdr:spPr>
        <a:xfrm>
          <a:off x="20434300" y="12058996"/>
          <a:ext cx="889000" cy="80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6" name="フローチャート: 判断 855"/>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57" name="テキスト ボックス 856"/>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57496</xdr:rowOff>
    </xdr:from>
    <xdr:to>
      <xdr:col>107</xdr:col>
      <xdr:colOff>50800</xdr:colOff>
      <xdr:row>70</xdr:row>
      <xdr:rowOff>147061</xdr:rowOff>
    </xdr:to>
    <xdr:cxnSp macro="">
      <xdr:nvCxnSpPr>
        <xdr:cNvPr id="858" name="直線コネクタ 857"/>
        <xdr:cNvCxnSpPr/>
      </xdr:nvCxnSpPr>
      <xdr:spPr>
        <a:xfrm flipV="1">
          <a:off x="19545300" y="12058996"/>
          <a:ext cx="8890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59" name="フローチャート: 判断 858"/>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53199</xdr:rowOff>
    </xdr:from>
    <xdr:ext cx="534377" cy="259045"/>
    <xdr:sp macro="" textlink="">
      <xdr:nvSpPr>
        <xdr:cNvPr id="860" name="テキスト ボックス 859"/>
        <xdr:cNvSpPr txBox="1"/>
      </xdr:nvSpPr>
      <xdr:spPr>
        <a:xfrm>
          <a:off x="20167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147061</xdr:rowOff>
    </xdr:from>
    <xdr:to>
      <xdr:col>102</xdr:col>
      <xdr:colOff>114300</xdr:colOff>
      <xdr:row>71</xdr:row>
      <xdr:rowOff>1168</xdr:rowOff>
    </xdr:to>
    <xdr:cxnSp macro="">
      <xdr:nvCxnSpPr>
        <xdr:cNvPr id="861" name="直線コネクタ 860"/>
        <xdr:cNvCxnSpPr/>
      </xdr:nvCxnSpPr>
      <xdr:spPr>
        <a:xfrm flipV="1">
          <a:off x="18656300" y="12148561"/>
          <a:ext cx="889000" cy="2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2" name="フローチャート: 判断 861"/>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43644</xdr:rowOff>
    </xdr:from>
    <xdr:ext cx="534377" cy="259045"/>
    <xdr:sp macro="" textlink="">
      <xdr:nvSpPr>
        <xdr:cNvPr id="863" name="テキスト ボックス 862"/>
        <xdr:cNvSpPr txBox="1"/>
      </xdr:nvSpPr>
      <xdr:spPr>
        <a:xfrm>
          <a:off x="19278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4" name="フローチャート: 判断 863"/>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130878</xdr:rowOff>
    </xdr:from>
    <xdr:ext cx="534377" cy="259045"/>
    <xdr:sp macro="" textlink="">
      <xdr:nvSpPr>
        <xdr:cNvPr id="865" name="テキスト ボックス 864"/>
        <xdr:cNvSpPr txBox="1"/>
      </xdr:nvSpPr>
      <xdr:spPr>
        <a:xfrm>
          <a:off x="18389111" y="126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72395</xdr:rowOff>
    </xdr:from>
    <xdr:to>
      <xdr:col>116</xdr:col>
      <xdr:colOff>114300</xdr:colOff>
      <xdr:row>75</xdr:row>
      <xdr:rowOff>2545</xdr:rowOff>
    </xdr:to>
    <xdr:sp macro="" textlink="">
      <xdr:nvSpPr>
        <xdr:cNvPr id="871" name="楕円 870"/>
        <xdr:cNvSpPr/>
      </xdr:nvSpPr>
      <xdr:spPr>
        <a:xfrm>
          <a:off x="22110700" y="127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95272</xdr:rowOff>
    </xdr:from>
    <xdr:ext cx="534377" cy="259045"/>
    <xdr:sp macro="" textlink="">
      <xdr:nvSpPr>
        <xdr:cNvPr id="872" name="繰出金該当値テキスト"/>
        <xdr:cNvSpPr txBox="1"/>
      </xdr:nvSpPr>
      <xdr:spPr>
        <a:xfrm>
          <a:off x="22212300" y="126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130231</xdr:rowOff>
    </xdr:from>
    <xdr:to>
      <xdr:col>112</xdr:col>
      <xdr:colOff>38100</xdr:colOff>
      <xdr:row>75</xdr:row>
      <xdr:rowOff>60381</xdr:rowOff>
    </xdr:to>
    <xdr:sp macro="" textlink="">
      <xdr:nvSpPr>
        <xdr:cNvPr id="873" name="楕円 872"/>
        <xdr:cNvSpPr/>
      </xdr:nvSpPr>
      <xdr:spPr>
        <a:xfrm>
          <a:off x="21272500" y="128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51508</xdr:rowOff>
    </xdr:from>
    <xdr:ext cx="534377" cy="259045"/>
    <xdr:sp macro="" textlink="">
      <xdr:nvSpPr>
        <xdr:cNvPr id="874" name="テキスト ボックス 873"/>
        <xdr:cNvSpPr txBox="1"/>
      </xdr:nvSpPr>
      <xdr:spPr>
        <a:xfrm>
          <a:off x="21056111" y="129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6696</xdr:rowOff>
    </xdr:from>
    <xdr:to>
      <xdr:col>107</xdr:col>
      <xdr:colOff>101600</xdr:colOff>
      <xdr:row>70</xdr:row>
      <xdr:rowOff>108296</xdr:rowOff>
    </xdr:to>
    <xdr:sp macro="" textlink="">
      <xdr:nvSpPr>
        <xdr:cNvPr id="875" name="楕円 874"/>
        <xdr:cNvSpPr/>
      </xdr:nvSpPr>
      <xdr:spPr>
        <a:xfrm>
          <a:off x="20383500" y="1200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124823</xdr:rowOff>
    </xdr:from>
    <xdr:ext cx="534377" cy="259045"/>
    <xdr:sp macro="" textlink="">
      <xdr:nvSpPr>
        <xdr:cNvPr id="876" name="テキスト ボックス 875"/>
        <xdr:cNvSpPr txBox="1"/>
      </xdr:nvSpPr>
      <xdr:spPr>
        <a:xfrm>
          <a:off x="20167111" y="117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96261</xdr:rowOff>
    </xdr:from>
    <xdr:to>
      <xdr:col>102</xdr:col>
      <xdr:colOff>165100</xdr:colOff>
      <xdr:row>71</xdr:row>
      <xdr:rowOff>26411</xdr:rowOff>
    </xdr:to>
    <xdr:sp macro="" textlink="">
      <xdr:nvSpPr>
        <xdr:cNvPr id="877" name="楕円 876"/>
        <xdr:cNvSpPr/>
      </xdr:nvSpPr>
      <xdr:spPr>
        <a:xfrm>
          <a:off x="19494500" y="120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42938</xdr:rowOff>
    </xdr:from>
    <xdr:ext cx="534377" cy="259045"/>
    <xdr:sp macro="" textlink="">
      <xdr:nvSpPr>
        <xdr:cNvPr id="878" name="テキスト ボックス 877"/>
        <xdr:cNvSpPr txBox="1"/>
      </xdr:nvSpPr>
      <xdr:spPr>
        <a:xfrm>
          <a:off x="19278111" y="1187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121818</xdr:rowOff>
    </xdr:from>
    <xdr:to>
      <xdr:col>98</xdr:col>
      <xdr:colOff>38100</xdr:colOff>
      <xdr:row>71</xdr:row>
      <xdr:rowOff>51968</xdr:rowOff>
    </xdr:to>
    <xdr:sp macro="" textlink="">
      <xdr:nvSpPr>
        <xdr:cNvPr id="879" name="楕円 878"/>
        <xdr:cNvSpPr/>
      </xdr:nvSpPr>
      <xdr:spPr>
        <a:xfrm>
          <a:off x="18605500" y="1212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68495</xdr:rowOff>
    </xdr:from>
    <xdr:ext cx="534377" cy="259045"/>
    <xdr:sp macro="" textlink="">
      <xdr:nvSpPr>
        <xdr:cNvPr id="880" name="テキスト ボックス 879"/>
        <xdr:cNvSpPr txBox="1"/>
      </xdr:nvSpPr>
      <xdr:spPr>
        <a:xfrm>
          <a:off x="18389111" y="1189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人件費は全国平均値を下回っているものの、県内平均値及び類似団体内平均値を大きく上回っており、高止まりの状況が続いている。効率的な組織改編を進め、定員適正化計画に基づく職員数の削減を進める必要</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扶助費は近年急増しており、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今年度は前年度と同様に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類似団体平均値を上回る状況となった。義務的経費のため、短期間での削減は困難であるが、事業の費用対効果や緊急性を基に優先順位を設け、低順位の事業休止や廃止等を検討する必要がある。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維持補修費は、全国・県内・類似団体の何れの平均値と比較しても低い数値となっている。これは、老朽化の進む施設に対する早期段階での補修等は、施設の長寿命化に直結し、トータルコストの削減に繋がるものの、厳しい財政状況の中、維持補修費に係る予算増額ができない現状を示している。しかしながら、長期的な視点での財政運営を見据えた場合、維持補修費の増額は必須であるため、上記人件費等の削減額の一部を維持補修費へ割り当てる等の対応が必要で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普通建設事業費については、新規整備への支出が多い一方、更新整備への支出が少ない状況を示している。厳しい財政状況を鑑みると、今後は新規整備費を抑制し、更新整備費の確保に努める必要がある。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災害復旧事業費は、令和元年台風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号災害への対応のために急増となった。今後は、防災・減災のための普通建設事業費の増額が見込まれ、その財源の確保に努める必要がある。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栃木県栃木市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159,951
155,590
331.50
75,141,772
67,294,036
5,003,244
35,389,904
58,534,807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12065</xdr:rowOff>
    </xdr:from>
    <xdr:to>
      <xdr:col>24</xdr:col>
      <xdr:colOff>63500</xdr:colOff>
      <xdr:row>35</xdr:row>
      <xdr:rowOff>53975</xdr:rowOff>
    </xdr:to>
    <xdr:cxnSp macro="">
      <xdr:nvCxnSpPr>
        <xdr:cNvPr id="61" name="直線コネクタ 60"/>
        <xdr:cNvCxnSpPr/>
      </xdr:nvCxnSpPr>
      <xdr:spPr>
        <a:xfrm>
          <a:off x="3797300" y="6012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469744" cy="259045"/>
    <xdr:sp macro="" textlink="">
      <xdr:nvSpPr>
        <xdr:cNvPr id="62" name="議会費平均値テキスト"/>
        <xdr:cNvSpPr txBox="1"/>
      </xdr:nvSpPr>
      <xdr:spPr>
        <a:xfrm>
          <a:off x="4686300" y="6136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53975</xdr:rowOff>
    </xdr:from>
    <xdr:to>
      <xdr:col>19</xdr:col>
      <xdr:colOff>177800</xdr:colOff>
      <xdr:row>35</xdr:row>
      <xdr:rowOff>12065</xdr:rowOff>
    </xdr:to>
    <xdr:cxnSp macro="">
      <xdr:nvCxnSpPr>
        <xdr:cNvPr id="64" name="直線コネクタ 63"/>
        <xdr:cNvCxnSpPr/>
      </xdr:nvCxnSpPr>
      <xdr:spPr>
        <a:xfrm>
          <a:off x="2908300" y="5711825"/>
          <a:ext cx="889000" cy="3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42562</xdr:rowOff>
    </xdr:from>
    <xdr:ext cx="469744" cy="259045"/>
    <xdr:sp macro="" textlink="">
      <xdr:nvSpPr>
        <xdr:cNvPr id="66" name="テキスト ボックス 65"/>
        <xdr:cNvSpPr txBox="1"/>
      </xdr:nvSpPr>
      <xdr:spPr>
        <a:xfrm>
          <a:off x="3562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78740</xdr:rowOff>
    </xdr:from>
    <xdr:to>
      <xdr:col>15</xdr:col>
      <xdr:colOff>50800</xdr:colOff>
      <xdr:row>33</xdr:row>
      <xdr:rowOff>53975</xdr:rowOff>
    </xdr:to>
    <xdr:cxnSp macro="">
      <xdr:nvCxnSpPr>
        <xdr:cNvPr id="67" name="直線コネクタ 66"/>
        <xdr:cNvCxnSpPr/>
      </xdr:nvCxnSpPr>
      <xdr:spPr>
        <a:xfrm>
          <a:off x="2019300" y="5565140"/>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63517</xdr:rowOff>
    </xdr:from>
    <xdr:ext cx="469744" cy="259045"/>
    <xdr:sp macro="" textlink="">
      <xdr:nvSpPr>
        <xdr:cNvPr id="69" name="テキスト ボックス 68"/>
        <xdr:cNvSpPr txBox="1"/>
      </xdr:nvSpPr>
      <xdr:spPr>
        <a:xfrm>
          <a:off x="2673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90170</xdr:rowOff>
    </xdr:from>
    <xdr:to>
      <xdr:col>10</xdr:col>
      <xdr:colOff>114300</xdr:colOff>
      <xdr:row>32</xdr:row>
      <xdr:rowOff>78740</xdr:rowOff>
    </xdr:to>
    <xdr:cxnSp macro="">
      <xdr:nvCxnSpPr>
        <xdr:cNvPr id="70" name="直線コネクタ 69"/>
        <xdr:cNvCxnSpPr/>
      </xdr:nvCxnSpPr>
      <xdr:spPr>
        <a:xfrm>
          <a:off x="1130300" y="5405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27322</xdr:rowOff>
    </xdr:from>
    <xdr:ext cx="469744" cy="259045"/>
    <xdr:sp macro="" textlink="">
      <xdr:nvSpPr>
        <xdr:cNvPr id="72" name="テキスト ボックス 71"/>
        <xdr:cNvSpPr txBox="1"/>
      </xdr:nvSpPr>
      <xdr:spPr>
        <a:xfrm>
          <a:off x="1784428"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86377</xdr:rowOff>
    </xdr:from>
    <xdr:ext cx="469744" cy="259045"/>
    <xdr:sp macro="" textlink="">
      <xdr:nvSpPr>
        <xdr:cNvPr id="74" name="テキスト ボックス 73"/>
        <xdr:cNvSpPr txBox="1"/>
      </xdr:nvSpPr>
      <xdr:spPr>
        <a:xfrm>
          <a:off x="895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xdr:rowOff>
    </xdr:from>
    <xdr:to>
      <xdr:col>24</xdr:col>
      <xdr:colOff>114300</xdr:colOff>
      <xdr:row>35</xdr:row>
      <xdr:rowOff>104775</xdr:rowOff>
    </xdr:to>
    <xdr:sp macro="" textlink="">
      <xdr:nvSpPr>
        <xdr:cNvPr id="80" name="楕円 79"/>
        <xdr:cNvSpPr/>
      </xdr:nvSpPr>
      <xdr:spPr>
        <a:xfrm>
          <a:off x="4584700" y="600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26052</xdr:rowOff>
    </xdr:from>
    <xdr:ext cx="469744" cy="259045"/>
    <xdr:sp macro="" textlink="">
      <xdr:nvSpPr>
        <xdr:cNvPr id="81" name="議会費該当値テキスト"/>
        <xdr:cNvSpPr txBox="1"/>
      </xdr:nvSpPr>
      <xdr:spPr>
        <a:xfrm>
          <a:off x="4686300"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132715</xdr:rowOff>
    </xdr:from>
    <xdr:to>
      <xdr:col>20</xdr:col>
      <xdr:colOff>38100</xdr:colOff>
      <xdr:row>35</xdr:row>
      <xdr:rowOff>62865</xdr:rowOff>
    </xdr:to>
    <xdr:sp macro="" textlink="">
      <xdr:nvSpPr>
        <xdr:cNvPr id="82" name="楕円 81"/>
        <xdr:cNvSpPr/>
      </xdr:nvSpPr>
      <xdr:spPr>
        <a:xfrm>
          <a:off x="3746500" y="596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79392</xdr:rowOff>
    </xdr:from>
    <xdr:ext cx="469744" cy="259045"/>
    <xdr:sp macro="" textlink="">
      <xdr:nvSpPr>
        <xdr:cNvPr id="83" name="テキスト ボックス 82"/>
        <xdr:cNvSpPr txBox="1"/>
      </xdr:nvSpPr>
      <xdr:spPr>
        <a:xfrm>
          <a:off x="3562428"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3175</xdr:rowOff>
    </xdr:from>
    <xdr:to>
      <xdr:col>15</xdr:col>
      <xdr:colOff>101600</xdr:colOff>
      <xdr:row>33</xdr:row>
      <xdr:rowOff>104775</xdr:rowOff>
    </xdr:to>
    <xdr:sp macro="" textlink="">
      <xdr:nvSpPr>
        <xdr:cNvPr id="84" name="楕円 83"/>
        <xdr:cNvSpPr/>
      </xdr:nvSpPr>
      <xdr:spPr>
        <a:xfrm>
          <a:off x="2857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121302</xdr:rowOff>
    </xdr:from>
    <xdr:ext cx="469744" cy="259045"/>
    <xdr:sp macro="" textlink="">
      <xdr:nvSpPr>
        <xdr:cNvPr id="85" name="テキスト ボックス 84"/>
        <xdr:cNvSpPr txBox="1"/>
      </xdr:nvSpPr>
      <xdr:spPr>
        <a:xfrm>
          <a:off x="2673428" y="54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27940</xdr:rowOff>
    </xdr:from>
    <xdr:to>
      <xdr:col>10</xdr:col>
      <xdr:colOff>165100</xdr:colOff>
      <xdr:row>32</xdr:row>
      <xdr:rowOff>129540</xdr:rowOff>
    </xdr:to>
    <xdr:sp macro="" textlink="">
      <xdr:nvSpPr>
        <xdr:cNvPr id="86" name="楕円 85"/>
        <xdr:cNvSpPr/>
      </xdr:nvSpPr>
      <xdr:spPr>
        <a:xfrm>
          <a:off x="1968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146067</xdr:rowOff>
    </xdr:from>
    <xdr:ext cx="469744" cy="259045"/>
    <xdr:sp macro="" textlink="">
      <xdr:nvSpPr>
        <xdr:cNvPr id="87" name="テキスト ボックス 86"/>
        <xdr:cNvSpPr txBox="1"/>
      </xdr:nvSpPr>
      <xdr:spPr>
        <a:xfrm>
          <a:off x="1784428"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39370</xdr:rowOff>
    </xdr:from>
    <xdr:to>
      <xdr:col>6</xdr:col>
      <xdr:colOff>38100</xdr:colOff>
      <xdr:row>31</xdr:row>
      <xdr:rowOff>140970</xdr:rowOff>
    </xdr:to>
    <xdr:sp macro="" textlink="">
      <xdr:nvSpPr>
        <xdr:cNvPr id="88" name="楕円 87"/>
        <xdr:cNvSpPr/>
      </xdr:nvSpPr>
      <xdr:spPr>
        <a:xfrm>
          <a:off x="1079500" y="5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157497</xdr:rowOff>
    </xdr:from>
    <xdr:ext cx="469744" cy="259045"/>
    <xdr:sp macro="" textlink="">
      <xdr:nvSpPr>
        <xdr:cNvPr id="89" name="テキスト ボックス 88"/>
        <xdr:cNvSpPr txBox="1"/>
      </xdr:nvSpPr>
      <xdr:spPr>
        <a:xfrm>
          <a:off x="895428" y="51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86847</xdr:rowOff>
    </xdr:from>
    <xdr:to>
      <xdr:col>24</xdr:col>
      <xdr:colOff>63500</xdr:colOff>
      <xdr:row>55</xdr:row>
      <xdr:rowOff>95146</xdr:rowOff>
    </xdr:to>
    <xdr:cxnSp macro="">
      <xdr:nvCxnSpPr>
        <xdr:cNvPr id="117" name="直線コネクタ 116"/>
        <xdr:cNvCxnSpPr/>
      </xdr:nvCxnSpPr>
      <xdr:spPr>
        <a:xfrm flipV="1">
          <a:off x="3797300" y="9516597"/>
          <a:ext cx="8382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54320</xdr:rowOff>
    </xdr:from>
    <xdr:ext cx="534377" cy="259045"/>
    <xdr:sp macro="" textlink="">
      <xdr:nvSpPr>
        <xdr:cNvPr id="118" name="総務費平均値テキスト"/>
        <xdr:cNvSpPr txBox="1"/>
      </xdr:nvSpPr>
      <xdr:spPr>
        <a:xfrm>
          <a:off x="4686300" y="9484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85773</xdr:rowOff>
    </xdr:from>
    <xdr:to>
      <xdr:col>19</xdr:col>
      <xdr:colOff>177800</xdr:colOff>
      <xdr:row>55</xdr:row>
      <xdr:rowOff>95146</xdr:rowOff>
    </xdr:to>
    <xdr:cxnSp macro="">
      <xdr:nvCxnSpPr>
        <xdr:cNvPr id="120" name="直線コネクタ 119"/>
        <xdr:cNvCxnSpPr/>
      </xdr:nvCxnSpPr>
      <xdr:spPr>
        <a:xfrm>
          <a:off x="2908300" y="9515523"/>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66984</xdr:rowOff>
    </xdr:from>
    <xdr:ext cx="534377" cy="259045"/>
    <xdr:sp macro="" textlink="">
      <xdr:nvSpPr>
        <xdr:cNvPr id="122" name="テキスト ボックス 121"/>
        <xdr:cNvSpPr txBox="1"/>
      </xdr:nvSpPr>
      <xdr:spPr>
        <a:xfrm>
          <a:off x="3530111" y="9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32921</xdr:rowOff>
    </xdr:from>
    <xdr:to>
      <xdr:col>15</xdr:col>
      <xdr:colOff>50800</xdr:colOff>
      <xdr:row>55</xdr:row>
      <xdr:rowOff>85773</xdr:rowOff>
    </xdr:to>
    <xdr:cxnSp macro="">
      <xdr:nvCxnSpPr>
        <xdr:cNvPr id="123" name="直線コネクタ 122"/>
        <xdr:cNvCxnSpPr/>
      </xdr:nvCxnSpPr>
      <xdr:spPr>
        <a:xfrm>
          <a:off x="2019300" y="9462671"/>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55463</xdr:rowOff>
    </xdr:from>
    <xdr:ext cx="534377" cy="259045"/>
    <xdr:sp macro="" textlink="">
      <xdr:nvSpPr>
        <xdr:cNvPr id="125" name="テキスト ボックス 124"/>
        <xdr:cNvSpPr txBox="1"/>
      </xdr:nvSpPr>
      <xdr:spPr>
        <a:xfrm>
          <a:off x="2641111" y="9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32921</xdr:rowOff>
    </xdr:from>
    <xdr:to>
      <xdr:col>10</xdr:col>
      <xdr:colOff>114300</xdr:colOff>
      <xdr:row>55</xdr:row>
      <xdr:rowOff>40374</xdr:rowOff>
    </xdr:to>
    <xdr:cxnSp macro="">
      <xdr:nvCxnSpPr>
        <xdr:cNvPr id="126" name="直線コネクタ 125"/>
        <xdr:cNvCxnSpPr/>
      </xdr:nvCxnSpPr>
      <xdr:spPr>
        <a:xfrm flipV="1">
          <a:off x="1130300" y="9462671"/>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169191</xdr:rowOff>
    </xdr:from>
    <xdr:ext cx="534377" cy="259045"/>
    <xdr:sp macro="" textlink="">
      <xdr:nvSpPr>
        <xdr:cNvPr id="128" name="テキスト ボックス 127"/>
        <xdr:cNvSpPr txBox="1"/>
      </xdr:nvSpPr>
      <xdr:spPr>
        <a:xfrm>
          <a:off x="1752111" y="959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29" name="フローチャート: 判断 128"/>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132683</xdr:rowOff>
    </xdr:from>
    <xdr:ext cx="534377" cy="259045"/>
    <xdr:sp macro="" textlink="">
      <xdr:nvSpPr>
        <xdr:cNvPr id="130" name="テキスト ボックス 129"/>
        <xdr:cNvSpPr txBox="1"/>
      </xdr:nvSpPr>
      <xdr:spPr>
        <a:xfrm>
          <a:off x="863111" y="95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36047</xdr:rowOff>
    </xdr:from>
    <xdr:to>
      <xdr:col>24</xdr:col>
      <xdr:colOff>114300</xdr:colOff>
      <xdr:row>55</xdr:row>
      <xdr:rowOff>137647</xdr:rowOff>
    </xdr:to>
    <xdr:sp macro="" textlink="">
      <xdr:nvSpPr>
        <xdr:cNvPr id="136" name="楕円 135"/>
        <xdr:cNvSpPr/>
      </xdr:nvSpPr>
      <xdr:spPr>
        <a:xfrm>
          <a:off x="4584700" y="94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58924</xdr:rowOff>
    </xdr:from>
    <xdr:ext cx="534377" cy="259045"/>
    <xdr:sp macro="" textlink="">
      <xdr:nvSpPr>
        <xdr:cNvPr id="137" name="総務費該当値テキスト"/>
        <xdr:cNvSpPr txBox="1"/>
      </xdr:nvSpPr>
      <xdr:spPr>
        <a:xfrm>
          <a:off x="4686300" y="93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44346</xdr:rowOff>
    </xdr:from>
    <xdr:to>
      <xdr:col>20</xdr:col>
      <xdr:colOff>38100</xdr:colOff>
      <xdr:row>55</xdr:row>
      <xdr:rowOff>145946</xdr:rowOff>
    </xdr:to>
    <xdr:sp macro="" textlink="">
      <xdr:nvSpPr>
        <xdr:cNvPr id="138" name="楕円 137"/>
        <xdr:cNvSpPr/>
      </xdr:nvSpPr>
      <xdr:spPr>
        <a:xfrm>
          <a:off x="3746500" y="947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162473</xdr:rowOff>
    </xdr:from>
    <xdr:ext cx="534377" cy="259045"/>
    <xdr:sp macro="" textlink="">
      <xdr:nvSpPr>
        <xdr:cNvPr id="139" name="テキスト ボックス 138"/>
        <xdr:cNvSpPr txBox="1"/>
      </xdr:nvSpPr>
      <xdr:spPr>
        <a:xfrm>
          <a:off x="3530111" y="92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34973</xdr:rowOff>
    </xdr:from>
    <xdr:to>
      <xdr:col>15</xdr:col>
      <xdr:colOff>101600</xdr:colOff>
      <xdr:row>55</xdr:row>
      <xdr:rowOff>136573</xdr:rowOff>
    </xdr:to>
    <xdr:sp macro="" textlink="">
      <xdr:nvSpPr>
        <xdr:cNvPr id="140" name="楕円 139"/>
        <xdr:cNvSpPr/>
      </xdr:nvSpPr>
      <xdr:spPr>
        <a:xfrm>
          <a:off x="2857500" y="946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153100</xdr:rowOff>
    </xdr:from>
    <xdr:ext cx="534377" cy="259045"/>
    <xdr:sp macro="" textlink="">
      <xdr:nvSpPr>
        <xdr:cNvPr id="141" name="テキスト ボックス 140"/>
        <xdr:cNvSpPr txBox="1"/>
      </xdr:nvSpPr>
      <xdr:spPr>
        <a:xfrm>
          <a:off x="2641111" y="923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153571</xdr:rowOff>
    </xdr:from>
    <xdr:to>
      <xdr:col>10</xdr:col>
      <xdr:colOff>165100</xdr:colOff>
      <xdr:row>55</xdr:row>
      <xdr:rowOff>83721</xdr:rowOff>
    </xdr:to>
    <xdr:sp macro="" textlink="">
      <xdr:nvSpPr>
        <xdr:cNvPr id="142" name="楕円 141"/>
        <xdr:cNvSpPr/>
      </xdr:nvSpPr>
      <xdr:spPr>
        <a:xfrm>
          <a:off x="1968500" y="94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100248</xdr:rowOff>
    </xdr:from>
    <xdr:ext cx="534377" cy="259045"/>
    <xdr:sp macro="" textlink="">
      <xdr:nvSpPr>
        <xdr:cNvPr id="143" name="テキスト ボックス 142"/>
        <xdr:cNvSpPr txBox="1"/>
      </xdr:nvSpPr>
      <xdr:spPr>
        <a:xfrm>
          <a:off x="1752111" y="918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161024</xdr:rowOff>
    </xdr:from>
    <xdr:to>
      <xdr:col>6</xdr:col>
      <xdr:colOff>38100</xdr:colOff>
      <xdr:row>55</xdr:row>
      <xdr:rowOff>91174</xdr:rowOff>
    </xdr:to>
    <xdr:sp macro="" textlink="">
      <xdr:nvSpPr>
        <xdr:cNvPr id="144" name="楕円 143"/>
        <xdr:cNvSpPr/>
      </xdr:nvSpPr>
      <xdr:spPr>
        <a:xfrm>
          <a:off x="1079500" y="9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107701</xdr:rowOff>
    </xdr:from>
    <xdr:ext cx="534377" cy="259045"/>
    <xdr:sp macro="" textlink="">
      <xdr:nvSpPr>
        <xdr:cNvPr id="145" name="テキスト ボックス 144"/>
        <xdr:cNvSpPr txBox="1"/>
      </xdr:nvSpPr>
      <xdr:spPr>
        <a:xfrm>
          <a:off x="863111" y="91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100998</xdr:rowOff>
    </xdr:from>
    <xdr:to>
      <xdr:col>24</xdr:col>
      <xdr:colOff>63500</xdr:colOff>
      <xdr:row>76</xdr:row>
      <xdr:rowOff>165601</xdr:rowOff>
    </xdr:to>
    <xdr:cxnSp macro="">
      <xdr:nvCxnSpPr>
        <xdr:cNvPr id="173" name="直線コネクタ 172"/>
        <xdr:cNvCxnSpPr/>
      </xdr:nvCxnSpPr>
      <xdr:spPr>
        <a:xfrm flipV="1">
          <a:off x="3797300" y="12616848"/>
          <a:ext cx="838200" cy="57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4" name="民生費平均値テキスト"/>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123332</xdr:rowOff>
    </xdr:from>
    <xdr:to>
      <xdr:col>19</xdr:col>
      <xdr:colOff>177800</xdr:colOff>
      <xdr:row>76</xdr:row>
      <xdr:rowOff>165601</xdr:rowOff>
    </xdr:to>
    <xdr:cxnSp macro="">
      <xdr:nvCxnSpPr>
        <xdr:cNvPr id="176" name="直線コネクタ 175"/>
        <xdr:cNvCxnSpPr/>
      </xdr:nvCxnSpPr>
      <xdr:spPr>
        <a:xfrm>
          <a:off x="2908300" y="12982082"/>
          <a:ext cx="889000" cy="21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78" name="テキスト ボックス 177"/>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123332</xdr:rowOff>
    </xdr:from>
    <xdr:to>
      <xdr:col>15</xdr:col>
      <xdr:colOff>50800</xdr:colOff>
      <xdr:row>76</xdr:row>
      <xdr:rowOff>154719</xdr:rowOff>
    </xdr:to>
    <xdr:cxnSp macro="">
      <xdr:nvCxnSpPr>
        <xdr:cNvPr id="179" name="直線コネクタ 178"/>
        <xdr:cNvCxnSpPr/>
      </xdr:nvCxnSpPr>
      <xdr:spPr>
        <a:xfrm flipV="1">
          <a:off x="2019300" y="12982082"/>
          <a:ext cx="889000" cy="2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1" name="テキスト ボックス 180"/>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154719</xdr:rowOff>
    </xdr:from>
    <xdr:to>
      <xdr:col>10</xdr:col>
      <xdr:colOff>114300</xdr:colOff>
      <xdr:row>77</xdr:row>
      <xdr:rowOff>32327</xdr:rowOff>
    </xdr:to>
    <xdr:cxnSp macro="">
      <xdr:nvCxnSpPr>
        <xdr:cNvPr id="182" name="直線コネクタ 181"/>
        <xdr:cNvCxnSpPr/>
      </xdr:nvCxnSpPr>
      <xdr:spPr>
        <a:xfrm flipV="1">
          <a:off x="1130300" y="13184919"/>
          <a:ext cx="889000" cy="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106418</xdr:rowOff>
    </xdr:from>
    <xdr:ext cx="599010" cy="259045"/>
    <xdr:sp macro="" textlink="">
      <xdr:nvSpPr>
        <xdr:cNvPr id="184" name="テキスト ボックス 183"/>
        <xdr:cNvSpPr txBox="1"/>
      </xdr:nvSpPr>
      <xdr:spPr>
        <a:xfrm>
          <a:off x="1719795" y="1330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5" name="フローチャート: 判断 184"/>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79991</xdr:rowOff>
    </xdr:from>
    <xdr:ext cx="599010" cy="259045"/>
    <xdr:sp macro="" textlink="">
      <xdr:nvSpPr>
        <xdr:cNvPr id="186" name="テキスト ボックス 185"/>
        <xdr:cNvSpPr txBox="1"/>
      </xdr:nvSpPr>
      <xdr:spPr>
        <a:xfrm>
          <a:off x="830795" y="134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50198</xdr:rowOff>
    </xdr:from>
    <xdr:to>
      <xdr:col>24</xdr:col>
      <xdr:colOff>114300</xdr:colOff>
      <xdr:row>73</xdr:row>
      <xdr:rowOff>151798</xdr:rowOff>
    </xdr:to>
    <xdr:sp macro="" textlink="">
      <xdr:nvSpPr>
        <xdr:cNvPr id="192" name="楕円 191"/>
        <xdr:cNvSpPr/>
      </xdr:nvSpPr>
      <xdr:spPr>
        <a:xfrm>
          <a:off x="4584700" y="125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73075</xdr:rowOff>
    </xdr:from>
    <xdr:ext cx="599010" cy="259045"/>
    <xdr:sp macro="" textlink="">
      <xdr:nvSpPr>
        <xdr:cNvPr id="193" name="民生費該当値テキスト"/>
        <xdr:cNvSpPr txBox="1"/>
      </xdr:nvSpPr>
      <xdr:spPr>
        <a:xfrm>
          <a:off x="4686300" y="12417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114801</xdr:rowOff>
    </xdr:from>
    <xdr:to>
      <xdr:col>20</xdr:col>
      <xdr:colOff>38100</xdr:colOff>
      <xdr:row>77</xdr:row>
      <xdr:rowOff>44951</xdr:rowOff>
    </xdr:to>
    <xdr:sp macro="" textlink="">
      <xdr:nvSpPr>
        <xdr:cNvPr id="194" name="楕円 193"/>
        <xdr:cNvSpPr/>
      </xdr:nvSpPr>
      <xdr:spPr>
        <a:xfrm>
          <a:off x="3746500" y="1314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61478</xdr:rowOff>
    </xdr:from>
    <xdr:ext cx="599010" cy="259045"/>
    <xdr:sp macro="" textlink="">
      <xdr:nvSpPr>
        <xdr:cNvPr id="195" name="テキスト ボックス 194"/>
        <xdr:cNvSpPr txBox="1"/>
      </xdr:nvSpPr>
      <xdr:spPr>
        <a:xfrm>
          <a:off x="3497795" y="1292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72532</xdr:rowOff>
    </xdr:from>
    <xdr:to>
      <xdr:col>15</xdr:col>
      <xdr:colOff>101600</xdr:colOff>
      <xdr:row>76</xdr:row>
      <xdr:rowOff>2682</xdr:rowOff>
    </xdr:to>
    <xdr:sp macro="" textlink="">
      <xdr:nvSpPr>
        <xdr:cNvPr id="196" name="楕円 195"/>
        <xdr:cNvSpPr/>
      </xdr:nvSpPr>
      <xdr:spPr>
        <a:xfrm>
          <a:off x="2857500" y="129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19209</xdr:rowOff>
    </xdr:from>
    <xdr:ext cx="599010" cy="259045"/>
    <xdr:sp macro="" textlink="">
      <xdr:nvSpPr>
        <xdr:cNvPr id="197" name="テキスト ボックス 196"/>
        <xdr:cNvSpPr txBox="1"/>
      </xdr:nvSpPr>
      <xdr:spPr>
        <a:xfrm>
          <a:off x="2608795" y="1270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103919</xdr:rowOff>
    </xdr:from>
    <xdr:to>
      <xdr:col>10</xdr:col>
      <xdr:colOff>165100</xdr:colOff>
      <xdr:row>77</xdr:row>
      <xdr:rowOff>34069</xdr:rowOff>
    </xdr:to>
    <xdr:sp macro="" textlink="">
      <xdr:nvSpPr>
        <xdr:cNvPr id="198" name="楕円 197"/>
        <xdr:cNvSpPr/>
      </xdr:nvSpPr>
      <xdr:spPr>
        <a:xfrm>
          <a:off x="1968500" y="131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50596</xdr:rowOff>
    </xdr:from>
    <xdr:ext cx="599010" cy="259045"/>
    <xdr:sp macro="" textlink="">
      <xdr:nvSpPr>
        <xdr:cNvPr id="199" name="テキスト ボックス 198"/>
        <xdr:cNvSpPr txBox="1"/>
      </xdr:nvSpPr>
      <xdr:spPr>
        <a:xfrm>
          <a:off x="1719795" y="1290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152977</xdr:rowOff>
    </xdr:from>
    <xdr:to>
      <xdr:col>6</xdr:col>
      <xdr:colOff>38100</xdr:colOff>
      <xdr:row>77</xdr:row>
      <xdr:rowOff>83127</xdr:rowOff>
    </xdr:to>
    <xdr:sp macro="" textlink="">
      <xdr:nvSpPr>
        <xdr:cNvPr id="200" name="楕円 199"/>
        <xdr:cNvSpPr/>
      </xdr:nvSpPr>
      <xdr:spPr>
        <a:xfrm>
          <a:off x="1079500" y="131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99654</xdr:rowOff>
    </xdr:from>
    <xdr:ext cx="599010" cy="259045"/>
    <xdr:sp macro="" textlink="">
      <xdr:nvSpPr>
        <xdr:cNvPr id="201" name="テキスト ボックス 200"/>
        <xdr:cNvSpPr txBox="1"/>
      </xdr:nvSpPr>
      <xdr:spPr>
        <a:xfrm>
          <a:off x="830795" y="129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7" name="直線コネクタ 21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18" name="テキスト ボックス 217"/>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161131</xdr:rowOff>
    </xdr:from>
    <xdr:to>
      <xdr:col>24</xdr:col>
      <xdr:colOff>62865</xdr:colOff>
      <xdr:row>98</xdr:row>
      <xdr:rowOff>4197</xdr:rowOff>
    </xdr:to>
    <xdr:cxnSp macro="">
      <xdr:nvCxnSpPr>
        <xdr:cNvPr id="222" name="直線コネクタ 221"/>
        <xdr:cNvCxnSpPr/>
      </xdr:nvCxnSpPr>
      <xdr:spPr>
        <a:xfrm flipV="1">
          <a:off x="4633595" y="15591631"/>
          <a:ext cx="1270" cy="1214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8024</xdr:rowOff>
    </xdr:from>
    <xdr:ext cx="534377" cy="259045"/>
    <xdr:sp macro="" textlink="">
      <xdr:nvSpPr>
        <xdr:cNvPr id="223" name="衛生費最小値テキスト"/>
        <xdr:cNvSpPr txBox="1"/>
      </xdr:nvSpPr>
      <xdr:spPr>
        <a:xfrm>
          <a:off x="4686300" y="1681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4197</xdr:rowOff>
    </xdr:from>
    <xdr:to>
      <xdr:col>24</xdr:col>
      <xdr:colOff>152400</xdr:colOff>
      <xdr:row>98</xdr:row>
      <xdr:rowOff>4197</xdr:rowOff>
    </xdr:to>
    <xdr:cxnSp macro="">
      <xdr:nvCxnSpPr>
        <xdr:cNvPr id="224" name="直線コネクタ 223"/>
        <xdr:cNvCxnSpPr/>
      </xdr:nvCxnSpPr>
      <xdr:spPr>
        <a:xfrm>
          <a:off x="4546600" y="1680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107808</xdr:rowOff>
    </xdr:from>
    <xdr:ext cx="534377" cy="259045"/>
    <xdr:sp macro="" textlink="">
      <xdr:nvSpPr>
        <xdr:cNvPr id="225" name="衛生費最大値テキスト"/>
        <xdr:cNvSpPr txBox="1"/>
      </xdr:nvSpPr>
      <xdr:spPr>
        <a:xfrm>
          <a:off x="4686300" y="1536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161131</xdr:rowOff>
    </xdr:from>
    <xdr:to>
      <xdr:col>24</xdr:col>
      <xdr:colOff>152400</xdr:colOff>
      <xdr:row>90</xdr:row>
      <xdr:rowOff>161131</xdr:rowOff>
    </xdr:to>
    <xdr:cxnSp macro="">
      <xdr:nvCxnSpPr>
        <xdr:cNvPr id="226" name="直線コネクタ 225"/>
        <xdr:cNvCxnSpPr/>
      </xdr:nvCxnSpPr>
      <xdr:spPr>
        <a:xfrm>
          <a:off x="4546600" y="1559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128327</xdr:rowOff>
    </xdr:from>
    <xdr:to>
      <xdr:col>24</xdr:col>
      <xdr:colOff>63500</xdr:colOff>
      <xdr:row>96</xdr:row>
      <xdr:rowOff>81293</xdr:rowOff>
    </xdr:to>
    <xdr:cxnSp macro="">
      <xdr:nvCxnSpPr>
        <xdr:cNvPr id="227" name="直線コネクタ 226"/>
        <xdr:cNvCxnSpPr/>
      </xdr:nvCxnSpPr>
      <xdr:spPr>
        <a:xfrm flipV="1">
          <a:off x="3797300" y="16416077"/>
          <a:ext cx="838200" cy="12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48855</xdr:rowOff>
    </xdr:from>
    <xdr:ext cx="534377" cy="259045"/>
    <xdr:sp macro="" textlink="">
      <xdr:nvSpPr>
        <xdr:cNvPr id="228" name="衛生費平均値テキスト"/>
        <xdr:cNvSpPr txBox="1"/>
      </xdr:nvSpPr>
      <xdr:spPr>
        <a:xfrm>
          <a:off x="4686300" y="1599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25978</xdr:rowOff>
    </xdr:from>
    <xdr:to>
      <xdr:col>24</xdr:col>
      <xdr:colOff>114300</xdr:colOff>
      <xdr:row>94</xdr:row>
      <xdr:rowOff>127578</xdr:rowOff>
    </xdr:to>
    <xdr:sp macro="" textlink="">
      <xdr:nvSpPr>
        <xdr:cNvPr id="229" name="フローチャート: 判断 228"/>
        <xdr:cNvSpPr/>
      </xdr:nvSpPr>
      <xdr:spPr>
        <a:xfrm>
          <a:off x="4584700" y="161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81635</xdr:rowOff>
    </xdr:from>
    <xdr:to>
      <xdr:col>19</xdr:col>
      <xdr:colOff>177800</xdr:colOff>
      <xdr:row>96</xdr:row>
      <xdr:rowOff>81293</xdr:rowOff>
    </xdr:to>
    <xdr:cxnSp macro="">
      <xdr:nvCxnSpPr>
        <xdr:cNvPr id="230" name="直線コネクタ 229"/>
        <xdr:cNvCxnSpPr/>
      </xdr:nvCxnSpPr>
      <xdr:spPr>
        <a:xfrm>
          <a:off x="2908300" y="16369385"/>
          <a:ext cx="889000" cy="17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81984</xdr:rowOff>
    </xdr:from>
    <xdr:to>
      <xdr:col>20</xdr:col>
      <xdr:colOff>38100</xdr:colOff>
      <xdr:row>95</xdr:row>
      <xdr:rowOff>12134</xdr:rowOff>
    </xdr:to>
    <xdr:sp macro="" textlink="">
      <xdr:nvSpPr>
        <xdr:cNvPr id="231" name="フローチャート: 判断 230"/>
        <xdr:cNvSpPr/>
      </xdr:nvSpPr>
      <xdr:spPr>
        <a:xfrm>
          <a:off x="3746500" y="161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28661</xdr:rowOff>
    </xdr:from>
    <xdr:ext cx="534377" cy="259045"/>
    <xdr:sp macro="" textlink="">
      <xdr:nvSpPr>
        <xdr:cNvPr id="232" name="テキスト ボックス 231"/>
        <xdr:cNvSpPr txBox="1"/>
      </xdr:nvSpPr>
      <xdr:spPr>
        <a:xfrm>
          <a:off x="3530111" y="1597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81635</xdr:rowOff>
    </xdr:from>
    <xdr:to>
      <xdr:col>15</xdr:col>
      <xdr:colOff>50800</xdr:colOff>
      <xdr:row>95</xdr:row>
      <xdr:rowOff>102952</xdr:rowOff>
    </xdr:to>
    <xdr:cxnSp macro="">
      <xdr:nvCxnSpPr>
        <xdr:cNvPr id="233" name="直線コネクタ 232"/>
        <xdr:cNvCxnSpPr/>
      </xdr:nvCxnSpPr>
      <xdr:spPr>
        <a:xfrm flipV="1">
          <a:off x="2019300" y="16369385"/>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108274</xdr:rowOff>
    </xdr:from>
    <xdr:to>
      <xdr:col>15</xdr:col>
      <xdr:colOff>101600</xdr:colOff>
      <xdr:row>94</xdr:row>
      <xdr:rowOff>38424</xdr:rowOff>
    </xdr:to>
    <xdr:sp macro="" textlink="">
      <xdr:nvSpPr>
        <xdr:cNvPr id="234" name="フローチャート: 判断 233"/>
        <xdr:cNvSpPr/>
      </xdr:nvSpPr>
      <xdr:spPr>
        <a:xfrm>
          <a:off x="2857500" y="160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54951</xdr:rowOff>
    </xdr:from>
    <xdr:ext cx="534377" cy="259045"/>
    <xdr:sp macro="" textlink="">
      <xdr:nvSpPr>
        <xdr:cNvPr id="235" name="テキスト ボックス 234"/>
        <xdr:cNvSpPr txBox="1"/>
      </xdr:nvSpPr>
      <xdr:spPr>
        <a:xfrm>
          <a:off x="2641111" y="15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85292</xdr:rowOff>
    </xdr:from>
    <xdr:to>
      <xdr:col>10</xdr:col>
      <xdr:colOff>114300</xdr:colOff>
      <xdr:row>95</xdr:row>
      <xdr:rowOff>102952</xdr:rowOff>
    </xdr:to>
    <xdr:cxnSp macro="">
      <xdr:nvCxnSpPr>
        <xdr:cNvPr id="236" name="直線コネクタ 235"/>
        <xdr:cNvCxnSpPr/>
      </xdr:nvCxnSpPr>
      <xdr:spPr>
        <a:xfrm>
          <a:off x="1130300" y="16030142"/>
          <a:ext cx="889000" cy="3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71355</xdr:rowOff>
    </xdr:from>
    <xdr:to>
      <xdr:col>10</xdr:col>
      <xdr:colOff>165100</xdr:colOff>
      <xdr:row>94</xdr:row>
      <xdr:rowOff>1505</xdr:rowOff>
    </xdr:to>
    <xdr:sp macro="" textlink="">
      <xdr:nvSpPr>
        <xdr:cNvPr id="237" name="フローチャート: 判断 236"/>
        <xdr:cNvSpPr/>
      </xdr:nvSpPr>
      <xdr:spPr>
        <a:xfrm>
          <a:off x="1968500" y="1601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18032</xdr:rowOff>
    </xdr:from>
    <xdr:ext cx="534377" cy="259045"/>
    <xdr:sp macro="" textlink="">
      <xdr:nvSpPr>
        <xdr:cNvPr id="238" name="テキスト ボックス 237"/>
        <xdr:cNvSpPr txBox="1"/>
      </xdr:nvSpPr>
      <xdr:spPr>
        <a:xfrm>
          <a:off x="1752111" y="1579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162909</xdr:rowOff>
    </xdr:from>
    <xdr:to>
      <xdr:col>6</xdr:col>
      <xdr:colOff>38100</xdr:colOff>
      <xdr:row>94</xdr:row>
      <xdr:rowOff>93059</xdr:rowOff>
    </xdr:to>
    <xdr:sp macro="" textlink="">
      <xdr:nvSpPr>
        <xdr:cNvPr id="239" name="フローチャート: 判断 238"/>
        <xdr:cNvSpPr/>
      </xdr:nvSpPr>
      <xdr:spPr>
        <a:xfrm>
          <a:off x="10795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84186</xdr:rowOff>
    </xdr:from>
    <xdr:ext cx="534377" cy="259045"/>
    <xdr:sp macro="" textlink="">
      <xdr:nvSpPr>
        <xdr:cNvPr id="240" name="テキスト ボックス 239"/>
        <xdr:cNvSpPr txBox="1"/>
      </xdr:nvSpPr>
      <xdr:spPr>
        <a:xfrm>
          <a:off x="863111" y="1620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77527</xdr:rowOff>
    </xdr:from>
    <xdr:to>
      <xdr:col>24</xdr:col>
      <xdr:colOff>114300</xdr:colOff>
      <xdr:row>96</xdr:row>
      <xdr:rowOff>7677</xdr:rowOff>
    </xdr:to>
    <xdr:sp macro="" textlink="">
      <xdr:nvSpPr>
        <xdr:cNvPr id="246" name="楕円 245"/>
        <xdr:cNvSpPr/>
      </xdr:nvSpPr>
      <xdr:spPr>
        <a:xfrm>
          <a:off x="4584700" y="163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55954</xdr:rowOff>
    </xdr:from>
    <xdr:ext cx="534377" cy="259045"/>
    <xdr:sp macro="" textlink="">
      <xdr:nvSpPr>
        <xdr:cNvPr id="247" name="衛生費該当値テキスト"/>
        <xdr:cNvSpPr txBox="1"/>
      </xdr:nvSpPr>
      <xdr:spPr>
        <a:xfrm>
          <a:off x="4686300" y="163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30493</xdr:rowOff>
    </xdr:from>
    <xdr:to>
      <xdr:col>20</xdr:col>
      <xdr:colOff>38100</xdr:colOff>
      <xdr:row>96</xdr:row>
      <xdr:rowOff>132093</xdr:rowOff>
    </xdr:to>
    <xdr:sp macro="" textlink="">
      <xdr:nvSpPr>
        <xdr:cNvPr id="248" name="楕円 247"/>
        <xdr:cNvSpPr/>
      </xdr:nvSpPr>
      <xdr:spPr>
        <a:xfrm>
          <a:off x="3746500" y="16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123220</xdr:rowOff>
    </xdr:from>
    <xdr:ext cx="534377" cy="259045"/>
    <xdr:sp macro="" textlink="">
      <xdr:nvSpPr>
        <xdr:cNvPr id="249" name="テキスト ボックス 248"/>
        <xdr:cNvSpPr txBox="1"/>
      </xdr:nvSpPr>
      <xdr:spPr>
        <a:xfrm>
          <a:off x="3530111" y="165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30835</xdr:rowOff>
    </xdr:from>
    <xdr:to>
      <xdr:col>15</xdr:col>
      <xdr:colOff>101600</xdr:colOff>
      <xdr:row>95</xdr:row>
      <xdr:rowOff>132435</xdr:rowOff>
    </xdr:to>
    <xdr:sp macro="" textlink="">
      <xdr:nvSpPr>
        <xdr:cNvPr id="250" name="楕円 249"/>
        <xdr:cNvSpPr/>
      </xdr:nvSpPr>
      <xdr:spPr>
        <a:xfrm>
          <a:off x="2857500" y="163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123562</xdr:rowOff>
    </xdr:from>
    <xdr:ext cx="534377" cy="259045"/>
    <xdr:sp macro="" textlink="">
      <xdr:nvSpPr>
        <xdr:cNvPr id="251" name="テキスト ボックス 250"/>
        <xdr:cNvSpPr txBox="1"/>
      </xdr:nvSpPr>
      <xdr:spPr>
        <a:xfrm>
          <a:off x="2641111" y="1641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52152</xdr:rowOff>
    </xdr:from>
    <xdr:to>
      <xdr:col>10</xdr:col>
      <xdr:colOff>165100</xdr:colOff>
      <xdr:row>95</xdr:row>
      <xdr:rowOff>153752</xdr:rowOff>
    </xdr:to>
    <xdr:sp macro="" textlink="">
      <xdr:nvSpPr>
        <xdr:cNvPr id="252" name="楕円 251"/>
        <xdr:cNvSpPr/>
      </xdr:nvSpPr>
      <xdr:spPr>
        <a:xfrm>
          <a:off x="1968500" y="163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144879</xdr:rowOff>
    </xdr:from>
    <xdr:ext cx="534377" cy="259045"/>
    <xdr:sp macro="" textlink="">
      <xdr:nvSpPr>
        <xdr:cNvPr id="253" name="テキスト ボックス 252"/>
        <xdr:cNvSpPr txBox="1"/>
      </xdr:nvSpPr>
      <xdr:spPr>
        <a:xfrm>
          <a:off x="1752111" y="164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34492</xdr:rowOff>
    </xdr:from>
    <xdr:to>
      <xdr:col>6</xdr:col>
      <xdr:colOff>38100</xdr:colOff>
      <xdr:row>93</xdr:row>
      <xdr:rowOff>136092</xdr:rowOff>
    </xdr:to>
    <xdr:sp macro="" textlink="">
      <xdr:nvSpPr>
        <xdr:cNvPr id="254" name="楕円 253"/>
        <xdr:cNvSpPr/>
      </xdr:nvSpPr>
      <xdr:spPr>
        <a:xfrm>
          <a:off x="1079500" y="159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152619</xdr:rowOff>
    </xdr:from>
    <xdr:ext cx="534377" cy="259045"/>
    <xdr:sp macro="" textlink="">
      <xdr:nvSpPr>
        <xdr:cNvPr id="255" name="テキスト ボックス 254"/>
        <xdr:cNvSpPr txBox="1"/>
      </xdr:nvSpPr>
      <xdr:spPr>
        <a:xfrm>
          <a:off x="863111" y="1575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7" name="テキスト ボックス 27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1" name="直線コネクタ 280"/>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2" name="労働費最小値テキスト"/>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3" name="直線コネクタ 282"/>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4" name="労働費最大値テキスト"/>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5" name="直線コネクタ 284"/>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161907</xdr:rowOff>
    </xdr:from>
    <xdr:to>
      <xdr:col>55</xdr:col>
      <xdr:colOff>0</xdr:colOff>
      <xdr:row>38</xdr:row>
      <xdr:rowOff>164356</xdr:rowOff>
    </xdr:to>
    <xdr:cxnSp macro="">
      <xdr:nvCxnSpPr>
        <xdr:cNvPr id="286" name="直線コネクタ 285"/>
        <xdr:cNvCxnSpPr/>
      </xdr:nvCxnSpPr>
      <xdr:spPr>
        <a:xfrm>
          <a:off x="9639300" y="6677007"/>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7" name="労働費平均値テキスト"/>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88" name="フローチャート: 判断 287"/>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154396</xdr:rowOff>
    </xdr:from>
    <xdr:to>
      <xdr:col>50</xdr:col>
      <xdr:colOff>114300</xdr:colOff>
      <xdr:row>38</xdr:row>
      <xdr:rowOff>161907</xdr:rowOff>
    </xdr:to>
    <xdr:cxnSp macro="">
      <xdr:nvCxnSpPr>
        <xdr:cNvPr id="289" name="直線コネクタ 288"/>
        <xdr:cNvCxnSpPr/>
      </xdr:nvCxnSpPr>
      <xdr:spPr>
        <a:xfrm>
          <a:off x="8750300" y="6669496"/>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0" name="フローチャート: 判断 289"/>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1" name="テキスト ボックス 290"/>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139374</xdr:rowOff>
    </xdr:from>
    <xdr:to>
      <xdr:col>45</xdr:col>
      <xdr:colOff>177800</xdr:colOff>
      <xdr:row>38</xdr:row>
      <xdr:rowOff>154396</xdr:rowOff>
    </xdr:to>
    <xdr:cxnSp macro="">
      <xdr:nvCxnSpPr>
        <xdr:cNvPr id="292" name="直線コネクタ 291"/>
        <xdr:cNvCxnSpPr/>
      </xdr:nvCxnSpPr>
      <xdr:spPr>
        <a:xfrm>
          <a:off x="7861300" y="665447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3" name="フローチャート: 判断 292"/>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4" name="テキスト ボックス 293"/>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139374</xdr:rowOff>
    </xdr:from>
    <xdr:to>
      <xdr:col>41</xdr:col>
      <xdr:colOff>50800</xdr:colOff>
      <xdr:row>38</xdr:row>
      <xdr:rowOff>141660</xdr:rowOff>
    </xdr:to>
    <xdr:cxnSp macro="">
      <xdr:nvCxnSpPr>
        <xdr:cNvPr id="295" name="直線コネクタ 294"/>
        <xdr:cNvCxnSpPr/>
      </xdr:nvCxnSpPr>
      <xdr:spPr>
        <a:xfrm flipV="1">
          <a:off x="6972300" y="66544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6" name="フローチャート: 判断 295"/>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7" name="テキスト ボックス 296"/>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298" name="フローチャート: 判断 297"/>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160491</xdr:rowOff>
    </xdr:from>
    <xdr:ext cx="469744" cy="259045"/>
    <xdr:sp macro="" textlink="">
      <xdr:nvSpPr>
        <xdr:cNvPr id="299" name="テキスト ボックス 298"/>
        <xdr:cNvSpPr txBox="1"/>
      </xdr:nvSpPr>
      <xdr:spPr>
        <a:xfrm>
          <a:off x="6737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113556</xdr:rowOff>
    </xdr:from>
    <xdr:to>
      <xdr:col>55</xdr:col>
      <xdr:colOff>50800</xdr:colOff>
      <xdr:row>39</xdr:row>
      <xdr:rowOff>43706</xdr:rowOff>
    </xdr:to>
    <xdr:sp macro="" textlink="">
      <xdr:nvSpPr>
        <xdr:cNvPr id="305" name="楕円 304"/>
        <xdr:cNvSpPr/>
      </xdr:nvSpPr>
      <xdr:spPr>
        <a:xfrm>
          <a:off x="10426700" y="66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28483</xdr:rowOff>
    </xdr:from>
    <xdr:ext cx="378565" cy="259045"/>
    <xdr:sp macro="" textlink="">
      <xdr:nvSpPr>
        <xdr:cNvPr id="306" name="労働費該当値テキスト"/>
        <xdr:cNvSpPr txBox="1"/>
      </xdr:nvSpPr>
      <xdr:spPr>
        <a:xfrm>
          <a:off x="10528300" y="6543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111107</xdr:rowOff>
    </xdr:from>
    <xdr:to>
      <xdr:col>50</xdr:col>
      <xdr:colOff>165100</xdr:colOff>
      <xdr:row>39</xdr:row>
      <xdr:rowOff>41257</xdr:rowOff>
    </xdr:to>
    <xdr:sp macro="" textlink="">
      <xdr:nvSpPr>
        <xdr:cNvPr id="307" name="楕円 306"/>
        <xdr:cNvSpPr/>
      </xdr:nvSpPr>
      <xdr:spPr>
        <a:xfrm>
          <a:off x="9588500" y="662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32384</xdr:rowOff>
    </xdr:from>
    <xdr:ext cx="378565" cy="259045"/>
    <xdr:sp macro="" textlink="">
      <xdr:nvSpPr>
        <xdr:cNvPr id="308" name="テキスト ボックス 307"/>
        <xdr:cNvSpPr txBox="1"/>
      </xdr:nvSpPr>
      <xdr:spPr>
        <a:xfrm>
          <a:off x="9450017" y="671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103596</xdr:rowOff>
    </xdr:from>
    <xdr:to>
      <xdr:col>46</xdr:col>
      <xdr:colOff>38100</xdr:colOff>
      <xdr:row>39</xdr:row>
      <xdr:rowOff>33746</xdr:rowOff>
    </xdr:to>
    <xdr:sp macro="" textlink="">
      <xdr:nvSpPr>
        <xdr:cNvPr id="309" name="楕円 308"/>
        <xdr:cNvSpPr/>
      </xdr:nvSpPr>
      <xdr:spPr>
        <a:xfrm>
          <a:off x="8699500" y="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24873</xdr:rowOff>
    </xdr:from>
    <xdr:ext cx="378565" cy="259045"/>
    <xdr:sp macro="" textlink="">
      <xdr:nvSpPr>
        <xdr:cNvPr id="310" name="テキスト ボックス 309"/>
        <xdr:cNvSpPr txBox="1"/>
      </xdr:nvSpPr>
      <xdr:spPr>
        <a:xfrm>
          <a:off x="8561017" y="6711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88574</xdr:rowOff>
    </xdr:from>
    <xdr:to>
      <xdr:col>41</xdr:col>
      <xdr:colOff>101600</xdr:colOff>
      <xdr:row>39</xdr:row>
      <xdr:rowOff>18724</xdr:rowOff>
    </xdr:to>
    <xdr:sp macro="" textlink="">
      <xdr:nvSpPr>
        <xdr:cNvPr id="311" name="楕円 310"/>
        <xdr:cNvSpPr/>
      </xdr:nvSpPr>
      <xdr:spPr>
        <a:xfrm>
          <a:off x="7810500" y="660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9851</xdr:rowOff>
    </xdr:from>
    <xdr:ext cx="378565" cy="259045"/>
    <xdr:sp macro="" textlink="">
      <xdr:nvSpPr>
        <xdr:cNvPr id="312" name="テキスト ボックス 311"/>
        <xdr:cNvSpPr txBox="1"/>
      </xdr:nvSpPr>
      <xdr:spPr>
        <a:xfrm>
          <a:off x="7672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90860</xdr:rowOff>
    </xdr:from>
    <xdr:to>
      <xdr:col>36</xdr:col>
      <xdr:colOff>165100</xdr:colOff>
      <xdr:row>39</xdr:row>
      <xdr:rowOff>21010</xdr:rowOff>
    </xdr:to>
    <xdr:sp macro="" textlink="">
      <xdr:nvSpPr>
        <xdr:cNvPr id="313" name="楕円 312"/>
        <xdr:cNvSpPr/>
      </xdr:nvSpPr>
      <xdr:spPr>
        <a:xfrm>
          <a:off x="6921500" y="6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12137</xdr:rowOff>
    </xdr:from>
    <xdr:ext cx="378565" cy="259045"/>
    <xdr:sp macro="" textlink="">
      <xdr:nvSpPr>
        <xdr:cNvPr id="314" name="テキスト ボックス 313"/>
        <xdr:cNvSpPr txBox="1"/>
      </xdr:nvSpPr>
      <xdr:spPr>
        <a:xfrm>
          <a:off x="6783017" y="669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0" name="テキスト ボックス 32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2" name="テキスト ボックス 33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6" name="直線コネクタ 335"/>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7" name="農林水産業費最小値テキスト"/>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38" name="直線コネクタ 337"/>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39" name="農林水産業費最大値テキスト"/>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0" name="直線コネクタ 339"/>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51095</xdr:rowOff>
    </xdr:from>
    <xdr:to>
      <xdr:col>55</xdr:col>
      <xdr:colOff>0</xdr:colOff>
      <xdr:row>56</xdr:row>
      <xdr:rowOff>54615</xdr:rowOff>
    </xdr:to>
    <xdr:cxnSp macro="">
      <xdr:nvCxnSpPr>
        <xdr:cNvPr id="341" name="直線コネクタ 340"/>
        <xdr:cNvCxnSpPr/>
      </xdr:nvCxnSpPr>
      <xdr:spPr>
        <a:xfrm flipV="1">
          <a:off x="9639300" y="9652295"/>
          <a:ext cx="8382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15481</xdr:rowOff>
    </xdr:from>
    <xdr:ext cx="469744" cy="259045"/>
    <xdr:sp macro="" textlink="">
      <xdr:nvSpPr>
        <xdr:cNvPr id="342" name="農林水産業費平均値テキスト"/>
        <xdr:cNvSpPr txBox="1"/>
      </xdr:nvSpPr>
      <xdr:spPr>
        <a:xfrm>
          <a:off x="10528300" y="961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3" name="フローチャート: 判断 342"/>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161097</xdr:rowOff>
    </xdr:from>
    <xdr:to>
      <xdr:col>50</xdr:col>
      <xdr:colOff>114300</xdr:colOff>
      <xdr:row>56</xdr:row>
      <xdr:rowOff>54615</xdr:rowOff>
    </xdr:to>
    <xdr:cxnSp macro="">
      <xdr:nvCxnSpPr>
        <xdr:cNvPr id="344" name="直線コネクタ 343"/>
        <xdr:cNvCxnSpPr/>
      </xdr:nvCxnSpPr>
      <xdr:spPr>
        <a:xfrm>
          <a:off x="8750300" y="9590847"/>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5" name="フローチャート: 判断 344"/>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129232</xdr:rowOff>
    </xdr:from>
    <xdr:ext cx="469744" cy="259045"/>
    <xdr:sp macro="" textlink="">
      <xdr:nvSpPr>
        <xdr:cNvPr id="346" name="テキスト ボックス 345"/>
        <xdr:cNvSpPr txBox="1"/>
      </xdr:nvSpPr>
      <xdr:spPr>
        <a:xfrm>
          <a:off x="9404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161097</xdr:rowOff>
    </xdr:from>
    <xdr:to>
      <xdr:col>45</xdr:col>
      <xdr:colOff>177800</xdr:colOff>
      <xdr:row>56</xdr:row>
      <xdr:rowOff>28372</xdr:rowOff>
    </xdr:to>
    <xdr:cxnSp macro="">
      <xdr:nvCxnSpPr>
        <xdr:cNvPr id="347" name="直線コネクタ 346"/>
        <xdr:cNvCxnSpPr/>
      </xdr:nvCxnSpPr>
      <xdr:spPr>
        <a:xfrm flipV="1">
          <a:off x="7861300" y="9590847"/>
          <a:ext cx="889000" cy="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48" name="フローチャート: 判断 347"/>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87581</xdr:rowOff>
    </xdr:from>
    <xdr:ext cx="469744" cy="259045"/>
    <xdr:sp macro="" textlink="">
      <xdr:nvSpPr>
        <xdr:cNvPr id="349" name="テキスト ボックス 348"/>
        <xdr:cNvSpPr txBox="1"/>
      </xdr:nvSpPr>
      <xdr:spPr>
        <a:xfrm>
          <a:off x="8515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111262</xdr:rowOff>
    </xdr:from>
    <xdr:to>
      <xdr:col>41</xdr:col>
      <xdr:colOff>50800</xdr:colOff>
      <xdr:row>56</xdr:row>
      <xdr:rowOff>28372</xdr:rowOff>
    </xdr:to>
    <xdr:cxnSp macro="">
      <xdr:nvCxnSpPr>
        <xdr:cNvPr id="350" name="直線コネクタ 349"/>
        <xdr:cNvCxnSpPr/>
      </xdr:nvCxnSpPr>
      <xdr:spPr>
        <a:xfrm>
          <a:off x="6972300" y="9369562"/>
          <a:ext cx="889000" cy="26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1" name="フローチャート: 判断 350"/>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112773</xdr:rowOff>
    </xdr:from>
    <xdr:ext cx="469744" cy="259045"/>
    <xdr:sp macro="" textlink="">
      <xdr:nvSpPr>
        <xdr:cNvPr id="352" name="テキスト ボックス 351"/>
        <xdr:cNvSpPr txBox="1"/>
      </xdr:nvSpPr>
      <xdr:spPr>
        <a:xfrm>
          <a:off x="7626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3" name="フローチャート: 判断 352"/>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90919</xdr:rowOff>
    </xdr:from>
    <xdr:ext cx="469744" cy="259045"/>
    <xdr:sp macro="" textlink="">
      <xdr:nvSpPr>
        <xdr:cNvPr id="354" name="テキスト ボックス 353"/>
        <xdr:cNvSpPr txBox="1"/>
      </xdr:nvSpPr>
      <xdr:spPr>
        <a:xfrm>
          <a:off x="6737428" y="969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295</xdr:rowOff>
    </xdr:from>
    <xdr:to>
      <xdr:col>55</xdr:col>
      <xdr:colOff>50800</xdr:colOff>
      <xdr:row>56</xdr:row>
      <xdr:rowOff>101895</xdr:rowOff>
    </xdr:to>
    <xdr:sp macro="" textlink="">
      <xdr:nvSpPr>
        <xdr:cNvPr id="360" name="楕円 359"/>
        <xdr:cNvSpPr/>
      </xdr:nvSpPr>
      <xdr:spPr>
        <a:xfrm>
          <a:off x="10426700" y="96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23172</xdr:rowOff>
    </xdr:from>
    <xdr:ext cx="469744" cy="259045"/>
    <xdr:sp macro="" textlink="">
      <xdr:nvSpPr>
        <xdr:cNvPr id="361" name="農林水産業費該当値テキスト"/>
        <xdr:cNvSpPr txBox="1"/>
      </xdr:nvSpPr>
      <xdr:spPr>
        <a:xfrm>
          <a:off x="10528300" y="94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3815</xdr:rowOff>
    </xdr:from>
    <xdr:to>
      <xdr:col>50</xdr:col>
      <xdr:colOff>165100</xdr:colOff>
      <xdr:row>56</xdr:row>
      <xdr:rowOff>105415</xdr:rowOff>
    </xdr:to>
    <xdr:sp macro="" textlink="">
      <xdr:nvSpPr>
        <xdr:cNvPr id="362" name="楕円 361"/>
        <xdr:cNvSpPr/>
      </xdr:nvSpPr>
      <xdr:spPr>
        <a:xfrm>
          <a:off x="9588500" y="96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121942</xdr:rowOff>
    </xdr:from>
    <xdr:ext cx="469744" cy="259045"/>
    <xdr:sp macro="" textlink="">
      <xdr:nvSpPr>
        <xdr:cNvPr id="363" name="テキスト ボックス 362"/>
        <xdr:cNvSpPr txBox="1"/>
      </xdr:nvSpPr>
      <xdr:spPr>
        <a:xfrm>
          <a:off x="9404428" y="938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110297</xdr:rowOff>
    </xdr:from>
    <xdr:to>
      <xdr:col>46</xdr:col>
      <xdr:colOff>38100</xdr:colOff>
      <xdr:row>56</xdr:row>
      <xdr:rowOff>40447</xdr:rowOff>
    </xdr:to>
    <xdr:sp macro="" textlink="">
      <xdr:nvSpPr>
        <xdr:cNvPr id="364" name="楕円 363"/>
        <xdr:cNvSpPr/>
      </xdr:nvSpPr>
      <xdr:spPr>
        <a:xfrm>
          <a:off x="8699500" y="954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56974</xdr:rowOff>
    </xdr:from>
    <xdr:ext cx="534377" cy="259045"/>
    <xdr:sp macro="" textlink="">
      <xdr:nvSpPr>
        <xdr:cNvPr id="365" name="テキスト ボックス 364"/>
        <xdr:cNvSpPr txBox="1"/>
      </xdr:nvSpPr>
      <xdr:spPr>
        <a:xfrm>
          <a:off x="8483111" y="93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149022</xdr:rowOff>
    </xdr:from>
    <xdr:to>
      <xdr:col>41</xdr:col>
      <xdr:colOff>101600</xdr:colOff>
      <xdr:row>56</xdr:row>
      <xdr:rowOff>79172</xdr:rowOff>
    </xdr:to>
    <xdr:sp macro="" textlink="">
      <xdr:nvSpPr>
        <xdr:cNvPr id="366" name="楕円 365"/>
        <xdr:cNvSpPr/>
      </xdr:nvSpPr>
      <xdr:spPr>
        <a:xfrm>
          <a:off x="7810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95699</xdr:rowOff>
    </xdr:from>
    <xdr:ext cx="469744" cy="259045"/>
    <xdr:sp macro="" textlink="">
      <xdr:nvSpPr>
        <xdr:cNvPr id="367" name="テキスト ボックス 366"/>
        <xdr:cNvSpPr txBox="1"/>
      </xdr:nvSpPr>
      <xdr:spPr>
        <a:xfrm>
          <a:off x="7626428" y="935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60462</xdr:rowOff>
    </xdr:from>
    <xdr:to>
      <xdr:col>36</xdr:col>
      <xdr:colOff>165100</xdr:colOff>
      <xdr:row>54</xdr:row>
      <xdr:rowOff>162062</xdr:rowOff>
    </xdr:to>
    <xdr:sp macro="" textlink="">
      <xdr:nvSpPr>
        <xdr:cNvPr id="368" name="楕円 367"/>
        <xdr:cNvSpPr/>
      </xdr:nvSpPr>
      <xdr:spPr>
        <a:xfrm>
          <a:off x="6921500" y="93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7139</xdr:rowOff>
    </xdr:from>
    <xdr:ext cx="534377" cy="259045"/>
    <xdr:sp macro="" textlink="">
      <xdr:nvSpPr>
        <xdr:cNvPr id="369" name="テキスト ボックス 368"/>
        <xdr:cNvSpPr txBox="1"/>
      </xdr:nvSpPr>
      <xdr:spPr>
        <a:xfrm>
          <a:off x="6705111" y="90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1" name="直線コネクタ 390"/>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2" name="商工費最小値テキスト"/>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3" name="直線コネクタ 392"/>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4" name="商工費最大値テキスト"/>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5" name="直線コネクタ 394"/>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169738</xdr:rowOff>
    </xdr:from>
    <xdr:to>
      <xdr:col>55</xdr:col>
      <xdr:colOff>0</xdr:colOff>
      <xdr:row>73</xdr:row>
      <xdr:rowOff>64765</xdr:rowOff>
    </xdr:to>
    <xdr:cxnSp macro="">
      <xdr:nvCxnSpPr>
        <xdr:cNvPr id="396" name="直線コネクタ 395"/>
        <xdr:cNvCxnSpPr/>
      </xdr:nvCxnSpPr>
      <xdr:spPr>
        <a:xfrm>
          <a:off x="9639300" y="12514138"/>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113961</xdr:rowOff>
    </xdr:from>
    <xdr:ext cx="534377" cy="259045"/>
    <xdr:sp macro="" textlink="">
      <xdr:nvSpPr>
        <xdr:cNvPr id="397" name="商工費平均値テキスト"/>
        <xdr:cNvSpPr txBox="1"/>
      </xdr:nvSpPr>
      <xdr:spPr>
        <a:xfrm>
          <a:off x="10528300" y="1280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398" name="フローチャート: 判断 397"/>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164617</xdr:rowOff>
    </xdr:from>
    <xdr:to>
      <xdr:col>50</xdr:col>
      <xdr:colOff>114300</xdr:colOff>
      <xdr:row>72</xdr:row>
      <xdr:rowOff>169738</xdr:rowOff>
    </xdr:to>
    <xdr:cxnSp macro="">
      <xdr:nvCxnSpPr>
        <xdr:cNvPr id="399" name="直線コネクタ 398"/>
        <xdr:cNvCxnSpPr/>
      </xdr:nvCxnSpPr>
      <xdr:spPr>
        <a:xfrm>
          <a:off x="8750300" y="12509017"/>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0" name="フローチャート: 判断 399"/>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88495</xdr:rowOff>
    </xdr:from>
    <xdr:ext cx="534377" cy="259045"/>
    <xdr:sp macro="" textlink="">
      <xdr:nvSpPr>
        <xdr:cNvPr id="401" name="テキスト ボックス 400"/>
        <xdr:cNvSpPr txBox="1"/>
      </xdr:nvSpPr>
      <xdr:spPr>
        <a:xfrm>
          <a:off x="9372111" y="129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164617</xdr:rowOff>
    </xdr:from>
    <xdr:to>
      <xdr:col>45</xdr:col>
      <xdr:colOff>177800</xdr:colOff>
      <xdr:row>73</xdr:row>
      <xdr:rowOff>41128</xdr:rowOff>
    </xdr:to>
    <xdr:cxnSp macro="">
      <xdr:nvCxnSpPr>
        <xdr:cNvPr id="402" name="直線コネクタ 401"/>
        <xdr:cNvCxnSpPr/>
      </xdr:nvCxnSpPr>
      <xdr:spPr>
        <a:xfrm flipV="1">
          <a:off x="7861300" y="12509017"/>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3" name="フローチャート: 判断 402"/>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93433</xdr:rowOff>
    </xdr:from>
    <xdr:ext cx="534377" cy="259045"/>
    <xdr:sp macro="" textlink="">
      <xdr:nvSpPr>
        <xdr:cNvPr id="404" name="テキスト ボックス 403"/>
        <xdr:cNvSpPr txBox="1"/>
      </xdr:nvSpPr>
      <xdr:spPr>
        <a:xfrm>
          <a:off x="8483111" y="129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103947</xdr:rowOff>
    </xdr:from>
    <xdr:to>
      <xdr:col>41</xdr:col>
      <xdr:colOff>50800</xdr:colOff>
      <xdr:row>73</xdr:row>
      <xdr:rowOff>41128</xdr:rowOff>
    </xdr:to>
    <xdr:cxnSp macro="">
      <xdr:nvCxnSpPr>
        <xdr:cNvPr id="405" name="直線コネクタ 404"/>
        <xdr:cNvCxnSpPr/>
      </xdr:nvCxnSpPr>
      <xdr:spPr>
        <a:xfrm>
          <a:off x="6972300" y="12448347"/>
          <a:ext cx="889000" cy="10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6" name="フローチャート: 判断 405"/>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69156</xdr:rowOff>
    </xdr:from>
    <xdr:ext cx="534377" cy="259045"/>
    <xdr:sp macro="" textlink="">
      <xdr:nvSpPr>
        <xdr:cNvPr id="407" name="テキスト ボックス 406"/>
        <xdr:cNvSpPr txBox="1"/>
      </xdr:nvSpPr>
      <xdr:spPr>
        <a:xfrm>
          <a:off x="7594111" y="129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08" name="フローチャート: 判断 407"/>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115836</xdr:rowOff>
    </xdr:from>
    <xdr:ext cx="534377" cy="259045"/>
    <xdr:sp macro="" textlink="">
      <xdr:nvSpPr>
        <xdr:cNvPr id="409" name="テキスト ボックス 408"/>
        <xdr:cNvSpPr txBox="1"/>
      </xdr:nvSpPr>
      <xdr:spPr>
        <a:xfrm>
          <a:off x="6705111" y="128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13965</xdr:rowOff>
    </xdr:from>
    <xdr:to>
      <xdr:col>55</xdr:col>
      <xdr:colOff>50800</xdr:colOff>
      <xdr:row>73</xdr:row>
      <xdr:rowOff>115565</xdr:rowOff>
    </xdr:to>
    <xdr:sp macro="" textlink="">
      <xdr:nvSpPr>
        <xdr:cNvPr id="415" name="楕円 414"/>
        <xdr:cNvSpPr/>
      </xdr:nvSpPr>
      <xdr:spPr>
        <a:xfrm>
          <a:off x="10426700" y="1252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36842</xdr:rowOff>
    </xdr:from>
    <xdr:ext cx="534377" cy="259045"/>
    <xdr:sp macro="" textlink="">
      <xdr:nvSpPr>
        <xdr:cNvPr id="416" name="商工費該当値テキスト"/>
        <xdr:cNvSpPr txBox="1"/>
      </xdr:nvSpPr>
      <xdr:spPr>
        <a:xfrm>
          <a:off x="10528300" y="1238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118938</xdr:rowOff>
    </xdr:from>
    <xdr:to>
      <xdr:col>50</xdr:col>
      <xdr:colOff>165100</xdr:colOff>
      <xdr:row>73</xdr:row>
      <xdr:rowOff>49088</xdr:rowOff>
    </xdr:to>
    <xdr:sp macro="" textlink="">
      <xdr:nvSpPr>
        <xdr:cNvPr id="417" name="楕円 416"/>
        <xdr:cNvSpPr/>
      </xdr:nvSpPr>
      <xdr:spPr>
        <a:xfrm>
          <a:off x="9588500" y="1246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65615</xdr:rowOff>
    </xdr:from>
    <xdr:ext cx="534377" cy="259045"/>
    <xdr:sp macro="" textlink="">
      <xdr:nvSpPr>
        <xdr:cNvPr id="418" name="テキスト ボックス 417"/>
        <xdr:cNvSpPr txBox="1"/>
      </xdr:nvSpPr>
      <xdr:spPr>
        <a:xfrm>
          <a:off x="9372111" y="122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113817</xdr:rowOff>
    </xdr:from>
    <xdr:to>
      <xdr:col>46</xdr:col>
      <xdr:colOff>38100</xdr:colOff>
      <xdr:row>73</xdr:row>
      <xdr:rowOff>43967</xdr:rowOff>
    </xdr:to>
    <xdr:sp macro="" textlink="">
      <xdr:nvSpPr>
        <xdr:cNvPr id="419" name="楕円 418"/>
        <xdr:cNvSpPr/>
      </xdr:nvSpPr>
      <xdr:spPr>
        <a:xfrm>
          <a:off x="8699500" y="1245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60494</xdr:rowOff>
    </xdr:from>
    <xdr:ext cx="534377" cy="259045"/>
    <xdr:sp macro="" textlink="">
      <xdr:nvSpPr>
        <xdr:cNvPr id="420" name="テキスト ボックス 419"/>
        <xdr:cNvSpPr txBox="1"/>
      </xdr:nvSpPr>
      <xdr:spPr>
        <a:xfrm>
          <a:off x="8483111" y="1223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161778</xdr:rowOff>
    </xdr:from>
    <xdr:to>
      <xdr:col>41</xdr:col>
      <xdr:colOff>101600</xdr:colOff>
      <xdr:row>73</xdr:row>
      <xdr:rowOff>91928</xdr:rowOff>
    </xdr:to>
    <xdr:sp macro="" textlink="">
      <xdr:nvSpPr>
        <xdr:cNvPr id="421" name="楕円 420"/>
        <xdr:cNvSpPr/>
      </xdr:nvSpPr>
      <xdr:spPr>
        <a:xfrm>
          <a:off x="7810500" y="1250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108455</xdr:rowOff>
    </xdr:from>
    <xdr:ext cx="534377" cy="259045"/>
    <xdr:sp macro="" textlink="">
      <xdr:nvSpPr>
        <xdr:cNvPr id="422" name="テキスト ボックス 421"/>
        <xdr:cNvSpPr txBox="1"/>
      </xdr:nvSpPr>
      <xdr:spPr>
        <a:xfrm>
          <a:off x="7594111" y="122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53147</xdr:rowOff>
    </xdr:from>
    <xdr:to>
      <xdr:col>36</xdr:col>
      <xdr:colOff>165100</xdr:colOff>
      <xdr:row>72</xdr:row>
      <xdr:rowOff>154747</xdr:rowOff>
    </xdr:to>
    <xdr:sp macro="" textlink="">
      <xdr:nvSpPr>
        <xdr:cNvPr id="423" name="楕円 422"/>
        <xdr:cNvSpPr/>
      </xdr:nvSpPr>
      <xdr:spPr>
        <a:xfrm>
          <a:off x="6921500" y="123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171274</xdr:rowOff>
    </xdr:from>
    <xdr:ext cx="534377" cy="259045"/>
    <xdr:sp macro="" textlink="">
      <xdr:nvSpPr>
        <xdr:cNvPr id="424" name="テキスト ボックス 423"/>
        <xdr:cNvSpPr txBox="1"/>
      </xdr:nvSpPr>
      <xdr:spPr>
        <a:xfrm>
          <a:off x="6705111" y="121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7" name="テキスト ボックス 446"/>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1" name="直線コネクタ 450"/>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2" name="土木費最小値テキスト"/>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3" name="直線コネクタ 452"/>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4" name="土木費最大値テキスト"/>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5" name="直線コネクタ 454"/>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46006</xdr:rowOff>
    </xdr:from>
    <xdr:to>
      <xdr:col>55</xdr:col>
      <xdr:colOff>0</xdr:colOff>
      <xdr:row>95</xdr:row>
      <xdr:rowOff>108283</xdr:rowOff>
    </xdr:to>
    <xdr:cxnSp macro="">
      <xdr:nvCxnSpPr>
        <xdr:cNvPr id="456" name="直線コネクタ 455"/>
        <xdr:cNvCxnSpPr/>
      </xdr:nvCxnSpPr>
      <xdr:spPr>
        <a:xfrm>
          <a:off x="9639300" y="16333756"/>
          <a:ext cx="838200" cy="6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115271</xdr:rowOff>
    </xdr:from>
    <xdr:ext cx="534377" cy="259045"/>
    <xdr:sp macro="" textlink="">
      <xdr:nvSpPr>
        <xdr:cNvPr id="457" name="土木費平均値テキスト"/>
        <xdr:cNvSpPr txBox="1"/>
      </xdr:nvSpPr>
      <xdr:spPr>
        <a:xfrm>
          <a:off x="10528300" y="1606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58" name="フローチャート: 判断 457"/>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46006</xdr:rowOff>
    </xdr:from>
    <xdr:to>
      <xdr:col>50</xdr:col>
      <xdr:colOff>114300</xdr:colOff>
      <xdr:row>95</xdr:row>
      <xdr:rowOff>146493</xdr:rowOff>
    </xdr:to>
    <xdr:cxnSp macro="">
      <xdr:nvCxnSpPr>
        <xdr:cNvPr id="459" name="直線コネクタ 458"/>
        <xdr:cNvCxnSpPr/>
      </xdr:nvCxnSpPr>
      <xdr:spPr>
        <a:xfrm flipV="1">
          <a:off x="8750300" y="16333756"/>
          <a:ext cx="889000" cy="1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0" name="フローチャート: 判断 459"/>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1" name="テキスト ボックス 460"/>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146493</xdr:rowOff>
    </xdr:from>
    <xdr:to>
      <xdr:col>45</xdr:col>
      <xdr:colOff>177800</xdr:colOff>
      <xdr:row>96</xdr:row>
      <xdr:rowOff>60114</xdr:rowOff>
    </xdr:to>
    <xdr:cxnSp macro="">
      <xdr:nvCxnSpPr>
        <xdr:cNvPr id="462" name="直線コネクタ 461"/>
        <xdr:cNvCxnSpPr/>
      </xdr:nvCxnSpPr>
      <xdr:spPr>
        <a:xfrm flipV="1">
          <a:off x="7861300" y="16434243"/>
          <a:ext cx="889000" cy="8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3" name="フローチャート: 判断 462"/>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4" name="テキスト ボックス 463"/>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60114</xdr:rowOff>
    </xdr:from>
    <xdr:to>
      <xdr:col>41</xdr:col>
      <xdr:colOff>50800</xdr:colOff>
      <xdr:row>96</xdr:row>
      <xdr:rowOff>141594</xdr:rowOff>
    </xdr:to>
    <xdr:cxnSp macro="">
      <xdr:nvCxnSpPr>
        <xdr:cNvPr id="465" name="直線コネクタ 464"/>
        <xdr:cNvCxnSpPr/>
      </xdr:nvCxnSpPr>
      <xdr:spPr>
        <a:xfrm flipV="1">
          <a:off x="6972300" y="16519314"/>
          <a:ext cx="889000" cy="8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6" name="フローチャート: 判断 465"/>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67" name="テキスト ボックス 466"/>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68" name="フローチャート: 判断 467"/>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20065</xdr:rowOff>
    </xdr:from>
    <xdr:ext cx="534377" cy="259045"/>
    <xdr:sp macro="" textlink="">
      <xdr:nvSpPr>
        <xdr:cNvPr id="469" name="テキスト ボックス 468"/>
        <xdr:cNvSpPr txBox="1"/>
      </xdr:nvSpPr>
      <xdr:spPr>
        <a:xfrm>
          <a:off x="6705111" y="159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57483</xdr:rowOff>
    </xdr:from>
    <xdr:to>
      <xdr:col>55</xdr:col>
      <xdr:colOff>50800</xdr:colOff>
      <xdr:row>95</xdr:row>
      <xdr:rowOff>159083</xdr:rowOff>
    </xdr:to>
    <xdr:sp macro="" textlink="">
      <xdr:nvSpPr>
        <xdr:cNvPr id="475" name="楕円 474"/>
        <xdr:cNvSpPr/>
      </xdr:nvSpPr>
      <xdr:spPr>
        <a:xfrm>
          <a:off x="10426700" y="163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35910</xdr:rowOff>
    </xdr:from>
    <xdr:ext cx="534377" cy="259045"/>
    <xdr:sp macro="" textlink="">
      <xdr:nvSpPr>
        <xdr:cNvPr id="476" name="土木費該当値テキスト"/>
        <xdr:cNvSpPr txBox="1"/>
      </xdr:nvSpPr>
      <xdr:spPr>
        <a:xfrm>
          <a:off x="10528300" y="1632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166656</xdr:rowOff>
    </xdr:from>
    <xdr:to>
      <xdr:col>50</xdr:col>
      <xdr:colOff>165100</xdr:colOff>
      <xdr:row>95</xdr:row>
      <xdr:rowOff>96806</xdr:rowOff>
    </xdr:to>
    <xdr:sp macro="" textlink="">
      <xdr:nvSpPr>
        <xdr:cNvPr id="477" name="楕円 476"/>
        <xdr:cNvSpPr/>
      </xdr:nvSpPr>
      <xdr:spPr>
        <a:xfrm>
          <a:off x="9588500" y="162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87933</xdr:rowOff>
    </xdr:from>
    <xdr:ext cx="534377" cy="259045"/>
    <xdr:sp macro="" textlink="">
      <xdr:nvSpPr>
        <xdr:cNvPr id="478" name="テキスト ボックス 477"/>
        <xdr:cNvSpPr txBox="1"/>
      </xdr:nvSpPr>
      <xdr:spPr>
        <a:xfrm>
          <a:off x="9372111" y="163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95693</xdr:rowOff>
    </xdr:from>
    <xdr:to>
      <xdr:col>46</xdr:col>
      <xdr:colOff>38100</xdr:colOff>
      <xdr:row>96</xdr:row>
      <xdr:rowOff>25843</xdr:rowOff>
    </xdr:to>
    <xdr:sp macro="" textlink="">
      <xdr:nvSpPr>
        <xdr:cNvPr id="479" name="楕円 478"/>
        <xdr:cNvSpPr/>
      </xdr:nvSpPr>
      <xdr:spPr>
        <a:xfrm>
          <a:off x="8699500" y="1638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16970</xdr:rowOff>
    </xdr:from>
    <xdr:ext cx="534377" cy="259045"/>
    <xdr:sp macro="" textlink="">
      <xdr:nvSpPr>
        <xdr:cNvPr id="480" name="テキスト ボックス 479"/>
        <xdr:cNvSpPr txBox="1"/>
      </xdr:nvSpPr>
      <xdr:spPr>
        <a:xfrm>
          <a:off x="8483111" y="1647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9314</xdr:rowOff>
    </xdr:from>
    <xdr:to>
      <xdr:col>41</xdr:col>
      <xdr:colOff>101600</xdr:colOff>
      <xdr:row>96</xdr:row>
      <xdr:rowOff>110914</xdr:rowOff>
    </xdr:to>
    <xdr:sp macro="" textlink="">
      <xdr:nvSpPr>
        <xdr:cNvPr id="481" name="楕円 480"/>
        <xdr:cNvSpPr/>
      </xdr:nvSpPr>
      <xdr:spPr>
        <a:xfrm>
          <a:off x="7810500" y="164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102041</xdr:rowOff>
    </xdr:from>
    <xdr:ext cx="534377" cy="259045"/>
    <xdr:sp macro="" textlink="">
      <xdr:nvSpPr>
        <xdr:cNvPr id="482" name="テキスト ボックス 481"/>
        <xdr:cNvSpPr txBox="1"/>
      </xdr:nvSpPr>
      <xdr:spPr>
        <a:xfrm>
          <a:off x="7594111" y="16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90794</xdr:rowOff>
    </xdr:from>
    <xdr:to>
      <xdr:col>36</xdr:col>
      <xdr:colOff>165100</xdr:colOff>
      <xdr:row>97</xdr:row>
      <xdr:rowOff>20944</xdr:rowOff>
    </xdr:to>
    <xdr:sp macro="" textlink="">
      <xdr:nvSpPr>
        <xdr:cNvPr id="483" name="楕円 482"/>
        <xdr:cNvSpPr/>
      </xdr:nvSpPr>
      <xdr:spPr>
        <a:xfrm>
          <a:off x="6921500" y="1654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12071</xdr:rowOff>
    </xdr:from>
    <xdr:ext cx="534377" cy="259045"/>
    <xdr:sp macro="" textlink="">
      <xdr:nvSpPr>
        <xdr:cNvPr id="484" name="テキスト ボックス 483"/>
        <xdr:cNvSpPr txBox="1"/>
      </xdr:nvSpPr>
      <xdr:spPr>
        <a:xfrm>
          <a:off x="6705111" y="1664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3" name="直線コネクタ 512"/>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4" name="消防費最小値テキスト"/>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5" name="直線コネクタ 514"/>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6" name="消防費最大値テキスト"/>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7" name="直線コネクタ 516"/>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15684</xdr:rowOff>
    </xdr:from>
    <xdr:to>
      <xdr:col>85</xdr:col>
      <xdr:colOff>127000</xdr:colOff>
      <xdr:row>37</xdr:row>
      <xdr:rowOff>26162</xdr:rowOff>
    </xdr:to>
    <xdr:cxnSp macro="">
      <xdr:nvCxnSpPr>
        <xdr:cNvPr id="518" name="直線コネクタ 517"/>
        <xdr:cNvCxnSpPr/>
      </xdr:nvCxnSpPr>
      <xdr:spPr>
        <a:xfrm flipV="1">
          <a:off x="15481300" y="6359334"/>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167403</xdr:rowOff>
    </xdr:from>
    <xdr:ext cx="534377" cy="259045"/>
    <xdr:sp macro="" textlink="">
      <xdr:nvSpPr>
        <xdr:cNvPr id="519" name="消防費平均値テキスト"/>
        <xdr:cNvSpPr txBox="1"/>
      </xdr:nvSpPr>
      <xdr:spPr>
        <a:xfrm>
          <a:off x="16370300" y="599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0" name="フローチャート: 判断 519"/>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63595</xdr:rowOff>
    </xdr:from>
    <xdr:to>
      <xdr:col>81</xdr:col>
      <xdr:colOff>50800</xdr:colOff>
      <xdr:row>37</xdr:row>
      <xdr:rowOff>26162</xdr:rowOff>
    </xdr:to>
    <xdr:cxnSp macro="">
      <xdr:nvCxnSpPr>
        <xdr:cNvPr id="521" name="直線コネクタ 520"/>
        <xdr:cNvCxnSpPr/>
      </xdr:nvCxnSpPr>
      <xdr:spPr>
        <a:xfrm>
          <a:off x="14592300" y="6235795"/>
          <a:ext cx="889000" cy="13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2" name="フローチャート: 判断 521"/>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135590</xdr:rowOff>
    </xdr:from>
    <xdr:ext cx="534377" cy="259045"/>
    <xdr:sp macro="" textlink="">
      <xdr:nvSpPr>
        <xdr:cNvPr id="523" name="テキスト ボックス 522"/>
        <xdr:cNvSpPr txBox="1"/>
      </xdr:nvSpPr>
      <xdr:spPr>
        <a:xfrm>
          <a:off x="15214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63595</xdr:rowOff>
    </xdr:from>
    <xdr:to>
      <xdr:col>76</xdr:col>
      <xdr:colOff>114300</xdr:colOff>
      <xdr:row>36</xdr:row>
      <xdr:rowOff>67120</xdr:rowOff>
    </xdr:to>
    <xdr:cxnSp macro="">
      <xdr:nvCxnSpPr>
        <xdr:cNvPr id="524" name="直線コネクタ 523"/>
        <xdr:cNvCxnSpPr/>
      </xdr:nvCxnSpPr>
      <xdr:spPr>
        <a:xfrm flipV="1">
          <a:off x="13703300" y="6235795"/>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5" name="フローチャート: 判断 524"/>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39228</xdr:rowOff>
    </xdr:from>
    <xdr:ext cx="534377" cy="259045"/>
    <xdr:sp macro="" textlink="">
      <xdr:nvSpPr>
        <xdr:cNvPr id="526" name="テキスト ボックス 525"/>
        <xdr:cNvSpPr txBox="1"/>
      </xdr:nvSpPr>
      <xdr:spPr>
        <a:xfrm>
          <a:off x="14325111" y="63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67120</xdr:rowOff>
    </xdr:from>
    <xdr:to>
      <xdr:col>71</xdr:col>
      <xdr:colOff>177800</xdr:colOff>
      <xdr:row>37</xdr:row>
      <xdr:rowOff>67882</xdr:rowOff>
    </xdr:to>
    <xdr:cxnSp macro="">
      <xdr:nvCxnSpPr>
        <xdr:cNvPr id="527" name="直線コネクタ 526"/>
        <xdr:cNvCxnSpPr/>
      </xdr:nvCxnSpPr>
      <xdr:spPr>
        <a:xfrm flipV="1">
          <a:off x="12814300" y="6239320"/>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28" name="フローチャート: 判断 527"/>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21321</xdr:rowOff>
    </xdr:from>
    <xdr:ext cx="534377" cy="259045"/>
    <xdr:sp macro="" textlink="">
      <xdr:nvSpPr>
        <xdr:cNvPr id="529" name="テキスト ボックス 528"/>
        <xdr:cNvSpPr txBox="1"/>
      </xdr:nvSpPr>
      <xdr:spPr>
        <a:xfrm>
          <a:off x="13436111" y="63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0" name="フローチャート: 判断 529"/>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38911</xdr:rowOff>
    </xdr:from>
    <xdr:ext cx="534377" cy="259045"/>
    <xdr:sp macro="" textlink="">
      <xdr:nvSpPr>
        <xdr:cNvPr id="531" name="テキスト ボックス 530"/>
        <xdr:cNvSpPr txBox="1"/>
      </xdr:nvSpPr>
      <xdr:spPr>
        <a:xfrm>
          <a:off x="12547111" y="60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136334</xdr:rowOff>
    </xdr:from>
    <xdr:to>
      <xdr:col>85</xdr:col>
      <xdr:colOff>177800</xdr:colOff>
      <xdr:row>37</xdr:row>
      <xdr:rowOff>66484</xdr:rowOff>
    </xdr:to>
    <xdr:sp macro="" textlink="">
      <xdr:nvSpPr>
        <xdr:cNvPr id="537" name="楕円 536"/>
        <xdr:cNvSpPr/>
      </xdr:nvSpPr>
      <xdr:spPr>
        <a:xfrm>
          <a:off x="16268700" y="630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114761</xdr:rowOff>
    </xdr:from>
    <xdr:ext cx="534377" cy="259045"/>
    <xdr:sp macro="" textlink="">
      <xdr:nvSpPr>
        <xdr:cNvPr id="538" name="消防費該当値テキスト"/>
        <xdr:cNvSpPr txBox="1"/>
      </xdr:nvSpPr>
      <xdr:spPr>
        <a:xfrm>
          <a:off x="16370300" y="628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146812</xdr:rowOff>
    </xdr:from>
    <xdr:to>
      <xdr:col>81</xdr:col>
      <xdr:colOff>101600</xdr:colOff>
      <xdr:row>37</xdr:row>
      <xdr:rowOff>76962</xdr:rowOff>
    </xdr:to>
    <xdr:sp macro="" textlink="">
      <xdr:nvSpPr>
        <xdr:cNvPr id="539" name="楕円 538"/>
        <xdr:cNvSpPr/>
      </xdr:nvSpPr>
      <xdr:spPr>
        <a:xfrm>
          <a:off x="15430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68089</xdr:rowOff>
    </xdr:from>
    <xdr:ext cx="534377" cy="259045"/>
    <xdr:sp macro="" textlink="">
      <xdr:nvSpPr>
        <xdr:cNvPr id="540" name="テキスト ボックス 539"/>
        <xdr:cNvSpPr txBox="1"/>
      </xdr:nvSpPr>
      <xdr:spPr>
        <a:xfrm>
          <a:off x="15214111" y="641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12795</xdr:rowOff>
    </xdr:from>
    <xdr:to>
      <xdr:col>76</xdr:col>
      <xdr:colOff>165100</xdr:colOff>
      <xdr:row>36</xdr:row>
      <xdr:rowOff>114395</xdr:rowOff>
    </xdr:to>
    <xdr:sp macro="" textlink="">
      <xdr:nvSpPr>
        <xdr:cNvPr id="541" name="楕円 540"/>
        <xdr:cNvSpPr/>
      </xdr:nvSpPr>
      <xdr:spPr>
        <a:xfrm>
          <a:off x="14541500" y="618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130922</xdr:rowOff>
    </xdr:from>
    <xdr:ext cx="534377" cy="259045"/>
    <xdr:sp macro="" textlink="">
      <xdr:nvSpPr>
        <xdr:cNvPr id="542" name="テキスト ボックス 541"/>
        <xdr:cNvSpPr txBox="1"/>
      </xdr:nvSpPr>
      <xdr:spPr>
        <a:xfrm>
          <a:off x="14325111" y="596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16320</xdr:rowOff>
    </xdr:from>
    <xdr:to>
      <xdr:col>72</xdr:col>
      <xdr:colOff>38100</xdr:colOff>
      <xdr:row>36</xdr:row>
      <xdr:rowOff>117920</xdr:rowOff>
    </xdr:to>
    <xdr:sp macro="" textlink="">
      <xdr:nvSpPr>
        <xdr:cNvPr id="543" name="楕円 542"/>
        <xdr:cNvSpPr/>
      </xdr:nvSpPr>
      <xdr:spPr>
        <a:xfrm>
          <a:off x="136525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134447</xdr:rowOff>
    </xdr:from>
    <xdr:ext cx="534377" cy="259045"/>
    <xdr:sp macro="" textlink="">
      <xdr:nvSpPr>
        <xdr:cNvPr id="544" name="テキスト ボックス 543"/>
        <xdr:cNvSpPr txBox="1"/>
      </xdr:nvSpPr>
      <xdr:spPr>
        <a:xfrm>
          <a:off x="13436111" y="5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17082</xdr:rowOff>
    </xdr:from>
    <xdr:to>
      <xdr:col>67</xdr:col>
      <xdr:colOff>101600</xdr:colOff>
      <xdr:row>37</xdr:row>
      <xdr:rowOff>118682</xdr:rowOff>
    </xdr:to>
    <xdr:sp macro="" textlink="">
      <xdr:nvSpPr>
        <xdr:cNvPr id="545" name="楕円 544"/>
        <xdr:cNvSpPr/>
      </xdr:nvSpPr>
      <xdr:spPr>
        <a:xfrm>
          <a:off x="12763500" y="636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109809</xdr:rowOff>
    </xdr:from>
    <xdr:ext cx="534377" cy="259045"/>
    <xdr:sp macro="" textlink="">
      <xdr:nvSpPr>
        <xdr:cNvPr id="546" name="テキスト ボックス 545"/>
        <xdr:cNvSpPr txBox="1"/>
      </xdr:nvSpPr>
      <xdr:spPr>
        <a:xfrm>
          <a:off x="12547111" y="645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7" name="テキスト ボックス 56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9" name="テキスト ボックス 56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24649</xdr:rowOff>
    </xdr:from>
    <xdr:to>
      <xdr:col>85</xdr:col>
      <xdr:colOff>126364</xdr:colOff>
      <xdr:row>59</xdr:row>
      <xdr:rowOff>32976</xdr:rowOff>
    </xdr:to>
    <xdr:cxnSp macro="">
      <xdr:nvCxnSpPr>
        <xdr:cNvPr id="573" name="直線コネクタ 572"/>
        <xdr:cNvCxnSpPr/>
      </xdr:nvCxnSpPr>
      <xdr:spPr>
        <a:xfrm flipV="1">
          <a:off x="16317595" y="8768599"/>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36803</xdr:rowOff>
    </xdr:from>
    <xdr:ext cx="534377" cy="259045"/>
    <xdr:sp macro="" textlink="">
      <xdr:nvSpPr>
        <xdr:cNvPr id="574" name="教育費最小値テキスト"/>
        <xdr:cNvSpPr txBox="1"/>
      </xdr:nvSpPr>
      <xdr:spPr>
        <a:xfrm>
          <a:off x="16370300" y="101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32976</xdr:rowOff>
    </xdr:from>
    <xdr:to>
      <xdr:col>86</xdr:col>
      <xdr:colOff>25400</xdr:colOff>
      <xdr:row>59</xdr:row>
      <xdr:rowOff>32976</xdr:rowOff>
    </xdr:to>
    <xdr:cxnSp macro="">
      <xdr:nvCxnSpPr>
        <xdr:cNvPr id="575" name="直線コネクタ 574"/>
        <xdr:cNvCxnSpPr/>
      </xdr:nvCxnSpPr>
      <xdr:spPr>
        <a:xfrm>
          <a:off x="16230600" y="1014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142776</xdr:rowOff>
    </xdr:from>
    <xdr:ext cx="534377" cy="259045"/>
    <xdr:sp macro="" textlink="">
      <xdr:nvSpPr>
        <xdr:cNvPr id="576" name="教育費最大値テキスト"/>
        <xdr:cNvSpPr txBox="1"/>
      </xdr:nvSpPr>
      <xdr:spPr>
        <a:xfrm>
          <a:off x="16370300" y="85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24649</xdr:rowOff>
    </xdr:from>
    <xdr:to>
      <xdr:col>86</xdr:col>
      <xdr:colOff>25400</xdr:colOff>
      <xdr:row>51</xdr:row>
      <xdr:rowOff>24649</xdr:rowOff>
    </xdr:to>
    <xdr:cxnSp macro="">
      <xdr:nvCxnSpPr>
        <xdr:cNvPr id="577" name="直線コネクタ 576"/>
        <xdr:cNvCxnSpPr/>
      </xdr:nvCxnSpPr>
      <xdr:spPr>
        <a:xfrm>
          <a:off x="16230600" y="876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107957</xdr:rowOff>
    </xdr:from>
    <xdr:to>
      <xdr:col>85</xdr:col>
      <xdr:colOff>127000</xdr:colOff>
      <xdr:row>57</xdr:row>
      <xdr:rowOff>60049</xdr:rowOff>
    </xdr:to>
    <xdr:cxnSp macro="">
      <xdr:nvCxnSpPr>
        <xdr:cNvPr id="578" name="直線コネクタ 577"/>
        <xdr:cNvCxnSpPr/>
      </xdr:nvCxnSpPr>
      <xdr:spPr>
        <a:xfrm flipV="1">
          <a:off x="15481300" y="9709157"/>
          <a:ext cx="838200" cy="12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140319</xdr:rowOff>
    </xdr:from>
    <xdr:ext cx="534377" cy="259045"/>
    <xdr:sp macro="" textlink="">
      <xdr:nvSpPr>
        <xdr:cNvPr id="579" name="教育費平均値テキスト"/>
        <xdr:cNvSpPr txBox="1"/>
      </xdr:nvSpPr>
      <xdr:spPr>
        <a:xfrm>
          <a:off x="16370300" y="93986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117442</xdr:rowOff>
    </xdr:from>
    <xdr:to>
      <xdr:col>85</xdr:col>
      <xdr:colOff>177800</xdr:colOff>
      <xdr:row>56</xdr:row>
      <xdr:rowOff>47592</xdr:rowOff>
    </xdr:to>
    <xdr:sp macro="" textlink="">
      <xdr:nvSpPr>
        <xdr:cNvPr id="580" name="フローチャート: 判断 579"/>
        <xdr:cNvSpPr/>
      </xdr:nvSpPr>
      <xdr:spPr>
        <a:xfrm>
          <a:off x="162687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35883</xdr:rowOff>
    </xdr:from>
    <xdr:to>
      <xdr:col>81</xdr:col>
      <xdr:colOff>50800</xdr:colOff>
      <xdr:row>57</xdr:row>
      <xdr:rowOff>60049</xdr:rowOff>
    </xdr:to>
    <xdr:cxnSp macro="">
      <xdr:nvCxnSpPr>
        <xdr:cNvPr id="581" name="直線コネクタ 580"/>
        <xdr:cNvCxnSpPr/>
      </xdr:nvCxnSpPr>
      <xdr:spPr>
        <a:xfrm>
          <a:off x="14592300" y="980853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154966</xdr:rowOff>
    </xdr:from>
    <xdr:to>
      <xdr:col>81</xdr:col>
      <xdr:colOff>101600</xdr:colOff>
      <xdr:row>57</xdr:row>
      <xdr:rowOff>85116</xdr:rowOff>
    </xdr:to>
    <xdr:sp macro="" textlink="">
      <xdr:nvSpPr>
        <xdr:cNvPr id="582" name="フローチャート: 判断 581"/>
        <xdr:cNvSpPr/>
      </xdr:nvSpPr>
      <xdr:spPr>
        <a:xfrm>
          <a:off x="15430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101643</xdr:rowOff>
    </xdr:from>
    <xdr:ext cx="534377" cy="259045"/>
    <xdr:sp macro="" textlink="">
      <xdr:nvSpPr>
        <xdr:cNvPr id="583" name="テキスト ボックス 582"/>
        <xdr:cNvSpPr txBox="1"/>
      </xdr:nvSpPr>
      <xdr:spPr>
        <a:xfrm>
          <a:off x="15214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128433</xdr:rowOff>
    </xdr:from>
    <xdr:to>
      <xdr:col>76</xdr:col>
      <xdr:colOff>114300</xdr:colOff>
      <xdr:row>57</xdr:row>
      <xdr:rowOff>35883</xdr:rowOff>
    </xdr:to>
    <xdr:cxnSp macro="">
      <xdr:nvCxnSpPr>
        <xdr:cNvPr id="584" name="直線コネクタ 583"/>
        <xdr:cNvCxnSpPr/>
      </xdr:nvCxnSpPr>
      <xdr:spPr>
        <a:xfrm>
          <a:off x="13703300" y="9558183"/>
          <a:ext cx="889000" cy="25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163587</xdr:rowOff>
    </xdr:from>
    <xdr:to>
      <xdr:col>76</xdr:col>
      <xdr:colOff>165100</xdr:colOff>
      <xdr:row>57</xdr:row>
      <xdr:rowOff>93737</xdr:rowOff>
    </xdr:to>
    <xdr:sp macro="" textlink="">
      <xdr:nvSpPr>
        <xdr:cNvPr id="585" name="フローチャート: 判断 584"/>
        <xdr:cNvSpPr/>
      </xdr:nvSpPr>
      <xdr:spPr>
        <a:xfrm>
          <a:off x="14541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84864</xdr:rowOff>
    </xdr:from>
    <xdr:ext cx="534377" cy="259045"/>
    <xdr:sp macro="" textlink="">
      <xdr:nvSpPr>
        <xdr:cNvPr id="586" name="テキスト ボックス 585"/>
        <xdr:cNvSpPr txBox="1"/>
      </xdr:nvSpPr>
      <xdr:spPr>
        <a:xfrm>
          <a:off x="14325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73634</xdr:rowOff>
    </xdr:from>
    <xdr:to>
      <xdr:col>71</xdr:col>
      <xdr:colOff>177800</xdr:colOff>
      <xdr:row>55</xdr:row>
      <xdr:rowOff>128433</xdr:rowOff>
    </xdr:to>
    <xdr:cxnSp macro="">
      <xdr:nvCxnSpPr>
        <xdr:cNvPr id="587" name="直線コネクタ 586"/>
        <xdr:cNvCxnSpPr/>
      </xdr:nvCxnSpPr>
      <xdr:spPr>
        <a:xfrm>
          <a:off x="12814300" y="9331934"/>
          <a:ext cx="889000" cy="22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61044</xdr:rowOff>
    </xdr:from>
    <xdr:to>
      <xdr:col>72</xdr:col>
      <xdr:colOff>38100</xdr:colOff>
      <xdr:row>57</xdr:row>
      <xdr:rowOff>162644</xdr:rowOff>
    </xdr:to>
    <xdr:sp macro="" textlink="">
      <xdr:nvSpPr>
        <xdr:cNvPr id="588" name="フローチャート: 判断 587"/>
        <xdr:cNvSpPr/>
      </xdr:nvSpPr>
      <xdr:spPr>
        <a:xfrm>
          <a:off x="13652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153771</xdr:rowOff>
    </xdr:from>
    <xdr:ext cx="534377" cy="259045"/>
    <xdr:sp macro="" textlink="">
      <xdr:nvSpPr>
        <xdr:cNvPr id="589" name="テキスト ボックス 588"/>
        <xdr:cNvSpPr txBox="1"/>
      </xdr:nvSpPr>
      <xdr:spPr>
        <a:xfrm>
          <a:off x="13436111" y="99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124170</xdr:rowOff>
    </xdr:from>
    <xdr:to>
      <xdr:col>67</xdr:col>
      <xdr:colOff>101600</xdr:colOff>
      <xdr:row>57</xdr:row>
      <xdr:rowOff>54320</xdr:rowOff>
    </xdr:to>
    <xdr:sp macro="" textlink="">
      <xdr:nvSpPr>
        <xdr:cNvPr id="590" name="フローチャート: 判断 589"/>
        <xdr:cNvSpPr/>
      </xdr:nvSpPr>
      <xdr:spPr>
        <a:xfrm>
          <a:off x="12763500" y="97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45447</xdr:rowOff>
    </xdr:from>
    <xdr:ext cx="534377" cy="259045"/>
    <xdr:sp macro="" textlink="">
      <xdr:nvSpPr>
        <xdr:cNvPr id="591" name="テキスト ボックス 590"/>
        <xdr:cNvSpPr txBox="1"/>
      </xdr:nvSpPr>
      <xdr:spPr>
        <a:xfrm>
          <a:off x="12547111" y="981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57157</xdr:rowOff>
    </xdr:from>
    <xdr:to>
      <xdr:col>85</xdr:col>
      <xdr:colOff>177800</xdr:colOff>
      <xdr:row>56</xdr:row>
      <xdr:rowOff>158757</xdr:rowOff>
    </xdr:to>
    <xdr:sp macro="" textlink="">
      <xdr:nvSpPr>
        <xdr:cNvPr id="597" name="楕円 596"/>
        <xdr:cNvSpPr/>
      </xdr:nvSpPr>
      <xdr:spPr>
        <a:xfrm>
          <a:off x="16268700" y="96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35584</xdr:rowOff>
    </xdr:from>
    <xdr:ext cx="534377" cy="259045"/>
    <xdr:sp macro="" textlink="">
      <xdr:nvSpPr>
        <xdr:cNvPr id="598" name="教育費該当値テキスト"/>
        <xdr:cNvSpPr txBox="1"/>
      </xdr:nvSpPr>
      <xdr:spPr>
        <a:xfrm>
          <a:off x="16370300" y="963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9249</xdr:rowOff>
    </xdr:from>
    <xdr:to>
      <xdr:col>81</xdr:col>
      <xdr:colOff>101600</xdr:colOff>
      <xdr:row>57</xdr:row>
      <xdr:rowOff>110849</xdr:rowOff>
    </xdr:to>
    <xdr:sp macro="" textlink="">
      <xdr:nvSpPr>
        <xdr:cNvPr id="599" name="楕円 598"/>
        <xdr:cNvSpPr/>
      </xdr:nvSpPr>
      <xdr:spPr>
        <a:xfrm>
          <a:off x="15430500" y="978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101976</xdr:rowOff>
    </xdr:from>
    <xdr:ext cx="534377" cy="259045"/>
    <xdr:sp macro="" textlink="">
      <xdr:nvSpPr>
        <xdr:cNvPr id="600" name="テキスト ボックス 599"/>
        <xdr:cNvSpPr txBox="1"/>
      </xdr:nvSpPr>
      <xdr:spPr>
        <a:xfrm>
          <a:off x="15214111" y="98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156533</xdr:rowOff>
    </xdr:from>
    <xdr:to>
      <xdr:col>76</xdr:col>
      <xdr:colOff>165100</xdr:colOff>
      <xdr:row>57</xdr:row>
      <xdr:rowOff>86683</xdr:rowOff>
    </xdr:to>
    <xdr:sp macro="" textlink="">
      <xdr:nvSpPr>
        <xdr:cNvPr id="601" name="楕円 600"/>
        <xdr:cNvSpPr/>
      </xdr:nvSpPr>
      <xdr:spPr>
        <a:xfrm>
          <a:off x="14541500" y="975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103210</xdr:rowOff>
    </xdr:from>
    <xdr:ext cx="534377" cy="259045"/>
    <xdr:sp macro="" textlink="">
      <xdr:nvSpPr>
        <xdr:cNvPr id="602" name="テキスト ボックス 601"/>
        <xdr:cNvSpPr txBox="1"/>
      </xdr:nvSpPr>
      <xdr:spPr>
        <a:xfrm>
          <a:off x="14325111" y="953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77633</xdr:rowOff>
    </xdr:from>
    <xdr:to>
      <xdr:col>72</xdr:col>
      <xdr:colOff>38100</xdr:colOff>
      <xdr:row>56</xdr:row>
      <xdr:rowOff>7783</xdr:rowOff>
    </xdr:to>
    <xdr:sp macro="" textlink="">
      <xdr:nvSpPr>
        <xdr:cNvPr id="603" name="楕円 602"/>
        <xdr:cNvSpPr/>
      </xdr:nvSpPr>
      <xdr:spPr>
        <a:xfrm>
          <a:off x="13652500" y="95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24310</xdr:rowOff>
    </xdr:from>
    <xdr:ext cx="534377" cy="259045"/>
    <xdr:sp macro="" textlink="">
      <xdr:nvSpPr>
        <xdr:cNvPr id="604" name="テキスト ボックス 603"/>
        <xdr:cNvSpPr txBox="1"/>
      </xdr:nvSpPr>
      <xdr:spPr>
        <a:xfrm>
          <a:off x="13436111" y="928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22834</xdr:rowOff>
    </xdr:from>
    <xdr:to>
      <xdr:col>67</xdr:col>
      <xdr:colOff>101600</xdr:colOff>
      <xdr:row>54</xdr:row>
      <xdr:rowOff>124434</xdr:rowOff>
    </xdr:to>
    <xdr:sp macro="" textlink="">
      <xdr:nvSpPr>
        <xdr:cNvPr id="605" name="楕円 604"/>
        <xdr:cNvSpPr/>
      </xdr:nvSpPr>
      <xdr:spPr>
        <a:xfrm>
          <a:off x="12763500" y="9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140961</xdr:rowOff>
    </xdr:from>
    <xdr:ext cx="534377" cy="259045"/>
    <xdr:sp macro="" textlink="">
      <xdr:nvSpPr>
        <xdr:cNvPr id="606" name="テキスト ボックス 605"/>
        <xdr:cNvSpPr txBox="1"/>
      </xdr:nvSpPr>
      <xdr:spPr>
        <a:xfrm>
          <a:off x="12547111" y="905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28" name="直線コネクタ 627"/>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1" name="災害復旧費最大値テキスト"/>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2" name="直線コネクタ 631"/>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43505</xdr:rowOff>
    </xdr:from>
    <xdr:to>
      <xdr:col>85</xdr:col>
      <xdr:colOff>127000</xdr:colOff>
      <xdr:row>78</xdr:row>
      <xdr:rowOff>139700</xdr:rowOff>
    </xdr:to>
    <xdr:cxnSp macro="">
      <xdr:nvCxnSpPr>
        <xdr:cNvPr id="633" name="直線コネクタ 632"/>
        <xdr:cNvCxnSpPr/>
      </xdr:nvCxnSpPr>
      <xdr:spPr>
        <a:xfrm flipV="1">
          <a:off x="15481300" y="12045005"/>
          <a:ext cx="838200" cy="146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105824</xdr:rowOff>
    </xdr:from>
    <xdr:ext cx="469744" cy="259045"/>
    <xdr:sp macro="" textlink="">
      <xdr:nvSpPr>
        <xdr:cNvPr id="634" name="災害復旧費平均値テキスト"/>
        <xdr:cNvSpPr txBox="1"/>
      </xdr:nvSpPr>
      <xdr:spPr>
        <a:xfrm>
          <a:off x="16370300" y="1313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5" name="フローチャート: 判断 634"/>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128727</xdr:rowOff>
    </xdr:from>
    <xdr:to>
      <xdr:col>81</xdr:col>
      <xdr:colOff>50800</xdr:colOff>
      <xdr:row>78</xdr:row>
      <xdr:rowOff>139700</xdr:rowOff>
    </xdr:to>
    <xdr:cxnSp macro="">
      <xdr:nvCxnSpPr>
        <xdr:cNvPr id="636" name="直線コネクタ 635"/>
        <xdr:cNvCxnSpPr/>
      </xdr:nvCxnSpPr>
      <xdr:spPr>
        <a:xfrm>
          <a:off x="14592300" y="135018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37" name="フローチャート: 判断 636"/>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38" name="テキスト ボックス 637"/>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48169</xdr:rowOff>
    </xdr:from>
    <xdr:to>
      <xdr:col>76</xdr:col>
      <xdr:colOff>114300</xdr:colOff>
      <xdr:row>78</xdr:row>
      <xdr:rowOff>128727</xdr:rowOff>
    </xdr:to>
    <xdr:cxnSp macro="">
      <xdr:nvCxnSpPr>
        <xdr:cNvPr id="639" name="直線コネクタ 638"/>
        <xdr:cNvCxnSpPr/>
      </xdr:nvCxnSpPr>
      <xdr:spPr>
        <a:xfrm>
          <a:off x="13703300" y="13078369"/>
          <a:ext cx="889000" cy="4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0" name="フローチャート: 判断 639"/>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41" name="テキスト ボックス 640"/>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48169</xdr:rowOff>
    </xdr:from>
    <xdr:to>
      <xdr:col>71</xdr:col>
      <xdr:colOff>177800</xdr:colOff>
      <xdr:row>76</xdr:row>
      <xdr:rowOff>79076</xdr:rowOff>
    </xdr:to>
    <xdr:cxnSp macro="">
      <xdr:nvCxnSpPr>
        <xdr:cNvPr id="642" name="直線コネクタ 641"/>
        <xdr:cNvCxnSpPr/>
      </xdr:nvCxnSpPr>
      <xdr:spPr>
        <a:xfrm flipV="1">
          <a:off x="12814300" y="13078369"/>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3" name="フローチャート: 判断 642"/>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105092</xdr:rowOff>
    </xdr:from>
    <xdr:ext cx="378565" cy="259045"/>
    <xdr:sp macro="" textlink="">
      <xdr:nvSpPr>
        <xdr:cNvPr id="644" name="テキスト ボックス 643"/>
        <xdr:cNvSpPr txBox="1"/>
      </xdr:nvSpPr>
      <xdr:spPr>
        <a:xfrm>
          <a:off x="13514017" y="13478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5" name="フローチャート: 判断 644"/>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110487</xdr:rowOff>
    </xdr:from>
    <xdr:ext cx="378565" cy="259045"/>
    <xdr:sp macro="" textlink="">
      <xdr:nvSpPr>
        <xdr:cNvPr id="646" name="テキスト ボックス 645"/>
        <xdr:cNvSpPr txBox="1"/>
      </xdr:nvSpPr>
      <xdr:spPr>
        <a:xfrm>
          <a:off x="12625017" y="13483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164155</xdr:rowOff>
    </xdr:from>
    <xdr:to>
      <xdr:col>85</xdr:col>
      <xdr:colOff>177800</xdr:colOff>
      <xdr:row>70</xdr:row>
      <xdr:rowOff>94305</xdr:rowOff>
    </xdr:to>
    <xdr:sp macro="" textlink="">
      <xdr:nvSpPr>
        <xdr:cNvPr id="652" name="楕円 651"/>
        <xdr:cNvSpPr/>
      </xdr:nvSpPr>
      <xdr:spPr>
        <a:xfrm>
          <a:off x="16268700" y="119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84812</xdr:rowOff>
    </xdr:from>
    <xdr:ext cx="534377" cy="259045"/>
    <xdr:sp macro="" textlink="">
      <xdr:nvSpPr>
        <xdr:cNvPr id="653" name="災害復旧費該当値テキスト"/>
        <xdr:cNvSpPr txBox="1"/>
      </xdr:nvSpPr>
      <xdr:spPr>
        <a:xfrm>
          <a:off x="16370300" y="119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4" name="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5" name="テキスト ボックス 654"/>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77927</xdr:rowOff>
    </xdr:from>
    <xdr:to>
      <xdr:col>76</xdr:col>
      <xdr:colOff>165100</xdr:colOff>
      <xdr:row>79</xdr:row>
      <xdr:rowOff>8077</xdr:rowOff>
    </xdr:to>
    <xdr:sp macro="" textlink="">
      <xdr:nvSpPr>
        <xdr:cNvPr id="656" name="楕円 655"/>
        <xdr:cNvSpPr/>
      </xdr:nvSpPr>
      <xdr:spPr>
        <a:xfrm>
          <a:off x="14541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170654</xdr:rowOff>
    </xdr:from>
    <xdr:ext cx="378565" cy="259045"/>
    <xdr:sp macro="" textlink="">
      <xdr:nvSpPr>
        <xdr:cNvPr id="657" name="テキスト ボックス 656"/>
        <xdr:cNvSpPr txBox="1"/>
      </xdr:nvSpPr>
      <xdr:spPr>
        <a:xfrm>
          <a:off x="14403017" y="135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168819</xdr:rowOff>
    </xdr:from>
    <xdr:to>
      <xdr:col>72</xdr:col>
      <xdr:colOff>38100</xdr:colOff>
      <xdr:row>76</xdr:row>
      <xdr:rowOff>98969</xdr:rowOff>
    </xdr:to>
    <xdr:sp macro="" textlink="">
      <xdr:nvSpPr>
        <xdr:cNvPr id="658" name="楕円 657"/>
        <xdr:cNvSpPr/>
      </xdr:nvSpPr>
      <xdr:spPr>
        <a:xfrm>
          <a:off x="13652500" y="130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115495</xdr:rowOff>
    </xdr:from>
    <xdr:ext cx="469744" cy="259045"/>
    <xdr:sp macro="" textlink="">
      <xdr:nvSpPr>
        <xdr:cNvPr id="659" name="テキスト ボックス 658"/>
        <xdr:cNvSpPr txBox="1"/>
      </xdr:nvSpPr>
      <xdr:spPr>
        <a:xfrm>
          <a:off x="13468428" y="1280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28276</xdr:rowOff>
    </xdr:from>
    <xdr:to>
      <xdr:col>67</xdr:col>
      <xdr:colOff>101600</xdr:colOff>
      <xdr:row>76</xdr:row>
      <xdr:rowOff>129876</xdr:rowOff>
    </xdr:to>
    <xdr:sp macro="" textlink="">
      <xdr:nvSpPr>
        <xdr:cNvPr id="660" name="楕円 659"/>
        <xdr:cNvSpPr/>
      </xdr:nvSpPr>
      <xdr:spPr>
        <a:xfrm>
          <a:off x="12763500" y="130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146402</xdr:rowOff>
    </xdr:from>
    <xdr:ext cx="469744" cy="259045"/>
    <xdr:sp macro="" textlink="">
      <xdr:nvSpPr>
        <xdr:cNvPr id="661" name="テキスト ボックス 660"/>
        <xdr:cNvSpPr txBox="1"/>
      </xdr:nvSpPr>
      <xdr:spPr>
        <a:xfrm>
          <a:off x="12579428" y="128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4" name="直線コネクタ 683"/>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5" name="公債費最小値テキスト"/>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86" name="直線コネクタ 685"/>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87" name="公債費最大値テキスト"/>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88" name="直線コネクタ 687"/>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12942</xdr:rowOff>
    </xdr:from>
    <xdr:to>
      <xdr:col>85</xdr:col>
      <xdr:colOff>127000</xdr:colOff>
      <xdr:row>96</xdr:row>
      <xdr:rowOff>41562</xdr:rowOff>
    </xdr:to>
    <xdr:cxnSp macro="">
      <xdr:nvCxnSpPr>
        <xdr:cNvPr id="689" name="直線コネクタ 688"/>
        <xdr:cNvCxnSpPr/>
      </xdr:nvCxnSpPr>
      <xdr:spPr>
        <a:xfrm flipV="1">
          <a:off x="15481300" y="16472142"/>
          <a:ext cx="8382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24671</xdr:rowOff>
    </xdr:from>
    <xdr:ext cx="534377" cy="259045"/>
    <xdr:sp macro="" textlink="">
      <xdr:nvSpPr>
        <xdr:cNvPr id="690" name="公債費平均値テキスト"/>
        <xdr:cNvSpPr txBox="1"/>
      </xdr:nvSpPr>
      <xdr:spPr>
        <a:xfrm>
          <a:off x="16370300" y="1648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1" name="フローチャート: 判断 690"/>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124155</xdr:rowOff>
    </xdr:from>
    <xdr:to>
      <xdr:col>81</xdr:col>
      <xdr:colOff>50800</xdr:colOff>
      <xdr:row>96</xdr:row>
      <xdr:rowOff>41562</xdr:rowOff>
    </xdr:to>
    <xdr:cxnSp macro="">
      <xdr:nvCxnSpPr>
        <xdr:cNvPr id="692" name="直線コネクタ 691"/>
        <xdr:cNvCxnSpPr/>
      </xdr:nvCxnSpPr>
      <xdr:spPr>
        <a:xfrm>
          <a:off x="14592300" y="16411905"/>
          <a:ext cx="889000" cy="8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3" name="フローチャート: 判断 692"/>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152503</xdr:rowOff>
    </xdr:from>
    <xdr:ext cx="534377" cy="259045"/>
    <xdr:sp macro="" textlink="">
      <xdr:nvSpPr>
        <xdr:cNvPr id="694" name="テキスト ボックス 693"/>
        <xdr:cNvSpPr txBox="1"/>
      </xdr:nvSpPr>
      <xdr:spPr>
        <a:xfrm>
          <a:off x="15214111" y="1661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124155</xdr:rowOff>
    </xdr:from>
    <xdr:to>
      <xdr:col>76</xdr:col>
      <xdr:colOff>114300</xdr:colOff>
      <xdr:row>95</xdr:row>
      <xdr:rowOff>149278</xdr:rowOff>
    </xdr:to>
    <xdr:cxnSp macro="">
      <xdr:nvCxnSpPr>
        <xdr:cNvPr id="695" name="直線コネクタ 694"/>
        <xdr:cNvCxnSpPr/>
      </xdr:nvCxnSpPr>
      <xdr:spPr>
        <a:xfrm flipV="1">
          <a:off x="13703300" y="16411905"/>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696" name="フローチャート: 判断 695"/>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130512</xdr:rowOff>
    </xdr:from>
    <xdr:ext cx="534377" cy="259045"/>
    <xdr:sp macro="" textlink="">
      <xdr:nvSpPr>
        <xdr:cNvPr id="697" name="テキスト ボックス 696"/>
        <xdr:cNvSpPr txBox="1"/>
      </xdr:nvSpPr>
      <xdr:spPr>
        <a:xfrm>
          <a:off x="14325111" y="165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149278</xdr:rowOff>
    </xdr:from>
    <xdr:to>
      <xdr:col>71</xdr:col>
      <xdr:colOff>177800</xdr:colOff>
      <xdr:row>95</xdr:row>
      <xdr:rowOff>164731</xdr:rowOff>
    </xdr:to>
    <xdr:cxnSp macro="">
      <xdr:nvCxnSpPr>
        <xdr:cNvPr id="698" name="直線コネクタ 697"/>
        <xdr:cNvCxnSpPr/>
      </xdr:nvCxnSpPr>
      <xdr:spPr>
        <a:xfrm flipV="1">
          <a:off x="12814300" y="16437028"/>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699" name="フローチャート: 判断 698"/>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132295</xdr:rowOff>
    </xdr:from>
    <xdr:ext cx="534377" cy="259045"/>
    <xdr:sp macro="" textlink="">
      <xdr:nvSpPr>
        <xdr:cNvPr id="700" name="テキスト ボックス 699"/>
        <xdr:cNvSpPr txBox="1"/>
      </xdr:nvSpPr>
      <xdr:spPr>
        <a:xfrm>
          <a:off x="13436111" y="1659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1" name="フローチャート: 判断 700"/>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157213</xdr:rowOff>
    </xdr:from>
    <xdr:ext cx="534377" cy="259045"/>
    <xdr:sp macro="" textlink="">
      <xdr:nvSpPr>
        <xdr:cNvPr id="702" name="テキスト ボックス 701"/>
        <xdr:cNvSpPr txBox="1"/>
      </xdr:nvSpPr>
      <xdr:spPr>
        <a:xfrm>
          <a:off x="12547111" y="166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133592</xdr:rowOff>
    </xdr:from>
    <xdr:to>
      <xdr:col>85</xdr:col>
      <xdr:colOff>177800</xdr:colOff>
      <xdr:row>96</xdr:row>
      <xdr:rowOff>63742</xdr:rowOff>
    </xdr:to>
    <xdr:sp macro="" textlink="">
      <xdr:nvSpPr>
        <xdr:cNvPr id="708" name="楕円 707"/>
        <xdr:cNvSpPr/>
      </xdr:nvSpPr>
      <xdr:spPr>
        <a:xfrm>
          <a:off x="16268700" y="164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156469</xdr:rowOff>
    </xdr:from>
    <xdr:ext cx="534377" cy="259045"/>
    <xdr:sp macro="" textlink="">
      <xdr:nvSpPr>
        <xdr:cNvPr id="709" name="公債費該当値テキスト"/>
        <xdr:cNvSpPr txBox="1"/>
      </xdr:nvSpPr>
      <xdr:spPr>
        <a:xfrm>
          <a:off x="16370300" y="162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162212</xdr:rowOff>
    </xdr:from>
    <xdr:to>
      <xdr:col>81</xdr:col>
      <xdr:colOff>101600</xdr:colOff>
      <xdr:row>96</xdr:row>
      <xdr:rowOff>92362</xdr:rowOff>
    </xdr:to>
    <xdr:sp macro="" textlink="">
      <xdr:nvSpPr>
        <xdr:cNvPr id="710" name="楕円 709"/>
        <xdr:cNvSpPr/>
      </xdr:nvSpPr>
      <xdr:spPr>
        <a:xfrm>
          <a:off x="15430500" y="164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108889</xdr:rowOff>
    </xdr:from>
    <xdr:ext cx="534377" cy="259045"/>
    <xdr:sp macro="" textlink="">
      <xdr:nvSpPr>
        <xdr:cNvPr id="711" name="テキスト ボックス 710"/>
        <xdr:cNvSpPr txBox="1"/>
      </xdr:nvSpPr>
      <xdr:spPr>
        <a:xfrm>
          <a:off x="15214111" y="1622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73355</xdr:rowOff>
    </xdr:from>
    <xdr:to>
      <xdr:col>76</xdr:col>
      <xdr:colOff>165100</xdr:colOff>
      <xdr:row>96</xdr:row>
      <xdr:rowOff>3505</xdr:rowOff>
    </xdr:to>
    <xdr:sp macro="" textlink="">
      <xdr:nvSpPr>
        <xdr:cNvPr id="712" name="楕円 711"/>
        <xdr:cNvSpPr/>
      </xdr:nvSpPr>
      <xdr:spPr>
        <a:xfrm>
          <a:off x="14541500" y="163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20032</xdr:rowOff>
    </xdr:from>
    <xdr:ext cx="534377" cy="259045"/>
    <xdr:sp macro="" textlink="">
      <xdr:nvSpPr>
        <xdr:cNvPr id="713" name="テキスト ボックス 712"/>
        <xdr:cNvSpPr txBox="1"/>
      </xdr:nvSpPr>
      <xdr:spPr>
        <a:xfrm>
          <a:off x="14325111" y="1613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98478</xdr:rowOff>
    </xdr:from>
    <xdr:to>
      <xdr:col>72</xdr:col>
      <xdr:colOff>38100</xdr:colOff>
      <xdr:row>96</xdr:row>
      <xdr:rowOff>28628</xdr:rowOff>
    </xdr:to>
    <xdr:sp macro="" textlink="">
      <xdr:nvSpPr>
        <xdr:cNvPr id="714" name="楕円 713"/>
        <xdr:cNvSpPr/>
      </xdr:nvSpPr>
      <xdr:spPr>
        <a:xfrm>
          <a:off x="13652500" y="163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45155</xdr:rowOff>
    </xdr:from>
    <xdr:ext cx="534377" cy="259045"/>
    <xdr:sp macro="" textlink="">
      <xdr:nvSpPr>
        <xdr:cNvPr id="715" name="テキスト ボックス 714"/>
        <xdr:cNvSpPr txBox="1"/>
      </xdr:nvSpPr>
      <xdr:spPr>
        <a:xfrm>
          <a:off x="13436111" y="161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113931</xdr:rowOff>
    </xdr:from>
    <xdr:to>
      <xdr:col>67</xdr:col>
      <xdr:colOff>101600</xdr:colOff>
      <xdr:row>96</xdr:row>
      <xdr:rowOff>44081</xdr:rowOff>
    </xdr:to>
    <xdr:sp macro="" textlink="">
      <xdr:nvSpPr>
        <xdr:cNvPr id="716" name="楕円 715"/>
        <xdr:cNvSpPr/>
      </xdr:nvSpPr>
      <xdr:spPr>
        <a:xfrm>
          <a:off x="127635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60608</xdr:rowOff>
    </xdr:from>
    <xdr:ext cx="534377" cy="259045"/>
    <xdr:sp macro="" textlink="">
      <xdr:nvSpPr>
        <xdr:cNvPr id="717" name="テキスト ボックス 716"/>
        <xdr:cNvSpPr txBox="1"/>
      </xdr:nvSpPr>
      <xdr:spPr>
        <a:xfrm>
          <a:off x="12547111" y="161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1" name="直線コネクタ 740"/>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4" name="諸支出金最大値テキスト"/>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5" name="直線コネクタ 744"/>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87965</xdr:rowOff>
    </xdr:from>
    <xdr:ext cx="378565" cy="259045"/>
    <xdr:sp macro="" textlink="">
      <xdr:nvSpPr>
        <xdr:cNvPr id="747" name="諸支出金平均値テキスト"/>
        <xdr:cNvSpPr txBox="1"/>
      </xdr:nvSpPr>
      <xdr:spPr>
        <a:xfrm>
          <a:off x="22212300" y="6431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48" name="フローチャート: 判断 747"/>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0" name="フローチャート: 判断 749"/>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1" name="テキスト ボックス 750"/>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3" name="フローチャート: 判断 752"/>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4" name="テキスト ボックス 753"/>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56" name="フローチャート: 判断 755"/>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92727</xdr:rowOff>
    </xdr:from>
    <xdr:ext cx="378565" cy="259045"/>
    <xdr:sp macro="" textlink="">
      <xdr:nvSpPr>
        <xdr:cNvPr id="757" name="テキスト ボックス 756"/>
        <xdr:cNvSpPr txBox="1"/>
      </xdr:nvSpPr>
      <xdr:spPr>
        <a:xfrm>
          <a:off x="19356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58" name="フローチャート: 判断 757"/>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59" name="テキスト ボックス 758"/>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民生費は</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令和元年台風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号災害に伴う災害救助費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大型建設事業（北部健康福祉センター（仮称）整備事業）が要因となり、前年度より大きく増加している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商工費は、企業立地奨励補助金や工業団地開発事業の推進に伴い、全国平均値及び類似団体内平均値を大きく上回る状況になっている。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費は、従前より計画を進めてきた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建設事業（（仮称）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文化芸術館等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整備事業）が本工事実施の時期に至ったことから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lang="ja-JP" altLang="en-US" sz="1300">
              <a:solidFill>
                <a:srgbClr val="FF0000"/>
              </a:solidFill>
              <a:effectLst/>
              <a:latin typeface="ＭＳ ゴシック" panose="020B0609070205080204" pitchFamily="49" charset="-128"/>
              <a:ea typeface="ＭＳ ゴシック" panose="020B0609070205080204" pitchFamily="49" charset="-128"/>
            </a:rPr>
            <a:t>　</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災害復旧費は、令和元年台風</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rPr>
            <a:t>19</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号災害への対応により急増となっている。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令和元年度については、台風</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号に係る災害復旧等の臨時財政需要があったため、実質単年度収支は▲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4.99</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％の赤字となっているが、財政調整基金の取り崩しにより、実質収支は</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14.14</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％の黒字となっている。</a:t>
          </a:r>
          <a:endPar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また、この財政調整基金の取り崩しにより、基金残高は前年度と比較して</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11.24pt</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減の</a:t>
          </a:r>
          <a:r>
            <a:rPr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10.88</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栃木県栃木市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各会計ともに決算黒字を維持しており、今後も現水準の堅持に努める。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75141772</v>
      </c>
      <c r="BO4" s="424"/>
      <c r="BP4" s="424"/>
      <c r="BQ4" s="424"/>
      <c r="BR4" s="424"/>
      <c r="BS4" s="424"/>
      <c r="BT4" s="424"/>
      <c r="BU4" s="425"/>
      <c r="BV4" s="423">
        <v>63544149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14.1</v>
      </c>
      <c r="CU4" s="608"/>
      <c r="CV4" s="608"/>
      <c r="CW4" s="608"/>
      <c r="CX4" s="608"/>
      <c r="CY4" s="608"/>
      <c r="CZ4" s="608"/>
      <c r="DA4" s="609"/>
      <c r="DB4" s="607">
        <v>7.4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67294036</v>
      </c>
      <c r="BO5" s="429"/>
      <c r="BP5" s="429"/>
      <c r="BQ5" s="429"/>
      <c r="BR5" s="429"/>
      <c r="BS5" s="429"/>
      <c r="BT5" s="429"/>
      <c r="BU5" s="430"/>
      <c r="BV5" s="428">
        <v>60507217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96.6</v>
      </c>
      <c r="CU5" s="399"/>
      <c r="CV5" s="399"/>
      <c r="CW5" s="399"/>
      <c r="CX5" s="399"/>
      <c r="CY5" s="399"/>
      <c r="CZ5" s="399"/>
      <c r="DA5" s="400"/>
      <c r="DB5" s="398">
        <v>96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7847736</v>
      </c>
      <c r="BO6" s="429"/>
      <c r="BP6" s="429"/>
      <c r="BQ6" s="429"/>
      <c r="BR6" s="429"/>
      <c r="BS6" s="429"/>
      <c r="BT6" s="429"/>
      <c r="BU6" s="430"/>
      <c r="BV6" s="428">
        <v>3036932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101.5</v>
      </c>
      <c r="CU6" s="582"/>
      <c r="CV6" s="582"/>
      <c r="CW6" s="582"/>
      <c r="CX6" s="582"/>
      <c r="CY6" s="582"/>
      <c r="CZ6" s="582"/>
      <c r="DA6" s="583"/>
      <c r="DB6" s="581">
        <v>102.1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2844492</v>
      </c>
      <c r="BO7" s="429"/>
      <c r="BP7" s="429"/>
      <c r="BQ7" s="429"/>
      <c r="BR7" s="429"/>
      <c r="BS7" s="429"/>
      <c r="BT7" s="429"/>
      <c r="BU7" s="430"/>
      <c r="BV7" s="428">
        <v>367208</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35389904</v>
      </c>
      <c r="CU7" s="429"/>
      <c r="CV7" s="429"/>
      <c r="CW7" s="429"/>
      <c r="CX7" s="429"/>
      <c r="CY7" s="429"/>
      <c r="CZ7" s="429"/>
      <c r="DA7" s="430"/>
      <c r="DB7" s="428">
        <v>35939645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5003244</v>
      </c>
      <c r="BO8" s="429"/>
      <c r="BP8" s="429"/>
      <c r="BQ8" s="429"/>
      <c r="BR8" s="429"/>
      <c r="BS8" s="429"/>
      <c r="BT8" s="429"/>
      <c r="BU8" s="430"/>
      <c r="BV8" s="428">
        <v>2669724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0.74</v>
      </c>
      <c r="CU8" s="542"/>
      <c r="CV8" s="542"/>
      <c r="CW8" s="542"/>
      <c r="CX8" s="542"/>
      <c r="CY8" s="542"/>
      <c r="CZ8" s="542"/>
      <c r="DA8" s="543"/>
      <c r="DB8" s="541">
        <v>0.74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159211</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2333520</v>
      </c>
      <c r="BO9" s="429"/>
      <c r="BP9" s="429"/>
      <c r="BQ9" s="429"/>
      <c r="BR9" s="429"/>
      <c r="BS9" s="429"/>
      <c r="BT9" s="429"/>
      <c r="BU9" s="430"/>
      <c r="BV9" s="428">
        <v>-9776</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12.8</v>
      </c>
      <c r="CU9" s="399"/>
      <c r="CV9" s="399"/>
      <c r="CW9" s="399"/>
      <c r="CX9" s="399"/>
      <c r="CY9" s="399"/>
      <c r="CZ9" s="399"/>
      <c r="DA9" s="400"/>
      <c r="DB9" s="398">
        <v>14.6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164024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109</v>
      </c>
      <c r="AV10" s="486"/>
      <c r="AW10" s="486"/>
      <c r="AX10" s="486"/>
      <c r="AY10" s="408" t="s">
        <v>120</v>
      </c>
      <c r="AZ10" s="409"/>
      <c r="BA10" s="409"/>
      <c r="BB10" s="409"/>
      <c r="BC10" s="409"/>
      <c r="BD10" s="409"/>
      <c r="BE10" s="409"/>
      <c r="BF10" s="409"/>
      <c r="BG10" s="409"/>
      <c r="BH10" s="409"/>
      <c r="BI10" s="409"/>
      <c r="BJ10" s="409"/>
      <c r="BK10" s="409"/>
      <c r="BL10" s="409"/>
      <c r="BM10" s="410"/>
      <c r="BN10" s="428">
        <v>1335977</v>
      </c>
      <c r="BO10" s="429"/>
      <c r="BP10" s="429"/>
      <c r="BQ10" s="429"/>
      <c r="BR10" s="429"/>
      <c r="BS10" s="429"/>
      <c r="BT10" s="429"/>
      <c r="BU10" s="430"/>
      <c r="BV10" s="428">
        <v>1340406</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800</v>
      </c>
      <c r="BO11" s="429"/>
      <c r="BP11" s="429"/>
      <c r="BQ11" s="429"/>
      <c r="BR11" s="429"/>
      <c r="BS11" s="429"/>
      <c r="BT11" s="429"/>
      <c r="BU11" s="430"/>
      <c r="BV11" s="428">
        <v>5344</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159951</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109</v>
      </c>
      <c r="AV12" s="486"/>
      <c r="AW12" s="486"/>
      <c r="AX12" s="486"/>
      <c r="AY12" s="408" t="s">
        <v>135</v>
      </c>
      <c r="AZ12" s="409"/>
      <c r="BA12" s="409"/>
      <c r="BB12" s="409"/>
      <c r="BC12" s="409"/>
      <c r="BD12" s="409"/>
      <c r="BE12" s="409"/>
      <c r="BF12" s="409"/>
      <c r="BG12" s="409"/>
      <c r="BH12" s="409"/>
      <c r="BI12" s="409"/>
      <c r="BJ12" s="409"/>
      <c r="BK12" s="409"/>
      <c r="BL12" s="409"/>
      <c r="BM12" s="410"/>
      <c r="BN12" s="428">
        <v>5435019</v>
      </c>
      <c r="BO12" s="429"/>
      <c r="BP12" s="429"/>
      <c r="BQ12" s="429"/>
      <c r="BR12" s="429"/>
      <c r="BS12" s="429"/>
      <c r="BT12" s="429"/>
      <c r="BU12" s="430"/>
      <c r="BV12" s="428">
        <v>239287</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155590</v>
      </c>
      <c r="S13" s="532"/>
      <c r="T13" s="532"/>
      <c r="U13" s="532"/>
      <c r="V13" s="533"/>
      <c r="W13" s="519" t="s">
        <v>138</v>
      </c>
      <c r="X13" s="441"/>
      <c r="Y13" s="441"/>
      <c r="Z13" s="441"/>
      <c r="AA13" s="441"/>
      <c r="AB13" s="442"/>
      <c r="AC13" s="404">
        <v>4587</v>
      </c>
      <c r="AD13" s="405"/>
      <c r="AE13" s="405"/>
      <c r="AF13" s="405"/>
      <c r="AG13" s="406"/>
      <c r="AH13" s="404">
        <v>5000</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-1764722</v>
      </c>
      <c r="BO13" s="429"/>
      <c r="BP13" s="429"/>
      <c r="BQ13" s="429"/>
      <c r="BR13" s="429"/>
      <c r="BS13" s="429"/>
      <c r="BT13" s="429"/>
      <c r="BU13" s="430"/>
      <c r="BV13" s="428">
        <v>1096687</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9.4</v>
      </c>
      <c r="CU13" s="399"/>
      <c r="CV13" s="399"/>
      <c r="CW13" s="399"/>
      <c r="CX13" s="399"/>
      <c r="CY13" s="399"/>
      <c r="CZ13" s="399"/>
      <c r="DA13" s="400"/>
      <c r="DB13" s="398">
        <v>9.8000000000000007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161363</v>
      </c>
      <c r="S14" s="532"/>
      <c r="T14" s="532"/>
      <c r="U14" s="532"/>
      <c r="V14" s="533"/>
      <c r="W14" s="534"/>
      <c r="X14" s="444"/>
      <c r="Y14" s="444"/>
      <c r="Z14" s="444"/>
      <c r="AA14" s="444"/>
      <c r="AB14" s="445"/>
      <c r="AC14" s="524">
        <v>6.1</v>
      </c>
      <c r="AD14" s="525"/>
      <c r="AE14" s="525"/>
      <c r="AF14" s="525"/>
      <c r="AG14" s="526"/>
      <c r="AH14" s="524">
        <v>6.4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45.2</v>
      </c>
      <c r="CU14" s="536"/>
      <c r="CV14" s="536"/>
      <c r="CW14" s="536"/>
      <c r="CX14" s="536"/>
      <c r="CY14" s="536"/>
      <c r="CZ14" s="536"/>
      <c r="DA14" s="537"/>
      <c r="DB14" s="535">
        <v>43.3</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157000</v>
      </c>
      <c r="S15" s="532"/>
      <c r="T15" s="532"/>
      <c r="U15" s="532"/>
      <c r="V15" s="533"/>
      <c r="W15" s="519" t="s">
        <v>146</v>
      </c>
      <c r="X15" s="441"/>
      <c r="Y15" s="441"/>
      <c r="Z15" s="441"/>
      <c r="AA15" s="441"/>
      <c r="AB15" s="442"/>
      <c r="AC15" s="404">
        <v>26224</v>
      </c>
      <c r="AD15" s="405"/>
      <c r="AE15" s="405"/>
      <c r="AF15" s="405"/>
      <c r="AG15" s="406"/>
      <c r="AH15" s="404">
        <v>26584</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20206822</v>
      </c>
      <c r="BO15" s="424"/>
      <c r="BP15" s="424"/>
      <c r="BQ15" s="424"/>
      <c r="BR15" s="424"/>
      <c r="BS15" s="424"/>
      <c r="BT15" s="424"/>
      <c r="BU15" s="425"/>
      <c r="BV15" s="423">
        <v>19856235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34.700000000000003</v>
      </c>
      <c r="AD16" s="525"/>
      <c r="AE16" s="525"/>
      <c r="AF16" s="525"/>
      <c r="AG16" s="526"/>
      <c r="AH16" s="524">
        <v>34.1</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27130598</v>
      </c>
      <c r="BO16" s="429"/>
      <c r="BP16" s="429"/>
      <c r="BQ16" s="429"/>
      <c r="BR16" s="429"/>
      <c r="BS16" s="429"/>
      <c r="BT16" s="429"/>
      <c r="BU16" s="430"/>
      <c r="BV16" s="428">
        <v>26827220</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150</v>
      </c>
      <c r="S17" s="517"/>
      <c r="T17" s="517"/>
      <c r="U17" s="517"/>
      <c r="V17" s="518"/>
      <c r="W17" s="519" t="s">
        <v>153</v>
      </c>
      <c r="X17" s="441"/>
      <c r="Y17" s="441"/>
      <c r="Z17" s="441"/>
      <c r="AA17" s="441"/>
      <c r="AB17" s="442"/>
      <c r="AC17" s="404">
        <v>44821</v>
      </c>
      <c r="AD17" s="405"/>
      <c r="AE17" s="405"/>
      <c r="AF17" s="405"/>
      <c r="AG17" s="406"/>
      <c r="AH17" s="404">
        <v>46284</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25803021</v>
      </c>
      <c r="BO17" s="429"/>
      <c r="BP17" s="429"/>
      <c r="BQ17" s="429"/>
      <c r="BR17" s="429"/>
      <c r="BS17" s="429"/>
      <c r="BT17" s="429"/>
      <c r="BU17" s="430"/>
      <c r="BV17" s="428">
        <v>25373085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331.5</v>
      </c>
      <c r="M18" s="493"/>
      <c r="N18" s="493"/>
      <c r="O18" s="493"/>
      <c r="P18" s="493"/>
      <c r="Q18" s="493"/>
      <c r="R18" s="494"/>
      <c r="S18" s="494"/>
      <c r="T18" s="494"/>
      <c r="U18" s="494"/>
      <c r="V18" s="495"/>
      <c r="W18" s="509"/>
      <c r="X18" s="510"/>
      <c r="Y18" s="510"/>
      <c r="Z18" s="510"/>
      <c r="AA18" s="510"/>
      <c r="AB18" s="520"/>
      <c r="AC18" s="392">
        <v>59.3</v>
      </c>
      <c r="AD18" s="393"/>
      <c r="AE18" s="393"/>
      <c r="AF18" s="393"/>
      <c r="AG18" s="496"/>
      <c r="AH18" s="392">
        <v>59.4</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34775601</v>
      </c>
      <c r="BO18" s="429"/>
      <c r="BP18" s="429"/>
      <c r="BQ18" s="429"/>
      <c r="BR18" s="429"/>
      <c r="BS18" s="429"/>
      <c r="BT18" s="429"/>
      <c r="BU18" s="430"/>
      <c r="BV18" s="428">
        <v>35373309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480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49951782</v>
      </c>
      <c r="BO19" s="429"/>
      <c r="BP19" s="429"/>
      <c r="BQ19" s="429"/>
      <c r="BR19" s="429"/>
      <c r="BS19" s="429"/>
      <c r="BT19" s="429"/>
      <c r="BU19" s="430"/>
      <c r="BV19" s="428">
        <v>43104554</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57838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58534807</v>
      </c>
      <c r="BO23" s="429"/>
      <c r="BP23" s="429"/>
      <c r="BQ23" s="429"/>
      <c r="BR23" s="429"/>
      <c r="BS23" s="429"/>
      <c r="BT23" s="429"/>
      <c r="BU23" s="430"/>
      <c r="BV23" s="428">
        <v>57978475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7140</v>
      </c>
      <c r="R24" s="405"/>
      <c r="S24" s="405"/>
      <c r="T24" s="405"/>
      <c r="U24" s="405"/>
      <c r="V24" s="406"/>
      <c r="W24" s="470"/>
      <c r="X24" s="461"/>
      <c r="Y24" s="462"/>
      <c r="Z24" s="401" t="s">
        <v>169</v>
      </c>
      <c r="AA24" s="402"/>
      <c r="AB24" s="402"/>
      <c r="AC24" s="402"/>
      <c r="AD24" s="402"/>
      <c r="AE24" s="402"/>
      <c r="AF24" s="402"/>
      <c r="AG24" s="403"/>
      <c r="AH24" s="404">
        <v>1176</v>
      </c>
      <c r="AI24" s="405"/>
      <c r="AJ24" s="405"/>
      <c r="AK24" s="405"/>
      <c r="AL24" s="406"/>
      <c r="AM24" s="404">
        <v>3675000</v>
      </c>
      <c r="AN24" s="405"/>
      <c r="AO24" s="405"/>
      <c r="AP24" s="405"/>
      <c r="AQ24" s="405"/>
      <c r="AR24" s="406"/>
      <c r="AS24" s="404">
        <v>3125</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37072681</v>
      </c>
      <c r="BO24" s="429"/>
      <c r="BP24" s="429"/>
      <c r="BQ24" s="429"/>
      <c r="BR24" s="429"/>
      <c r="BS24" s="429"/>
      <c r="BT24" s="429"/>
      <c r="BU24" s="430"/>
      <c r="BV24" s="428">
        <v>35626055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8400</v>
      </c>
      <c r="R25" s="405"/>
      <c r="S25" s="405"/>
      <c r="T25" s="405"/>
      <c r="U25" s="405"/>
      <c r="V25" s="406"/>
      <c r="W25" s="470"/>
      <c r="X25" s="461"/>
      <c r="Y25" s="462"/>
      <c r="Z25" s="401" t="s">
        <v>172</v>
      </c>
      <c r="AA25" s="402"/>
      <c r="AB25" s="402"/>
      <c r="AC25" s="402"/>
      <c r="AD25" s="402"/>
      <c r="AE25" s="402"/>
      <c r="AF25" s="402"/>
      <c r="AG25" s="403"/>
      <c r="AH25" s="404">
        <v>186</v>
      </c>
      <c r="AI25" s="405"/>
      <c r="AJ25" s="405"/>
      <c r="AK25" s="405"/>
      <c r="AL25" s="406"/>
      <c r="AM25" s="404">
        <v>543678</v>
      </c>
      <c r="AN25" s="405"/>
      <c r="AO25" s="405"/>
      <c r="AP25" s="405"/>
      <c r="AQ25" s="405"/>
      <c r="AR25" s="406"/>
      <c r="AS25" s="404">
        <v>2923</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9979181</v>
      </c>
      <c r="BO25" s="424"/>
      <c r="BP25" s="424"/>
      <c r="BQ25" s="424"/>
      <c r="BR25" s="424"/>
      <c r="BS25" s="424"/>
      <c r="BT25" s="424"/>
      <c r="BU25" s="425"/>
      <c r="BV25" s="423">
        <v>13081555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6800</v>
      </c>
      <c r="R26" s="405"/>
      <c r="S26" s="405"/>
      <c r="T26" s="405"/>
      <c r="U26" s="405"/>
      <c r="V26" s="406"/>
      <c r="W26" s="470"/>
      <c r="X26" s="461"/>
      <c r="Y26" s="462"/>
      <c r="Z26" s="401" t="s">
        <v>175</v>
      </c>
      <c r="AA26" s="483"/>
      <c r="AB26" s="483"/>
      <c r="AC26" s="483"/>
      <c r="AD26" s="483"/>
      <c r="AE26" s="483"/>
      <c r="AF26" s="483"/>
      <c r="AG26" s="484"/>
      <c r="AH26" s="404">
        <v>63</v>
      </c>
      <c r="AI26" s="405"/>
      <c r="AJ26" s="405"/>
      <c r="AK26" s="405"/>
      <c r="AL26" s="406"/>
      <c r="AM26" s="404">
        <v>189252</v>
      </c>
      <c r="AN26" s="405"/>
      <c r="AO26" s="405"/>
      <c r="AP26" s="405"/>
      <c r="AQ26" s="405"/>
      <c r="AR26" s="406"/>
      <c r="AS26" s="404">
        <v>3004</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5350</v>
      </c>
      <c r="R27" s="405"/>
      <c r="S27" s="405"/>
      <c r="T27" s="405"/>
      <c r="U27" s="405"/>
      <c r="V27" s="406"/>
      <c r="W27" s="470"/>
      <c r="X27" s="461"/>
      <c r="Y27" s="462"/>
      <c r="Z27" s="401" t="s">
        <v>178</v>
      </c>
      <c r="AA27" s="402"/>
      <c r="AB27" s="402"/>
      <c r="AC27" s="402"/>
      <c r="AD27" s="402"/>
      <c r="AE27" s="402"/>
      <c r="AF27" s="402"/>
      <c r="AG27" s="403"/>
      <c r="AH27" s="404">
        <v>22</v>
      </c>
      <c r="AI27" s="405"/>
      <c r="AJ27" s="405"/>
      <c r="AK27" s="405"/>
      <c r="AL27" s="406"/>
      <c r="AM27" s="404">
        <v>80510</v>
      </c>
      <c r="AN27" s="405"/>
      <c r="AO27" s="405"/>
      <c r="AP27" s="405"/>
      <c r="AQ27" s="405"/>
      <c r="AR27" s="406"/>
      <c r="AS27" s="404">
        <v>3660</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v>110607</v>
      </c>
      <c r="BO27" s="432"/>
      <c r="BP27" s="432"/>
      <c r="BQ27" s="432"/>
      <c r="BR27" s="432"/>
      <c r="BS27" s="432"/>
      <c r="BT27" s="432"/>
      <c r="BU27" s="433"/>
      <c r="BV27" s="431">
        <v>110585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4650</v>
      </c>
      <c r="R28" s="405"/>
      <c r="S28" s="405"/>
      <c r="T28" s="405"/>
      <c r="U28" s="405"/>
      <c r="V28" s="406"/>
      <c r="W28" s="470"/>
      <c r="X28" s="461"/>
      <c r="Y28" s="462"/>
      <c r="Z28" s="401" t="s">
        <v>181</v>
      </c>
      <c r="AA28" s="402"/>
      <c r="AB28" s="402"/>
      <c r="AC28" s="402"/>
      <c r="AD28" s="402"/>
      <c r="AE28" s="402"/>
      <c r="AF28" s="402"/>
      <c r="AG28" s="403"/>
      <c r="AH28" s="404" t="s">
        <v>182</v>
      </c>
      <c r="AI28" s="405"/>
      <c r="AJ28" s="405"/>
      <c r="AK28" s="405"/>
      <c r="AL28" s="406"/>
      <c r="AM28" s="404" t="s">
        <v>129</v>
      </c>
      <c r="AN28" s="405"/>
      <c r="AO28" s="405"/>
      <c r="AP28" s="405"/>
      <c r="AQ28" s="405"/>
      <c r="AR28" s="406"/>
      <c r="AS28" s="404" t="s">
        <v>183</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3849733</v>
      </c>
      <c r="BO28" s="424"/>
      <c r="BP28" s="424"/>
      <c r="BQ28" s="424"/>
      <c r="BR28" s="424"/>
      <c r="BS28" s="424"/>
      <c r="BT28" s="424"/>
      <c r="BU28" s="425"/>
      <c r="BV28" s="423">
        <v>7948775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28</v>
      </c>
      <c r="M29" s="405"/>
      <c r="N29" s="405"/>
      <c r="O29" s="405"/>
      <c r="P29" s="406"/>
      <c r="Q29" s="404">
        <v>4200</v>
      </c>
      <c r="R29" s="405"/>
      <c r="S29" s="405"/>
      <c r="T29" s="405"/>
      <c r="U29" s="405"/>
      <c r="V29" s="406"/>
      <c r="W29" s="471"/>
      <c r="X29" s="472"/>
      <c r="Y29" s="473"/>
      <c r="Z29" s="401" t="s">
        <v>186</v>
      </c>
      <c r="AA29" s="402"/>
      <c r="AB29" s="402"/>
      <c r="AC29" s="402"/>
      <c r="AD29" s="402"/>
      <c r="AE29" s="402"/>
      <c r="AF29" s="402"/>
      <c r="AG29" s="403"/>
      <c r="AH29" s="404">
        <v>1198</v>
      </c>
      <c r="AI29" s="405"/>
      <c r="AJ29" s="405"/>
      <c r="AK29" s="405"/>
      <c r="AL29" s="406"/>
      <c r="AM29" s="404">
        <v>3755510</v>
      </c>
      <c r="AN29" s="405"/>
      <c r="AO29" s="405"/>
      <c r="AP29" s="405"/>
      <c r="AQ29" s="405"/>
      <c r="AR29" s="406"/>
      <c r="AS29" s="404">
        <v>3135</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992662</v>
      </c>
      <c r="BO29" s="429"/>
      <c r="BP29" s="429"/>
      <c r="BQ29" s="429"/>
      <c r="BR29" s="429"/>
      <c r="BS29" s="429"/>
      <c r="BT29" s="429"/>
      <c r="BU29" s="430"/>
      <c r="BV29" s="428">
        <v>1177487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99.4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3182363</v>
      </c>
      <c r="BO30" s="432"/>
      <c r="BP30" s="432"/>
      <c r="BQ30" s="432"/>
      <c r="BR30" s="432"/>
      <c r="BS30" s="432"/>
      <c r="BT30" s="432"/>
      <c r="BU30" s="433"/>
      <c r="BV30" s="431">
        <v>3137468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197</v>
      </c>
      <c r="X33" s="390"/>
      <c r="Y33" s="390"/>
      <c r="Z33" s="390"/>
      <c r="AA33" s="390"/>
      <c r="AB33" s="390"/>
      <c r="AC33" s="390"/>
      <c r="AD33" s="390"/>
      <c r="AE33" s="390"/>
      <c r="AF33" s="390"/>
      <c r="AG33" s="390"/>
      <c r="AH33" s="390"/>
      <c r="AI33" s="390"/>
      <c r="AJ33" s="390"/>
      <c r="AK33" s="390"/>
      <c r="AL33" s="216"/>
      <c r="AM33" s="391" t="s">
        <v>195</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202</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佐野地区衛生施設組合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栃木市土地開発公社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栃木県市町村総合事務組合（一般会計）</v>
      </c>
      <c r="BZ35" s="386"/>
      <c r="CA35" s="386"/>
      <c r="CB35" s="386"/>
      <c r="CC35" s="386"/>
      <c r="CD35" s="386"/>
      <c r="CE35" s="386"/>
      <c r="CF35" s="386"/>
      <c r="CG35" s="386"/>
      <c r="CH35" s="386"/>
      <c r="CI35" s="386"/>
      <c r="CJ35" s="386"/>
      <c r="CK35" s="386"/>
      <c r="CL35" s="386"/>
      <c r="CM35" s="386"/>
      <c r="CN35" s="214"/>
      <c r="CO35" s="387">
        <f t="shared" ref="CO35:CO43" si="3">IF(CQ35="","",CO34+1)</f>
        <v>15</v>
      </c>
      <c r="CP35" s="387"/>
      <c r="CQ35" s="386" t="str">
        <f>IF('各会計、関係団体の財政状況及び健全化判断比率'!BS8="","",'各会計、関係団体の財政状況及び健全化判断比率'!BS8)</f>
        <v>栃木市農業公社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栃木県市町村総合事務組合（特別会計）</v>
      </c>
      <c r="BZ36" s="386"/>
      <c r="CA36" s="386"/>
      <c r="CB36" s="386"/>
      <c r="CC36" s="386"/>
      <c r="CD36" s="386"/>
      <c r="CE36" s="386"/>
      <c r="CF36" s="386"/>
      <c r="CG36" s="386"/>
      <c r="CH36" s="386"/>
      <c r="CI36" s="386"/>
      <c r="CJ36" s="386"/>
      <c r="CK36" s="386"/>
      <c r="CL36" s="386"/>
      <c r="CM36" s="386"/>
      <c r="CN36" s="214"/>
      <c r="CO36" s="387">
        <f t="shared" si="3"/>
        <v>16</v>
      </c>
      <c r="CP36" s="387"/>
      <c r="CQ36" s="386" t="str">
        <f>IF('各会計、関係団体の財政状況及び健全化判断比率'!BS9="","",'各会計、関係団体の財政状況及び健全化判断比率'!BS9)</f>
        <v>観光農園いわふね</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栃木県後期高齢者医療広域連合（一般会計）</v>
      </c>
      <c r="BZ37" s="386"/>
      <c r="CA37" s="386"/>
      <c r="CB37" s="386"/>
      <c r="CC37" s="386"/>
      <c r="CD37" s="386"/>
      <c r="CE37" s="386"/>
      <c r="CF37" s="386"/>
      <c r="CG37" s="386"/>
      <c r="CH37" s="386"/>
      <c r="CI37" s="386"/>
      <c r="CJ37" s="386"/>
      <c r="CK37" s="386"/>
      <c r="CL37" s="386"/>
      <c r="CM37" s="386"/>
      <c r="CN37" s="214"/>
      <c r="CO37" s="387">
        <f t="shared" si="3"/>
        <v>17</v>
      </c>
      <c r="CP37" s="387"/>
      <c r="CQ37" s="386" t="str">
        <f>IF('各会計、関係団体の財政状況及び健全化判断比率'!BS10="","",'各会計、関係団体の財政状況及び健全化判断比率'!BS10)</f>
        <v>渡良瀬遊水地アクリメーション振興財団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栃木県後期高齢者医療広域連合（後期高齢者医療特別会計）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宇都宮西中核工業団地事務組合（一般会計）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宇都宮西中核工業団地事務組合（工業用水道事業会計）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ZAnv1CBZ6A5NQNl76gvTXR+3C2v5nXEgmopegv46tpo2QCl+IpiBy+XNZgPCdJF6jKgeUOc1Fea1TqFfUKB+FA==" saltValue="fJ4mnKvS3E3seOo1JLT/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564</v>
      </c>
      <c r="D34" s="1210"/>
      <c r="E34" s="1211"/>
      <c r="F34" s="32">
        <v>9.42</v>
      </c>
      <c r="G34" s="33">
        <v>5.88</v>
      </c>
      <c r="H34" s="33">
        <v>7.41</v>
      </c>
      <c r="I34" s="33">
        <v>7.42</v>
      </c>
      <c r="J34" s="34">
        <v>14.13</v>
      </c>
      <c r="K34" s="22"/>
      <c r="L34" s="22"/>
      <c r="M34" s="22"/>
      <c r="N34" s="22"/>
      <c r="O34" s="22"/>
      <c r="P34" s="22"/>
    </row>
    <row r="35" spans="1:16" ht="39" customHeight="1" x14ac:dyDescent="0.15">
      <c r="A35" s="22"/>
      <c r="B35" s="35"/>
      <c r="C35" s="1204" t="s">
        <v>565</v>
      </c>
      <c r="D35" s="1205"/>
      <c r="E35" s="1206"/>
      <c r="F35" s="36">
        <v>10.57</v>
      </c>
      <c r="G35" s="37">
        <v>10.029999999999999</v>
      </c>
      <c r="H35" s="37">
        <v>9.99</v>
      </c>
      <c r="I35" s="37">
        <v>9.36</v>
      </c>
      <c r="J35" s="38">
        <v>8.27</v>
      </c>
      <c r="K35" s="22"/>
      <c r="L35" s="22"/>
      <c r="M35" s="22"/>
      <c r="N35" s="22"/>
      <c r="O35" s="22"/>
      <c r="P35" s="22"/>
    </row>
    <row r="36" spans="1:16" ht="39" customHeight="1" x14ac:dyDescent="0.15">
      <c r="A36" s="22"/>
      <c r="B36" s="35"/>
      <c r="C36" s="1204" t="s">
        <v>566</v>
      </c>
      <c r="D36" s="1205"/>
      <c r="E36" s="1206"/>
      <c r="F36" s="36" t="s">
        <v>515</v>
      </c>
      <c r="G36" s="37" t="s">
        <v>515</v>
      </c>
      <c r="H36" s="37" t="s">
        <v>515</v>
      </c>
      <c r="I36" s="37">
        <v>1.65</v>
      </c>
      <c r="J36" s="38">
        <v>2.1800000000000002</v>
      </c>
      <c r="K36" s="22"/>
      <c r="L36" s="22"/>
      <c r="M36" s="22"/>
      <c r="N36" s="22"/>
      <c r="O36" s="22"/>
      <c r="P36" s="22"/>
    </row>
    <row r="37" spans="1:16" ht="39" customHeight="1" x14ac:dyDescent="0.15">
      <c r="A37" s="22"/>
      <c r="B37" s="35"/>
      <c r="C37" s="1204" t="s">
        <v>567</v>
      </c>
      <c r="D37" s="1205"/>
      <c r="E37" s="1206"/>
      <c r="F37" s="36">
        <v>0.96</v>
      </c>
      <c r="G37" s="37">
        <v>1.68</v>
      </c>
      <c r="H37" s="37">
        <v>2.7</v>
      </c>
      <c r="I37" s="37">
        <v>1.93</v>
      </c>
      <c r="J37" s="38">
        <v>1.22</v>
      </c>
      <c r="K37" s="22"/>
      <c r="L37" s="22"/>
      <c r="M37" s="22"/>
      <c r="N37" s="22"/>
      <c r="O37" s="22"/>
      <c r="P37" s="22"/>
    </row>
    <row r="38" spans="1:16" ht="39" customHeight="1" x14ac:dyDescent="0.15">
      <c r="A38" s="22"/>
      <c r="B38" s="35"/>
      <c r="C38" s="1204" t="s">
        <v>568</v>
      </c>
      <c r="D38" s="1205"/>
      <c r="E38" s="1206"/>
      <c r="F38" s="36">
        <v>0.72</v>
      </c>
      <c r="G38" s="37">
        <v>0.92</v>
      </c>
      <c r="H38" s="37">
        <v>1.65</v>
      </c>
      <c r="I38" s="37">
        <v>0.73</v>
      </c>
      <c r="J38" s="38">
        <v>0.38</v>
      </c>
      <c r="K38" s="22"/>
      <c r="L38" s="22"/>
      <c r="M38" s="22"/>
      <c r="N38" s="22"/>
      <c r="O38" s="22"/>
      <c r="P38" s="22"/>
    </row>
    <row r="39" spans="1:16" ht="39" customHeight="1" x14ac:dyDescent="0.15">
      <c r="A39" s="22"/>
      <c r="B39" s="35"/>
      <c r="C39" s="1204" t="s">
        <v>569</v>
      </c>
      <c r="D39" s="1205"/>
      <c r="E39" s="1206"/>
      <c r="F39" s="36">
        <v>0.02</v>
      </c>
      <c r="G39" s="37">
        <v>0.02</v>
      </c>
      <c r="H39" s="37">
        <v>0.02</v>
      </c>
      <c r="I39" s="37">
        <v>0.02</v>
      </c>
      <c r="J39" s="38">
        <v>0.04</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570</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571</v>
      </c>
      <c r="D43" s="1208"/>
      <c r="E43" s="1209"/>
      <c r="F43" s="41">
        <v>1.01</v>
      </c>
      <c r="G43" s="42">
        <v>0.62</v>
      </c>
      <c r="H43" s="42">
        <v>4.7</v>
      </c>
      <c r="I43" s="42">
        <v>3.64</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iN7CFzVyEoKzAgP3IJixTiHa3mqqfvCMD/QKvwT0l7+K1AIYVVuo96g7GXxUGTyDTnUiEzRXp779K6fdqAXkg==" saltValue="Qqy1AC6v9llOlreqh0Mc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6771</v>
      </c>
      <c r="L45" s="60">
        <v>6848</v>
      </c>
      <c r="M45" s="60">
        <v>6652</v>
      </c>
      <c r="N45" s="60">
        <v>6306</v>
      </c>
      <c r="O45" s="61">
        <v>6484</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2288</v>
      </c>
      <c r="L48" s="64">
        <v>2367</v>
      </c>
      <c r="M48" s="64">
        <v>2204</v>
      </c>
      <c r="N48" s="64">
        <v>1890</v>
      </c>
      <c r="O48" s="65">
        <v>1750</v>
      </c>
      <c r="P48" s="48"/>
      <c r="Q48" s="48"/>
      <c r="R48" s="48"/>
      <c r="S48" s="48"/>
      <c r="T48" s="48"/>
      <c r="U48" s="48"/>
    </row>
    <row r="49" spans="1:21" ht="30.75" customHeight="1" x14ac:dyDescent="0.15">
      <c r="A49" s="48"/>
      <c r="B49" s="1232"/>
      <c r="C49" s="1233"/>
      <c r="D49" s="62"/>
      <c r="E49" s="1214" t="s">
        <v>16</v>
      </c>
      <c r="F49" s="1214"/>
      <c r="G49" s="1214"/>
      <c r="H49" s="1214"/>
      <c r="I49" s="1214"/>
      <c r="J49" s="1215"/>
      <c r="K49" s="63">
        <v>108</v>
      </c>
      <c r="L49" s="64">
        <v>103</v>
      </c>
      <c r="M49" s="64">
        <v>19</v>
      </c>
      <c r="N49" s="64">
        <v>20</v>
      </c>
      <c r="O49" s="65">
        <v>20</v>
      </c>
      <c r="P49" s="48"/>
      <c r="Q49" s="48"/>
      <c r="R49" s="48"/>
      <c r="S49" s="48"/>
      <c r="T49" s="48"/>
      <c r="U49" s="48"/>
    </row>
    <row r="50" spans="1:21" ht="30.75" customHeight="1" x14ac:dyDescent="0.15">
      <c r="A50" s="48"/>
      <c r="B50" s="1232"/>
      <c r="C50" s="1233"/>
      <c r="D50" s="62"/>
      <c r="E50" s="1214" t="s">
        <v>17</v>
      </c>
      <c r="F50" s="1214"/>
      <c r="G50" s="1214"/>
      <c r="H50" s="1214"/>
      <c r="I50" s="1214"/>
      <c r="J50" s="1215"/>
      <c r="K50" s="63">
        <v>75</v>
      </c>
      <c r="L50" s="64">
        <v>27</v>
      </c>
      <c r="M50" s="64">
        <v>26</v>
      </c>
      <c r="N50" s="64">
        <v>25</v>
      </c>
      <c r="O50" s="65">
        <v>12</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515</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5620</v>
      </c>
      <c r="L52" s="64">
        <v>5881</v>
      </c>
      <c r="M52" s="64">
        <v>5803</v>
      </c>
      <c r="N52" s="64">
        <v>5625</v>
      </c>
      <c r="O52" s="65">
        <v>5186</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3622</v>
      </c>
      <c r="L53" s="69">
        <v>3464</v>
      </c>
      <c r="M53" s="69">
        <v>3098</v>
      </c>
      <c r="N53" s="69">
        <v>2616</v>
      </c>
      <c r="O53" s="70">
        <v>3080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591</v>
      </c>
      <c r="L57" s="84" t="s">
        <v>591</v>
      </c>
      <c r="M57" s="84" t="s">
        <v>591</v>
      </c>
      <c r="N57" s="84" t="s">
        <v>591</v>
      </c>
      <c r="O57" s="85" t="s">
        <v>591</v>
      </c>
    </row>
    <row r="58" spans="1:21" ht="31.5" customHeight="1" thickBot="1" x14ac:dyDescent="0.2">
      <c r="B58" s="1222"/>
      <c r="C58" s="1223"/>
      <c r="D58" s="1227" t="s">
        <v>27</v>
      </c>
      <c r="E58" s="1228"/>
      <c r="F58" s="1228"/>
      <c r="G58" s="1228"/>
      <c r="H58" s="1228"/>
      <c r="I58" s="1228"/>
      <c r="J58" s="1229"/>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sQB3AKHS2WBi6Jxb+37THlVtRPvEGxKCR4Gcv/EvKTTNvZ1o3jsOThF1BzK9byeNXHKqNIYvv3ycHsIKFXoyQ==" saltValue="RoRD50ejirRMiADFdC+j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0" t="s">
        <v>30</v>
      </c>
      <c r="C41" s="1251"/>
      <c r="D41" s="102"/>
      <c r="E41" s="1252" t="s">
        <v>31</v>
      </c>
      <c r="F41" s="1252"/>
      <c r="G41" s="1252"/>
      <c r="H41" s="1253"/>
      <c r="I41" s="103">
        <v>62061</v>
      </c>
      <c r="J41" s="104">
        <v>60854</v>
      </c>
      <c r="K41" s="104">
        <v>59579</v>
      </c>
      <c r="L41" s="104">
        <v>57978</v>
      </c>
      <c r="M41" s="105">
        <v>58535</v>
      </c>
    </row>
    <row r="42" spans="2:13" ht="27.75" customHeight="1" x14ac:dyDescent="0.15">
      <c r="B42" s="1240"/>
      <c r="C42" s="1241"/>
      <c r="D42" s="106"/>
      <c r="E42" s="1244" t="s">
        <v>32</v>
      </c>
      <c r="F42" s="1244"/>
      <c r="G42" s="1244"/>
      <c r="H42" s="1245"/>
      <c r="I42" s="107">
        <v>88</v>
      </c>
      <c r="J42" s="108">
        <v>62</v>
      </c>
      <c r="K42" s="108">
        <v>37</v>
      </c>
      <c r="L42" s="108">
        <v>12</v>
      </c>
      <c r="M42" s="109" t="s">
        <v>515</v>
      </c>
    </row>
    <row r="43" spans="2:13" ht="27.75" customHeight="1" x14ac:dyDescent="0.15">
      <c r="B43" s="1240"/>
      <c r="C43" s="1241"/>
      <c r="D43" s="106"/>
      <c r="E43" s="1244" t="s">
        <v>33</v>
      </c>
      <c r="F43" s="1244"/>
      <c r="G43" s="1244"/>
      <c r="H43" s="1245"/>
      <c r="I43" s="107">
        <v>26621</v>
      </c>
      <c r="J43" s="108">
        <v>25839</v>
      </c>
      <c r="K43" s="108">
        <v>24601</v>
      </c>
      <c r="L43" s="108">
        <v>22510</v>
      </c>
      <c r="M43" s="109">
        <v>20201</v>
      </c>
    </row>
    <row r="44" spans="2:13" ht="27.75" customHeight="1" x14ac:dyDescent="0.15">
      <c r="B44" s="1240"/>
      <c r="C44" s="1241"/>
      <c r="D44" s="106"/>
      <c r="E44" s="1244" t="s">
        <v>34</v>
      </c>
      <c r="F44" s="1244"/>
      <c r="G44" s="1244"/>
      <c r="H44" s="1245"/>
      <c r="I44" s="107">
        <v>488</v>
      </c>
      <c r="J44" s="108">
        <v>241</v>
      </c>
      <c r="K44" s="108">
        <v>136</v>
      </c>
      <c r="L44" s="108">
        <v>109</v>
      </c>
      <c r="M44" s="109">
        <v>82</v>
      </c>
    </row>
    <row r="45" spans="2:13" ht="27.75" customHeight="1" x14ac:dyDescent="0.15">
      <c r="B45" s="1240"/>
      <c r="C45" s="1241"/>
      <c r="D45" s="106"/>
      <c r="E45" s="1244" t="s">
        <v>35</v>
      </c>
      <c r="F45" s="1244"/>
      <c r="G45" s="1244"/>
      <c r="H45" s="1245"/>
      <c r="I45" s="107">
        <v>11356</v>
      </c>
      <c r="J45" s="108">
        <v>11030</v>
      </c>
      <c r="K45" s="108">
        <v>10737</v>
      </c>
      <c r="L45" s="108">
        <v>10005</v>
      </c>
      <c r="M45" s="109">
        <v>9624</v>
      </c>
    </row>
    <row r="46" spans="2:13" ht="27.75" customHeight="1" x14ac:dyDescent="0.15">
      <c r="B46" s="1240"/>
      <c r="C46" s="1241"/>
      <c r="D46" s="110"/>
      <c r="E46" s="1244" t="s">
        <v>36</v>
      </c>
      <c r="F46" s="1244"/>
      <c r="G46" s="1244"/>
      <c r="H46" s="1245"/>
      <c r="I46" s="107">
        <v>45</v>
      </c>
      <c r="J46" s="108">
        <v>494</v>
      </c>
      <c r="K46" s="108">
        <v>193</v>
      </c>
      <c r="L46" s="108">
        <v>92</v>
      </c>
      <c r="M46" s="109">
        <v>90</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13949</v>
      </c>
      <c r="J50" s="108">
        <v>13672</v>
      </c>
      <c r="K50" s="108">
        <v>12233</v>
      </c>
      <c r="L50" s="108">
        <v>14162</v>
      </c>
      <c r="M50" s="109">
        <v>10478</v>
      </c>
    </row>
    <row r="51" spans="2:13" ht="27.75" customHeight="1" x14ac:dyDescent="0.15">
      <c r="B51" s="1240"/>
      <c r="C51" s="1241"/>
      <c r="D51" s="106"/>
      <c r="E51" s="1244" t="s">
        <v>42</v>
      </c>
      <c r="F51" s="1244"/>
      <c r="G51" s="1244"/>
      <c r="H51" s="1245"/>
      <c r="I51" s="107">
        <v>7292</v>
      </c>
      <c r="J51" s="108">
        <v>5754</v>
      </c>
      <c r="K51" s="108">
        <v>5194</v>
      </c>
      <c r="L51" s="108">
        <v>5771</v>
      </c>
      <c r="M51" s="109">
        <v>5849</v>
      </c>
    </row>
    <row r="52" spans="2:13" ht="27.75" customHeight="1" x14ac:dyDescent="0.15">
      <c r="B52" s="1242"/>
      <c r="C52" s="1243"/>
      <c r="D52" s="106"/>
      <c r="E52" s="1244" t="s">
        <v>43</v>
      </c>
      <c r="F52" s="1244"/>
      <c r="G52" s="1244"/>
      <c r="H52" s="1245"/>
      <c r="I52" s="107">
        <v>59643</v>
      </c>
      <c r="J52" s="108">
        <v>59114</v>
      </c>
      <c r="K52" s="108">
        <v>58182</v>
      </c>
      <c r="L52" s="108">
        <v>57361</v>
      </c>
      <c r="M52" s="109">
        <v>58229</v>
      </c>
    </row>
    <row r="53" spans="2:13" ht="27.75" customHeight="1" thickBot="1" x14ac:dyDescent="0.2">
      <c r="B53" s="1246" t="s">
        <v>44</v>
      </c>
      <c r="C53" s="1247"/>
      <c r="D53" s="113"/>
      <c r="E53" s="1248" t="s">
        <v>45</v>
      </c>
      <c r="F53" s="1248"/>
      <c r="G53" s="1248"/>
      <c r="H53" s="1249"/>
      <c r="I53" s="114">
        <v>19775</v>
      </c>
      <c r="J53" s="115">
        <v>19981</v>
      </c>
      <c r="K53" s="115">
        <v>19674</v>
      </c>
      <c r="L53" s="115">
        <v>13411</v>
      </c>
      <c r="M53" s="116">
        <v>13978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tXCNwQBmHdikpnRMyAmH/rNyMhAij+nIGuRev+iCxoqGNnscG/mRrzUp6VrtuKyfYf356bEq23+7n01d1Usw==" saltValue="doYMebWTqsjFT84qICmh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6848</v>
      </c>
      <c r="G55" s="128">
        <v>7949</v>
      </c>
      <c r="H55" s="129">
        <v>3850</v>
      </c>
    </row>
    <row r="56" spans="2:8" ht="52.5" customHeight="1" x14ac:dyDescent="0.15">
      <c r="B56" s="130"/>
      <c r="C56" s="1267" t="s">
        <v>49</v>
      </c>
      <c r="D56" s="1267"/>
      <c r="E56" s="1268"/>
      <c r="F56" s="131">
        <v>1413</v>
      </c>
      <c r="G56" s="131">
        <v>1177</v>
      </c>
      <c r="H56" s="132">
        <v>993</v>
      </c>
    </row>
    <row r="57" spans="2:8" ht="53.25" customHeight="1" x14ac:dyDescent="0.15">
      <c r="B57" s="130"/>
      <c r="C57" s="1269" t="s">
        <v>50</v>
      </c>
      <c r="D57" s="1269"/>
      <c r="E57" s="1270"/>
      <c r="F57" s="133">
        <v>3165</v>
      </c>
      <c r="G57" s="133">
        <v>3137</v>
      </c>
      <c r="H57" s="134">
        <v>3182</v>
      </c>
    </row>
    <row r="58" spans="2:8" ht="45.75" customHeight="1" x14ac:dyDescent="0.15">
      <c r="B58" s="135"/>
      <c r="C58" s="1257" t="s">
        <v>593</v>
      </c>
      <c r="D58" s="1258"/>
      <c r="E58" s="1259"/>
      <c r="F58" s="136">
        <v>1034</v>
      </c>
      <c r="G58" s="136">
        <v>989</v>
      </c>
      <c r="H58" s="137">
        <v>949</v>
      </c>
    </row>
    <row r="59" spans="2:8" ht="45.75" customHeight="1" x14ac:dyDescent="0.15">
      <c r="B59" s="135"/>
      <c r="C59" s="1257" t="s">
        <v>594</v>
      </c>
      <c r="D59" s="1258"/>
      <c r="E59" s="1259"/>
      <c r="F59" s="136">
        <v>776</v>
      </c>
      <c r="G59" s="136">
        <v>698</v>
      </c>
      <c r="H59" s="137">
        <v>681</v>
      </c>
    </row>
    <row r="60" spans="2:8" ht="45.75" customHeight="1" x14ac:dyDescent="0.15">
      <c r="B60" s="135"/>
      <c r="C60" s="1257" t="s">
        <v>595</v>
      </c>
      <c r="D60" s="1258"/>
      <c r="E60" s="1259"/>
      <c r="F60" s="136">
        <v>201</v>
      </c>
      <c r="G60" s="136">
        <v>451</v>
      </c>
      <c r="H60" s="137">
        <v>490</v>
      </c>
    </row>
    <row r="61" spans="2:8" ht="45.75" customHeight="1" x14ac:dyDescent="0.15">
      <c r="B61" s="135"/>
      <c r="C61" s="1257" t="s">
        <v>596</v>
      </c>
      <c r="D61" s="1258"/>
      <c r="E61" s="1259"/>
      <c r="F61" s="136">
        <v>493</v>
      </c>
      <c r="G61" s="136">
        <v>436</v>
      </c>
      <c r="H61" s="137">
        <v>381</v>
      </c>
    </row>
    <row r="62" spans="2:8" ht="45.75" customHeight="1" thickBot="1" x14ac:dyDescent="0.2">
      <c r="B62" s="138"/>
      <c r="C62" s="1260" t="s">
        <v>597</v>
      </c>
      <c r="D62" s="1261"/>
      <c r="E62" s="1262"/>
      <c r="F62" s="139">
        <v>168</v>
      </c>
      <c r="G62" s="139">
        <v>169</v>
      </c>
      <c r="H62" s="140">
        <v>177</v>
      </c>
    </row>
    <row r="63" spans="2:8" ht="52.5" customHeight="1" thickBot="1" x14ac:dyDescent="0.2">
      <c r="B63" s="141"/>
      <c r="C63" s="1263" t="s">
        <v>51</v>
      </c>
      <c r="D63" s="1263"/>
      <c r="E63" s="1264"/>
      <c r="F63" s="142">
        <v>11426</v>
      </c>
      <c r="G63" s="142">
        <v>12264</v>
      </c>
      <c r="H63" s="143">
        <v>8025</v>
      </c>
    </row>
    <row r="64" spans="2:8" ht="15" customHeight="1" x14ac:dyDescent="0.15"/>
  </sheetData>
  <sheetProtection algorithmName="SHA-512" hashValue="1bmBrYJiSVVlBBEhyYmzSs0KMEz8e8NtlkAwijDgJNVRqZ3gMYpp7DVgq5rglZbgGoyo7dl9+qWeo2aabB5AYw==" saltValue="fimjnoG6X7p2JZnkZsJb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CV53" sqref="CV53:DC54"/>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608</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604</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607</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602</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556</v>
      </c>
      <c r="BQ50" s="1281"/>
      <c r="BR50" s="1281"/>
      <c r="BS50" s="1281"/>
      <c r="BT50" s="1281"/>
      <c r="BU50" s="1281"/>
      <c r="BV50" s="1281"/>
      <c r="BW50" s="1281"/>
      <c r="BX50" s="1281" t="s">
        <v>557</v>
      </c>
      <c r="BY50" s="1281"/>
      <c r="BZ50" s="1281"/>
      <c r="CA50" s="1281"/>
      <c r="CB50" s="1281"/>
      <c r="CC50" s="1281"/>
      <c r="CD50" s="1281"/>
      <c r="CE50" s="1281"/>
      <c r="CF50" s="1281" t="s">
        <v>558</v>
      </c>
      <c r="CG50" s="1281"/>
      <c r="CH50" s="1281"/>
      <c r="CI50" s="1281"/>
      <c r="CJ50" s="1281"/>
      <c r="CK50" s="1281"/>
      <c r="CL50" s="1281"/>
      <c r="CM50" s="1281"/>
      <c r="CN50" s="1281" t="s">
        <v>559</v>
      </c>
      <c r="CO50" s="1281"/>
      <c r="CP50" s="1281"/>
      <c r="CQ50" s="1281"/>
      <c r="CR50" s="1281"/>
      <c r="CS50" s="1281"/>
      <c r="CT50" s="1281"/>
      <c r="CU50" s="1281"/>
      <c r="CV50" s="1281" t="s">
        <v>560</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601</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279">
        <v>63.9</v>
      </c>
      <c r="BY51" s="1279"/>
      <c r="BZ51" s="1279"/>
      <c r="CA51" s="1279"/>
      <c r="CB51" s="1279"/>
      <c r="CC51" s="1279"/>
      <c r="CD51" s="1279"/>
      <c r="CE51" s="1279"/>
      <c r="CF51" s="1279">
        <v>63.4</v>
      </c>
      <c r="CG51" s="1279"/>
      <c r="CH51" s="1279"/>
      <c r="CI51" s="1279"/>
      <c r="CJ51" s="1279"/>
      <c r="CK51" s="1279"/>
      <c r="CL51" s="1279"/>
      <c r="CM51" s="1279"/>
      <c r="CN51" s="1279">
        <v>43.3</v>
      </c>
      <c r="CO51" s="1279"/>
      <c r="CP51" s="1279"/>
      <c r="CQ51" s="1279"/>
      <c r="CR51" s="1279"/>
      <c r="CS51" s="1279"/>
      <c r="CT51" s="1279"/>
      <c r="CU51" s="1279"/>
      <c r="CV51" s="1279">
        <v>45.2</v>
      </c>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606</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279">
        <v>55.4</v>
      </c>
      <c r="BY53" s="1279"/>
      <c r="BZ53" s="1279"/>
      <c r="CA53" s="1279"/>
      <c r="CB53" s="1279"/>
      <c r="CC53" s="1279"/>
      <c r="CD53" s="1279"/>
      <c r="CE53" s="1279"/>
      <c r="CF53" s="1279">
        <v>58.1</v>
      </c>
      <c r="CG53" s="1279"/>
      <c r="CH53" s="1279"/>
      <c r="CI53" s="1279"/>
      <c r="CJ53" s="1279"/>
      <c r="CK53" s="1279"/>
      <c r="CL53" s="1279"/>
      <c r="CM53" s="1279"/>
      <c r="CN53" s="1279">
        <v>59.5</v>
      </c>
      <c r="CO53" s="1279"/>
      <c r="CP53" s="1279"/>
      <c r="CQ53" s="1279"/>
      <c r="CR53" s="1279"/>
      <c r="CS53" s="1279"/>
      <c r="CT53" s="1279"/>
      <c r="CU53" s="1279"/>
      <c r="CV53" s="1279">
        <v>60.8</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600</v>
      </c>
      <c r="AO55" s="1281"/>
      <c r="AP55" s="1281"/>
      <c r="AQ55" s="1281"/>
      <c r="AR55" s="1281"/>
      <c r="AS55" s="1281"/>
      <c r="AT55" s="1281"/>
      <c r="AU55" s="1281"/>
      <c r="AV55" s="1281"/>
      <c r="AW55" s="1281"/>
      <c r="AX55" s="1281"/>
      <c r="AY55" s="1281"/>
      <c r="AZ55" s="1281"/>
      <c r="BA55" s="1281"/>
      <c r="BB55" s="1280" t="s">
        <v>599</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279">
        <v>24.1</v>
      </c>
      <c r="BY55" s="1279"/>
      <c r="BZ55" s="1279"/>
      <c r="CA55" s="1279"/>
      <c r="CB55" s="1279"/>
      <c r="CC55" s="1279"/>
      <c r="CD55" s="1279"/>
      <c r="CE55" s="1279"/>
      <c r="CF55" s="1279">
        <v>20.100000000000001</v>
      </c>
      <c r="CG55" s="1279"/>
      <c r="CH55" s="1279"/>
      <c r="CI55" s="1279"/>
      <c r="CJ55" s="1279"/>
      <c r="CK55" s="1279"/>
      <c r="CL55" s="1279"/>
      <c r="CM55" s="1279"/>
      <c r="CN55" s="1279">
        <v>16</v>
      </c>
      <c r="CO55" s="1279"/>
      <c r="CP55" s="1279"/>
      <c r="CQ55" s="1279"/>
      <c r="CR55" s="1279"/>
      <c r="CS55" s="1279"/>
      <c r="CT55" s="1279"/>
      <c r="CU55" s="1279"/>
      <c r="CV55" s="1279">
        <v>18.399999999999999</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606</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279">
        <v>57.1</v>
      </c>
      <c r="BY57" s="1279"/>
      <c r="BZ57" s="1279"/>
      <c r="CA57" s="1279"/>
      <c r="CB57" s="1279"/>
      <c r="CC57" s="1279"/>
      <c r="CD57" s="1279"/>
      <c r="CE57" s="1279"/>
      <c r="CF57" s="1279">
        <v>57.7</v>
      </c>
      <c r="CG57" s="1279"/>
      <c r="CH57" s="1279"/>
      <c r="CI57" s="1279"/>
      <c r="CJ57" s="1279"/>
      <c r="CK57" s="1279"/>
      <c r="CL57" s="1279"/>
      <c r="CM57" s="1279"/>
      <c r="CN57" s="1279">
        <v>58.8</v>
      </c>
      <c r="CO57" s="1279"/>
      <c r="CP57" s="1279"/>
      <c r="CQ57" s="1279"/>
      <c r="CR57" s="1279"/>
      <c r="CS57" s="1279"/>
      <c r="CT57" s="1279"/>
      <c r="CU57" s="1279"/>
      <c r="CV57" s="1279">
        <v>57.9</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605</v>
      </c>
    </row>
    <row r="64" spans="1:109" ht="13.5" x14ac:dyDescent="0.15">
      <c r="B64" s="1272"/>
      <c r="G64" s="1309"/>
      <c r="I64" s="1311"/>
      <c r="J64" s="1311"/>
      <c r="K64" s="1311"/>
      <c r="L64" s="1311"/>
      <c r="M64" s="1311"/>
      <c r="N64" s="1310"/>
      <c r="AM64" s="1309"/>
      <c r="AN64" s="1309" t="s">
        <v>604</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603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602</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556</v>
      </c>
      <c r="BQ72" s="1281"/>
      <c r="BR72" s="1281"/>
      <c r="BS72" s="1281"/>
      <c r="BT72" s="1281"/>
      <c r="BU72" s="1281"/>
      <c r="BV72" s="1281"/>
      <c r="BW72" s="1281"/>
      <c r="BX72" s="1281" t="s">
        <v>557</v>
      </c>
      <c r="BY72" s="1281"/>
      <c r="BZ72" s="1281"/>
      <c r="CA72" s="1281"/>
      <c r="CB72" s="1281"/>
      <c r="CC72" s="1281"/>
      <c r="CD72" s="1281"/>
      <c r="CE72" s="1281"/>
      <c r="CF72" s="1281" t="s">
        <v>558</v>
      </c>
      <c r="CG72" s="1281"/>
      <c r="CH72" s="1281"/>
      <c r="CI72" s="1281"/>
      <c r="CJ72" s="1281"/>
      <c r="CK72" s="1281"/>
      <c r="CL72" s="1281"/>
      <c r="CM72" s="1281"/>
      <c r="CN72" s="1281" t="s">
        <v>559</v>
      </c>
      <c r="CO72" s="1281"/>
      <c r="CP72" s="1281"/>
      <c r="CQ72" s="1281"/>
      <c r="CR72" s="1281"/>
      <c r="CS72" s="1281"/>
      <c r="CT72" s="1281"/>
      <c r="CU72" s="1281"/>
      <c r="CV72" s="1281" t="s">
        <v>560</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601</v>
      </c>
      <c r="AO73" s="1280"/>
      <c r="AP73" s="1280"/>
      <c r="AQ73" s="1280"/>
      <c r="AR73" s="1280"/>
      <c r="AS73" s="1280"/>
      <c r="AT73" s="1280"/>
      <c r="AU73" s="1280"/>
      <c r="AV73" s="1280"/>
      <c r="AW73" s="1280"/>
      <c r="AX73" s="1280"/>
      <c r="AY73" s="1280"/>
      <c r="AZ73" s="1280"/>
      <c r="BA73" s="1280"/>
      <c r="BB73" s="1280" t="s">
        <v>599</v>
      </c>
      <c r="BC73" s="1280"/>
      <c r="BD73" s="1280"/>
      <c r="BE73" s="1280"/>
      <c r="BF73" s="1280"/>
      <c r="BG73" s="1280"/>
      <c r="BH73" s="1280"/>
      <c r="BI73" s="1280"/>
      <c r="BJ73" s="1280"/>
      <c r="BK73" s="1280"/>
      <c r="BL73" s="1280"/>
      <c r="BM73" s="1280"/>
      <c r="BN73" s="1280"/>
      <c r="BO73" s="1280"/>
      <c r="BP73" s="1279">
        <v>62.6</v>
      </c>
      <c r="BQ73" s="1279"/>
      <c r="BR73" s="1279"/>
      <c r="BS73" s="1279"/>
      <c r="BT73" s="1279"/>
      <c r="BU73" s="1279"/>
      <c r="BV73" s="1279"/>
      <c r="BW73" s="1279"/>
      <c r="BX73" s="1279">
        <v>63.9</v>
      </c>
      <c r="BY73" s="1279"/>
      <c r="BZ73" s="1279"/>
      <c r="CA73" s="1279"/>
      <c r="CB73" s="1279"/>
      <c r="CC73" s="1279"/>
      <c r="CD73" s="1279"/>
      <c r="CE73" s="1279"/>
      <c r="CF73" s="1279">
        <v>63.4</v>
      </c>
      <c r="CG73" s="1279"/>
      <c r="CH73" s="1279"/>
      <c r="CI73" s="1279"/>
      <c r="CJ73" s="1279"/>
      <c r="CK73" s="1279"/>
      <c r="CL73" s="1279"/>
      <c r="CM73" s="1279"/>
      <c r="CN73" s="1279">
        <v>43.3</v>
      </c>
      <c r="CO73" s="1279"/>
      <c r="CP73" s="1279"/>
      <c r="CQ73" s="1279"/>
      <c r="CR73" s="1279"/>
      <c r="CS73" s="1279"/>
      <c r="CT73" s="1279"/>
      <c r="CU73" s="1279"/>
      <c r="CV73" s="1279">
        <v>45.2</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598</v>
      </c>
      <c r="BC75" s="1280"/>
      <c r="BD75" s="1280"/>
      <c r="BE75" s="1280"/>
      <c r="BF75" s="1280"/>
      <c r="BG75" s="1280"/>
      <c r="BH75" s="1280"/>
      <c r="BI75" s="1280"/>
      <c r="BJ75" s="1280"/>
      <c r="BK75" s="1280"/>
      <c r="BL75" s="1280"/>
      <c r="BM75" s="1280"/>
      <c r="BN75" s="1280"/>
      <c r="BO75" s="1280"/>
      <c r="BP75" s="1279">
        <v>9.6</v>
      </c>
      <c r="BQ75" s="1279"/>
      <c r="BR75" s="1279"/>
      <c r="BS75" s="1279"/>
      <c r="BT75" s="1279"/>
      <c r="BU75" s="1279"/>
      <c r="BV75" s="1279"/>
      <c r="BW75" s="1279"/>
      <c r="BX75" s="1279">
        <v>10.5</v>
      </c>
      <c r="BY75" s="1279"/>
      <c r="BZ75" s="1279"/>
      <c r="CA75" s="1279"/>
      <c r="CB75" s="1279"/>
      <c r="CC75" s="1279"/>
      <c r="CD75" s="1279"/>
      <c r="CE75" s="1279"/>
      <c r="CF75" s="1279">
        <v>10.8</v>
      </c>
      <c r="CG75" s="1279"/>
      <c r="CH75" s="1279"/>
      <c r="CI75" s="1279"/>
      <c r="CJ75" s="1279"/>
      <c r="CK75" s="1279"/>
      <c r="CL75" s="1279"/>
      <c r="CM75" s="1279"/>
      <c r="CN75" s="1279">
        <v>9.8000000000000007</v>
      </c>
      <c r="CO75" s="1279"/>
      <c r="CP75" s="1279"/>
      <c r="CQ75" s="1279"/>
      <c r="CR75" s="1279"/>
      <c r="CS75" s="1279"/>
      <c r="CT75" s="1279"/>
      <c r="CU75" s="1279"/>
      <c r="CV75" s="1279">
        <v>9.4</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600</v>
      </c>
      <c r="AO77" s="1281"/>
      <c r="AP77" s="1281"/>
      <c r="AQ77" s="1281"/>
      <c r="AR77" s="1281"/>
      <c r="AS77" s="1281"/>
      <c r="AT77" s="1281"/>
      <c r="AU77" s="1281"/>
      <c r="AV77" s="1281"/>
      <c r="AW77" s="1281"/>
      <c r="AX77" s="1281"/>
      <c r="AY77" s="1281"/>
      <c r="AZ77" s="1281"/>
      <c r="BA77" s="1281"/>
      <c r="BB77" s="1280" t="s">
        <v>599</v>
      </c>
      <c r="BC77" s="1280"/>
      <c r="BD77" s="1280"/>
      <c r="BE77" s="1280"/>
      <c r="BF77" s="1280"/>
      <c r="BG77" s="1280"/>
      <c r="BH77" s="1280"/>
      <c r="BI77" s="1280"/>
      <c r="BJ77" s="1280"/>
      <c r="BK77" s="1280"/>
      <c r="BL77" s="1280"/>
      <c r="BM77" s="1280"/>
      <c r="BN77" s="1280"/>
      <c r="BO77" s="1280"/>
      <c r="BP77" s="1279">
        <v>13.7</v>
      </c>
      <c r="BQ77" s="1279"/>
      <c r="BR77" s="1279"/>
      <c r="BS77" s="1279"/>
      <c r="BT77" s="1279"/>
      <c r="BU77" s="1279"/>
      <c r="BV77" s="1279"/>
      <c r="BW77" s="1279"/>
      <c r="BX77" s="1279">
        <v>24.1</v>
      </c>
      <c r="BY77" s="1279"/>
      <c r="BZ77" s="1279"/>
      <c r="CA77" s="1279"/>
      <c r="CB77" s="1279"/>
      <c r="CC77" s="1279"/>
      <c r="CD77" s="1279"/>
      <c r="CE77" s="1279"/>
      <c r="CF77" s="1279">
        <v>20.100000000000001</v>
      </c>
      <c r="CG77" s="1279"/>
      <c r="CH77" s="1279"/>
      <c r="CI77" s="1279"/>
      <c r="CJ77" s="1279"/>
      <c r="CK77" s="1279"/>
      <c r="CL77" s="1279"/>
      <c r="CM77" s="1279"/>
      <c r="CN77" s="1279">
        <v>16</v>
      </c>
      <c r="CO77" s="1279"/>
      <c r="CP77" s="1279"/>
      <c r="CQ77" s="1279"/>
      <c r="CR77" s="1279"/>
      <c r="CS77" s="1279"/>
      <c r="CT77" s="1279"/>
      <c r="CU77" s="1279"/>
      <c r="CV77" s="1279">
        <v>18.399999999999999</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598</v>
      </c>
      <c r="BC79" s="1280"/>
      <c r="BD79" s="1280"/>
      <c r="BE79" s="1280"/>
      <c r="BF79" s="1280"/>
      <c r="BG79" s="1280"/>
      <c r="BH79" s="1280"/>
      <c r="BI79" s="1280"/>
      <c r="BJ79" s="1280"/>
      <c r="BK79" s="1280"/>
      <c r="BL79" s="1280"/>
      <c r="BM79" s="1280"/>
      <c r="BN79" s="1280"/>
      <c r="BO79" s="1280"/>
      <c r="BP79" s="1279">
        <v>5.8</v>
      </c>
      <c r="BQ79" s="1279"/>
      <c r="BR79" s="1279"/>
      <c r="BS79" s="1279"/>
      <c r="BT79" s="1279"/>
      <c r="BU79" s="1279"/>
      <c r="BV79" s="1279"/>
      <c r="BW79" s="1279"/>
      <c r="BX79" s="1279">
        <v>6</v>
      </c>
      <c r="BY79" s="1279"/>
      <c r="BZ79" s="1279"/>
      <c r="CA79" s="1279"/>
      <c r="CB79" s="1279"/>
      <c r="CC79" s="1279"/>
      <c r="CD79" s="1279"/>
      <c r="CE79" s="1279"/>
      <c r="CF79" s="1279">
        <v>5.8</v>
      </c>
      <c r="CG79" s="1279"/>
      <c r="CH79" s="1279"/>
      <c r="CI79" s="1279"/>
      <c r="CJ79" s="1279"/>
      <c r="CK79" s="1279"/>
      <c r="CL79" s="1279"/>
      <c r="CM79" s="1279"/>
      <c r="CN79" s="1279">
        <v>5.3</v>
      </c>
      <c r="CO79" s="1279"/>
      <c r="CP79" s="1279"/>
      <c r="CQ79" s="1279"/>
      <c r="CR79" s="1279"/>
      <c r="CS79" s="1279"/>
      <c r="CT79" s="1279"/>
      <c r="CU79" s="1279"/>
      <c r="CV79" s="1279">
        <v>5</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2nxogJeoEyYjTcUPo0p/uVZiImiX+vkrJz3uia+CpB6u765hw5hpmByQmYw2/LojHG/GVJevsVztqdqhkIgxeg==" saltValue="yUZhbcA6lER7OfxByv5IP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CV53" sqref="CV53:DC5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rEC4S8lsJ5cNNO1W7I84yVkPQ3I+0UwLNaReH5DPbXHvRSmZb2hGNZzpj2kcx+nYg0vmAdsYt7s+qsfkbGxBOg==" saltValue="5g2VUc2UpM376c2Fyhkdv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V53" sqref="CV53:DC5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OFhI7XevquHuMumCcAobHWmjK4OD0DK8DE5xF6ip7X311D3ixkzaoDvGApBrSEG534wTBOa+xcxRKd0c/z44Sg==" saltValue="PKUgrms9z/mpM/wTMbss8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64441</v>
      </c>
      <c r="E3" s="162"/>
      <c r="F3" s="163">
        <v>52496</v>
      </c>
      <c r="G3" s="164"/>
      <c r="H3" s="165"/>
    </row>
    <row r="4" spans="1:8" x14ac:dyDescent="0.15">
      <c r="A4" s="166"/>
      <c r="B4" s="167"/>
      <c r="C4" s="168"/>
      <c r="D4" s="169">
        <v>39280</v>
      </c>
      <c r="E4" s="170"/>
      <c r="F4" s="171">
        <v>29467</v>
      </c>
      <c r="G4" s="172"/>
      <c r="H4" s="173"/>
    </row>
    <row r="5" spans="1:8" x14ac:dyDescent="0.15">
      <c r="A5" s="154" t="s">
        <v>548</v>
      </c>
      <c r="B5" s="159"/>
      <c r="C5" s="160"/>
      <c r="D5" s="161">
        <v>47966</v>
      </c>
      <c r="E5" s="162"/>
      <c r="F5" s="163">
        <v>52619</v>
      </c>
      <c r="G5" s="164"/>
      <c r="H5" s="165"/>
    </row>
    <row r="6" spans="1:8" x14ac:dyDescent="0.15">
      <c r="A6" s="166"/>
      <c r="B6" s="167"/>
      <c r="C6" s="168"/>
      <c r="D6" s="169">
        <v>31400</v>
      </c>
      <c r="E6" s="170"/>
      <c r="F6" s="171">
        <v>31149</v>
      </c>
      <c r="G6" s="172"/>
      <c r="H6" s="173"/>
    </row>
    <row r="7" spans="1:8" x14ac:dyDescent="0.15">
      <c r="A7" s="154" t="s">
        <v>549</v>
      </c>
      <c r="B7" s="159"/>
      <c r="C7" s="160"/>
      <c r="D7" s="161">
        <v>48523</v>
      </c>
      <c r="E7" s="162"/>
      <c r="F7" s="163">
        <v>51875</v>
      </c>
      <c r="G7" s="164"/>
      <c r="H7" s="165"/>
    </row>
    <row r="8" spans="1:8" x14ac:dyDescent="0.15">
      <c r="A8" s="166"/>
      <c r="B8" s="167"/>
      <c r="C8" s="168"/>
      <c r="D8" s="169">
        <v>25106</v>
      </c>
      <c r="E8" s="170"/>
      <c r="F8" s="171">
        <v>29372</v>
      </c>
      <c r="G8" s="172"/>
      <c r="H8" s="173"/>
    </row>
    <row r="9" spans="1:8" x14ac:dyDescent="0.15">
      <c r="A9" s="154" t="s">
        <v>550</v>
      </c>
      <c r="B9" s="159"/>
      <c r="C9" s="160"/>
      <c r="D9" s="161">
        <v>37052</v>
      </c>
      <c r="E9" s="162"/>
      <c r="F9" s="163">
        <v>48064</v>
      </c>
      <c r="G9" s="164"/>
      <c r="H9" s="165"/>
    </row>
    <row r="10" spans="1:8" x14ac:dyDescent="0.15">
      <c r="A10" s="166"/>
      <c r="B10" s="167"/>
      <c r="C10" s="168"/>
      <c r="D10" s="169">
        <v>21595</v>
      </c>
      <c r="E10" s="170"/>
      <c r="F10" s="171">
        <v>30373</v>
      </c>
      <c r="G10" s="172"/>
      <c r="H10" s="173"/>
    </row>
    <row r="11" spans="1:8" x14ac:dyDescent="0.15">
      <c r="A11" s="154" t="s">
        <v>551</v>
      </c>
      <c r="B11" s="159"/>
      <c r="C11" s="160"/>
      <c r="D11" s="161">
        <v>48838</v>
      </c>
      <c r="E11" s="162"/>
      <c r="F11" s="163">
        <v>56662</v>
      </c>
      <c r="G11" s="164"/>
      <c r="H11" s="165"/>
    </row>
    <row r="12" spans="1:8" x14ac:dyDescent="0.15">
      <c r="A12" s="166"/>
      <c r="B12" s="167"/>
      <c r="C12" s="174"/>
      <c r="D12" s="169">
        <v>31105</v>
      </c>
      <c r="E12" s="170"/>
      <c r="F12" s="171">
        <v>34709</v>
      </c>
      <c r="G12" s="172"/>
      <c r="H12" s="173"/>
    </row>
    <row r="13" spans="1:8" x14ac:dyDescent="0.15">
      <c r="A13" s="154"/>
      <c r="B13" s="159"/>
      <c r="C13" s="175"/>
      <c r="D13" s="176">
        <v>49364</v>
      </c>
      <c r="E13" s="177"/>
      <c r="F13" s="178">
        <v>52343</v>
      </c>
      <c r="G13" s="179"/>
      <c r="H13" s="165"/>
    </row>
    <row r="14" spans="1:8" x14ac:dyDescent="0.15">
      <c r="A14" s="166"/>
      <c r="B14" s="167"/>
      <c r="C14" s="168"/>
      <c r="D14" s="169">
        <v>29697</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9.42</v>
      </c>
      <c r="C19" s="180">
        <f>ROUND(VALUE(SUBSTITUTE(実質収支比率等に係る経年分析!G$48,"▲","-")),2)</f>
        <v>5.89</v>
      </c>
      <c r="D19" s="180">
        <f>ROUND(VALUE(SUBSTITUTE(実質収支比率等に係る経年分析!H$48,"▲","-")),2)</f>
        <v>7.42</v>
      </c>
      <c r="E19" s="180">
        <f>ROUND(VALUE(SUBSTITUTE(実質収支比率等に係る経年分析!I$48,"▲","-")),2)</f>
        <v>7.43</v>
      </c>
      <c r="F19" s="180">
        <f>ROUND(VALUE(SUBSTITUTE(実質収支比率等に係る経年分析!J$48,"▲","-")),2)</f>
        <v>14.14</v>
      </c>
    </row>
    <row r="20" spans="1:11" x14ac:dyDescent="0.15">
      <c r="A20" s="180" t="s">
        <v>55</v>
      </c>
      <c r="B20" s="180">
        <f>ROUND(VALUE(SUBSTITUTE(実質収支比率等に係る経年分析!F$47,"▲","-")),2)</f>
        <v>20.48</v>
      </c>
      <c r="C20" s="180">
        <f>ROUND(VALUE(SUBSTITUTE(実質収支比率等に係る経年分析!G$47,"▲","-")),2)</f>
        <v>20.94</v>
      </c>
      <c r="D20" s="180">
        <f>ROUND(VALUE(SUBSTITUTE(実質収支比率等に係る経年分析!H$47,"▲","-")),2)</f>
        <v>18.95</v>
      </c>
      <c r="E20" s="180">
        <f>ROUND(VALUE(SUBSTITUTE(実質収支比率等に係る経年分析!I$47,"▲","-")),2)</f>
        <v>22.12</v>
      </c>
      <c r="F20" s="180">
        <f>ROUND(VALUE(SUBSTITUTE(実質収支比率等に係る経年分析!J$47,"▲","-")),2)</f>
        <v>10.88</v>
      </c>
    </row>
    <row r="21" spans="1:11" x14ac:dyDescent="0.15">
      <c r="A21" s="180" t="s">
        <v>56</v>
      </c>
      <c r="B21" s="180">
        <f>IF(ISNUMBER(VALUE(SUBSTITUTE(実質収支比率等に係る経年分析!F$49,"▲","-"))),ROUND(VALUE(SUBSTITUTE(実質収支比率等に係る経年分析!F$49,"▲","-")),2),NA())</f>
        <v>-0.28999999999999998</v>
      </c>
      <c r="C21" s="180">
        <f>IF(ISNUMBER(VALUE(SUBSTITUTE(実質収支比率等に係る経年分析!G$49,"▲","-"))),ROUND(VALUE(SUBSTITUTE(実質収支比率等に係る経年分析!G$49,"▲","-")),2),NA())</f>
        <v>-3.31</v>
      </c>
      <c r="D21" s="180">
        <f>IF(ISNUMBER(VALUE(SUBSTITUTE(実質収支比率等に係る経年分析!H$49,"▲","-"))),ROUND(VALUE(SUBSTITUTE(実質収支比率等に係る経年分析!H$49,"▲","-")),2),NA())</f>
        <v>0.19</v>
      </c>
      <c r="E21" s="180">
        <f>IF(ISNUMBER(VALUE(SUBSTITUTE(実質収支比率等に係る経年分析!I$49,"▲","-"))),ROUND(VALUE(SUBSTITUTE(実質収支比率等に係る経年分析!I$49,"▲","-")),2),NA())</f>
        <v>3.05</v>
      </c>
      <c r="F21" s="180">
        <f>IF(ISNUMBER(VALUE(SUBSTITUTE(実質収支比率等に係る経年分析!J$49,"▲","-"))),ROUND(VALUE(SUBSTITUTE(実質収支比率等に係る経年分析!J$49,"▲","-")),2),NA())</f>
        <v>-4.99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3.64</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1.93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2.1800000000000002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10.029999999999999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9.36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5620</v>
      </c>
      <c r="E42" s="182"/>
      <c r="F42" s="182"/>
      <c r="G42" s="182">
        <f>'実質公債費比率（分子）の構造'!L$52</f>
        <v>5881</v>
      </c>
      <c r="H42" s="182"/>
      <c r="I42" s="182"/>
      <c r="J42" s="182">
        <f>'実質公債費比率（分子）の構造'!M$52</f>
        <v>5803</v>
      </c>
      <c r="K42" s="182"/>
      <c r="L42" s="182"/>
      <c r="M42" s="182">
        <f>'実質公債費比率（分子）の構造'!N$52</f>
        <v>5625</v>
      </c>
      <c r="N42" s="182"/>
      <c r="O42" s="182"/>
      <c r="P42" s="182">
        <f>'実質公債費比率（分子）の構造'!O$52</f>
        <v>5186</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75</v>
      </c>
      <c r="C44" s="182"/>
      <c r="D44" s="182"/>
      <c r="E44" s="182">
        <f>'実質公債費比率（分子）の構造'!L$50</f>
        <v>27</v>
      </c>
      <c r="F44" s="182"/>
      <c r="G44" s="182"/>
      <c r="H44" s="182">
        <f>'実質公債費比率（分子）の構造'!M$50</f>
        <v>26</v>
      </c>
      <c r="I44" s="182"/>
      <c r="J44" s="182"/>
      <c r="K44" s="182">
        <f>'実質公債費比率（分子）の構造'!N$50</f>
        <v>25</v>
      </c>
      <c r="L44" s="182"/>
      <c r="M44" s="182"/>
      <c r="N44" s="182">
        <f>'実質公債費比率（分子）の構造'!O$50</f>
        <v>12</v>
      </c>
      <c r="O44" s="182"/>
      <c r="P44" s="182"/>
    </row>
    <row r="45" spans="1:16" x14ac:dyDescent="0.15">
      <c r="A45" s="182" t="s">
        <v>66</v>
      </c>
      <c r="B45" s="182">
        <f>'実質公債費比率（分子）の構造'!K$49</f>
        <v>108</v>
      </c>
      <c r="C45" s="182"/>
      <c r="D45" s="182"/>
      <c r="E45" s="182">
        <f>'実質公債費比率（分子）の構造'!L$49</f>
        <v>103</v>
      </c>
      <c r="F45" s="182"/>
      <c r="G45" s="182"/>
      <c r="H45" s="182">
        <f>'実質公債費比率（分子）の構造'!M$49</f>
        <v>19</v>
      </c>
      <c r="I45" s="182"/>
      <c r="J45" s="182"/>
      <c r="K45" s="182">
        <f>'実質公債費比率（分子）の構造'!N$49</f>
        <v>20</v>
      </c>
      <c r="L45" s="182"/>
      <c r="M45" s="182"/>
      <c r="N45" s="182">
        <f>'実質公債費比率（分子）の構造'!O$49</f>
        <v>20</v>
      </c>
      <c r="O45" s="182"/>
      <c r="P45" s="182"/>
    </row>
    <row r="46" spans="1:16" x14ac:dyDescent="0.15">
      <c r="A46" s="182" t="s">
        <v>67</v>
      </c>
      <c r="B46" s="182">
        <f>'実質公債費比率（分子）の構造'!K$48</f>
        <v>2288</v>
      </c>
      <c r="C46" s="182"/>
      <c r="D46" s="182"/>
      <c r="E46" s="182">
        <f>'実質公債費比率（分子）の構造'!L$48</f>
        <v>2367</v>
      </c>
      <c r="F46" s="182"/>
      <c r="G46" s="182"/>
      <c r="H46" s="182">
        <f>'実質公債費比率（分子）の構造'!M$48</f>
        <v>2204</v>
      </c>
      <c r="I46" s="182"/>
      <c r="J46" s="182"/>
      <c r="K46" s="182">
        <f>'実質公債費比率（分子）の構造'!N$48</f>
        <v>1890</v>
      </c>
      <c r="L46" s="182"/>
      <c r="M46" s="182"/>
      <c r="N46" s="182">
        <f>'実質公債費比率（分子）の構造'!O$48</f>
        <v>1750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6771</v>
      </c>
      <c r="C49" s="182"/>
      <c r="D49" s="182"/>
      <c r="E49" s="182">
        <f>'実質公債費比率（分子）の構造'!L$45</f>
        <v>6848</v>
      </c>
      <c r="F49" s="182"/>
      <c r="G49" s="182"/>
      <c r="H49" s="182">
        <f>'実質公債費比率（分子）の構造'!M$45</f>
        <v>6652</v>
      </c>
      <c r="I49" s="182"/>
      <c r="J49" s="182"/>
      <c r="K49" s="182">
        <f>'実質公債費比率（分子）の構造'!N$45</f>
        <v>6306</v>
      </c>
      <c r="L49" s="182"/>
      <c r="M49" s="182"/>
      <c r="N49" s="182">
        <f>'実質公債費比率（分子）の構造'!O$45</f>
        <v>6484</v>
      </c>
      <c r="O49" s="182"/>
      <c r="P49" s="182"/>
    </row>
    <row r="50" spans="1:16" x14ac:dyDescent="0.15">
      <c r="A50" s="182" t="s">
        <v>71</v>
      </c>
      <c r="B50" s="182" t="e">
        <f>NA()</f>
        <v>#N/A</v>
      </c>
      <c r="C50" s="182">
        <f>IF(ISNUMBER('実質公債費比率（分子）の構造'!K$53),'実質公債費比率（分子）の構造'!K$53,NA())</f>
        <v>3622</v>
      </c>
      <c r="D50" s="182" t="e">
        <f>NA()</f>
        <v>#N/A</v>
      </c>
      <c r="E50" s="182" t="e">
        <f>NA()</f>
        <v>#N/A</v>
      </c>
      <c r="F50" s="182">
        <f>IF(ISNUMBER('実質公債費比率（分子）の構造'!L$53),'実質公債費比率（分子）の構造'!L$53,NA())</f>
        <v>3464</v>
      </c>
      <c r="G50" s="182" t="e">
        <f>NA()</f>
        <v>#N/A</v>
      </c>
      <c r="H50" s="182" t="e">
        <f>NA()</f>
        <v>#N/A</v>
      </c>
      <c r="I50" s="182">
        <f>IF(ISNUMBER('実質公債費比率（分子）の構造'!M$53),'実質公債費比率（分子）の構造'!M$53,NA())</f>
        <v>3098</v>
      </c>
      <c r="J50" s="182" t="e">
        <f>NA()</f>
        <v>#N/A</v>
      </c>
      <c r="K50" s="182" t="e">
        <f>NA()</f>
        <v>#N/A</v>
      </c>
      <c r="L50" s="182">
        <f>IF(ISNUMBER('実質公債費比率（分子）の構造'!N$53),'実質公債費比率（分子）の構造'!N$53,NA())</f>
        <v>2616</v>
      </c>
      <c r="M50" s="182" t="e">
        <f>NA()</f>
        <v>#N/A</v>
      </c>
      <c r="N50" s="182" t="e">
        <f>NA()</f>
        <v>#N/A</v>
      </c>
      <c r="O50" s="182">
        <f>IF(ISNUMBER('実質公債費比率（分子）の構造'!O$53),'実質公債費比率（分子）の構造'!O$53,NA())</f>
        <v>3080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59643</v>
      </c>
      <c r="E56" s="181"/>
      <c r="F56" s="181"/>
      <c r="G56" s="181">
        <f>'将来負担比率（分子）の構造'!J$52</f>
        <v>59114</v>
      </c>
      <c r="H56" s="181"/>
      <c r="I56" s="181"/>
      <c r="J56" s="181">
        <f>'将来負担比率（分子）の構造'!K$52</f>
        <v>58182</v>
      </c>
      <c r="K56" s="181"/>
      <c r="L56" s="181"/>
      <c r="M56" s="181">
        <f>'将来負担比率（分子）の構造'!L$52</f>
        <v>57361</v>
      </c>
      <c r="N56" s="181"/>
      <c r="O56" s="181"/>
      <c r="P56" s="181">
        <f>'将来負担比率（分子）の構造'!M$52</f>
        <v>58229</v>
      </c>
    </row>
    <row r="57" spans="1:16" x14ac:dyDescent="0.15">
      <c r="A57" s="181" t="s">
        <v>42</v>
      </c>
      <c r="B57" s="181"/>
      <c r="C57" s="181"/>
      <c r="D57" s="181">
        <f>'将来負担比率（分子）の構造'!I$51</f>
        <v>7292</v>
      </c>
      <c r="E57" s="181"/>
      <c r="F57" s="181"/>
      <c r="G57" s="181">
        <f>'将来負担比率（分子）の構造'!J$51</f>
        <v>5754</v>
      </c>
      <c r="H57" s="181"/>
      <c r="I57" s="181"/>
      <c r="J57" s="181">
        <f>'将来負担比率（分子）の構造'!K$51</f>
        <v>5194</v>
      </c>
      <c r="K57" s="181"/>
      <c r="L57" s="181"/>
      <c r="M57" s="181">
        <f>'将来負担比率（分子）の構造'!L$51</f>
        <v>5771</v>
      </c>
      <c r="N57" s="181"/>
      <c r="O57" s="181"/>
      <c r="P57" s="181">
        <f>'将来負担比率（分子）の構造'!M$51</f>
        <v>5849</v>
      </c>
    </row>
    <row r="58" spans="1:16" x14ac:dyDescent="0.15">
      <c r="A58" s="181" t="s">
        <v>41</v>
      </c>
      <c r="B58" s="181"/>
      <c r="C58" s="181"/>
      <c r="D58" s="181">
        <f>'将来負担比率（分子）の構造'!I$50</f>
        <v>13949</v>
      </c>
      <c r="E58" s="181"/>
      <c r="F58" s="181"/>
      <c r="G58" s="181">
        <f>'将来負担比率（分子）の構造'!J$50</f>
        <v>13672</v>
      </c>
      <c r="H58" s="181"/>
      <c r="I58" s="181"/>
      <c r="J58" s="181">
        <f>'将来負担比率（分子）の構造'!K$50</f>
        <v>12233</v>
      </c>
      <c r="K58" s="181"/>
      <c r="L58" s="181"/>
      <c r="M58" s="181">
        <f>'将来負担比率（分子）の構造'!L$50</f>
        <v>14162</v>
      </c>
      <c r="N58" s="181"/>
      <c r="O58" s="181"/>
      <c r="P58" s="181">
        <f>'将来負担比率（分子）の構造'!M$50</f>
        <v>10478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45</v>
      </c>
      <c r="C61" s="181"/>
      <c r="D61" s="181"/>
      <c r="E61" s="181">
        <f>'将来負担比率（分子）の構造'!J$46</f>
        <v>494</v>
      </c>
      <c r="F61" s="181"/>
      <c r="G61" s="181"/>
      <c r="H61" s="181">
        <f>'将来負担比率（分子）の構造'!K$46</f>
        <v>193</v>
      </c>
      <c r="I61" s="181"/>
      <c r="J61" s="181"/>
      <c r="K61" s="181">
        <f>'将来負担比率（分子）の構造'!L$46</f>
        <v>92</v>
      </c>
      <c r="L61" s="181"/>
      <c r="M61" s="181"/>
      <c r="N61" s="181">
        <f>'将来負担比率（分子）の構造'!M$46</f>
        <v>90</v>
      </c>
      <c r="O61" s="181"/>
      <c r="P61" s="181"/>
    </row>
    <row r="62" spans="1:16" x14ac:dyDescent="0.15">
      <c r="A62" s="181" t="s">
        <v>35</v>
      </c>
      <c r="B62" s="181">
        <f>'将来負担比率（分子）の構造'!I$45</f>
        <v>11356</v>
      </c>
      <c r="C62" s="181"/>
      <c r="D62" s="181"/>
      <c r="E62" s="181">
        <f>'将来負担比率（分子）の構造'!J$45</f>
        <v>11030</v>
      </c>
      <c r="F62" s="181"/>
      <c r="G62" s="181"/>
      <c r="H62" s="181">
        <f>'将来負担比率（分子）の構造'!K$45</f>
        <v>10737</v>
      </c>
      <c r="I62" s="181"/>
      <c r="J62" s="181"/>
      <c r="K62" s="181">
        <f>'将来負担比率（分子）の構造'!L$45</f>
        <v>10005</v>
      </c>
      <c r="L62" s="181"/>
      <c r="M62" s="181"/>
      <c r="N62" s="181">
        <f>'将来負担比率（分子）の構造'!M$45</f>
        <v>9624</v>
      </c>
      <c r="O62" s="181"/>
      <c r="P62" s="181"/>
    </row>
    <row r="63" spans="1:16" x14ac:dyDescent="0.15">
      <c r="A63" s="181" t="s">
        <v>34</v>
      </c>
      <c r="B63" s="181">
        <f>'将来負担比率（分子）の構造'!I$44</f>
        <v>488</v>
      </c>
      <c r="C63" s="181"/>
      <c r="D63" s="181"/>
      <c r="E63" s="181">
        <f>'将来負担比率（分子）の構造'!J$44</f>
        <v>241</v>
      </c>
      <c r="F63" s="181"/>
      <c r="G63" s="181"/>
      <c r="H63" s="181">
        <f>'将来負担比率（分子）の構造'!K$44</f>
        <v>136</v>
      </c>
      <c r="I63" s="181"/>
      <c r="J63" s="181"/>
      <c r="K63" s="181">
        <f>'将来負担比率（分子）の構造'!L$44</f>
        <v>109</v>
      </c>
      <c r="L63" s="181"/>
      <c r="M63" s="181"/>
      <c r="N63" s="181">
        <f>'将来負担比率（分子）の構造'!M$44</f>
        <v>82</v>
      </c>
      <c r="O63" s="181"/>
      <c r="P63" s="181"/>
    </row>
    <row r="64" spans="1:16" x14ac:dyDescent="0.15">
      <c r="A64" s="181" t="s">
        <v>33</v>
      </c>
      <c r="B64" s="181">
        <f>'将来負担比率（分子）の構造'!I$43</f>
        <v>26621</v>
      </c>
      <c r="C64" s="181"/>
      <c r="D64" s="181"/>
      <c r="E64" s="181">
        <f>'将来負担比率（分子）の構造'!J$43</f>
        <v>25839</v>
      </c>
      <c r="F64" s="181"/>
      <c r="G64" s="181"/>
      <c r="H64" s="181">
        <f>'将来負担比率（分子）の構造'!K$43</f>
        <v>24601</v>
      </c>
      <c r="I64" s="181"/>
      <c r="J64" s="181"/>
      <c r="K64" s="181">
        <f>'将来負担比率（分子）の構造'!L$43</f>
        <v>22510</v>
      </c>
      <c r="L64" s="181"/>
      <c r="M64" s="181"/>
      <c r="N64" s="181">
        <f>'将来負担比率（分子）の構造'!M$43</f>
        <v>20201</v>
      </c>
      <c r="O64" s="181"/>
      <c r="P64" s="181"/>
    </row>
    <row r="65" spans="1:16" x14ac:dyDescent="0.15">
      <c r="A65" s="181" t="s">
        <v>32</v>
      </c>
      <c r="B65" s="181">
        <f>'将来負担比率（分子）の構造'!I$42</f>
        <v>88</v>
      </c>
      <c r="C65" s="181"/>
      <c r="D65" s="181"/>
      <c r="E65" s="181">
        <f>'将来負担比率（分子）の構造'!J$42</f>
        <v>62</v>
      </c>
      <c r="F65" s="181"/>
      <c r="G65" s="181"/>
      <c r="H65" s="181">
        <f>'将来負担比率（分子）の構造'!K$42</f>
        <v>37</v>
      </c>
      <c r="I65" s="181"/>
      <c r="J65" s="181"/>
      <c r="K65" s="181">
        <f>'将来負担比率（分子）の構造'!L$42</f>
        <v>12</v>
      </c>
      <c r="L65" s="181"/>
      <c r="M65" s="181"/>
      <c r="N65" s="181" t="str">
        <f>'将来負担比率（分子）の構造'!M$42</f>
        <v>-</v>
      </c>
      <c r="O65" s="181"/>
      <c r="P65" s="181"/>
    </row>
    <row r="66" spans="1:16" x14ac:dyDescent="0.15">
      <c r="A66" s="181" t="s">
        <v>31</v>
      </c>
      <c r="B66" s="181">
        <f>'将来負担比率（分子）の構造'!I$41</f>
        <v>62061</v>
      </c>
      <c r="C66" s="181"/>
      <c r="D66" s="181"/>
      <c r="E66" s="181">
        <f>'将来負担比率（分子）の構造'!J$41</f>
        <v>60854</v>
      </c>
      <c r="F66" s="181"/>
      <c r="G66" s="181"/>
      <c r="H66" s="181">
        <f>'将来負担比率（分子）の構造'!K$41</f>
        <v>59579</v>
      </c>
      <c r="I66" s="181"/>
      <c r="J66" s="181"/>
      <c r="K66" s="181">
        <f>'将来負担比率（分子）の構造'!L$41</f>
        <v>57978</v>
      </c>
      <c r="L66" s="181"/>
      <c r="M66" s="181"/>
      <c r="N66" s="181">
        <f>'将来負担比率（分子）の構造'!M$41</f>
        <v>58535</v>
      </c>
      <c r="O66" s="181"/>
      <c r="P66" s="181"/>
    </row>
    <row r="67" spans="1:16" x14ac:dyDescent="0.15">
      <c r="A67" s="181" t="s">
        <v>75</v>
      </c>
      <c r="B67" s="181" t="e">
        <f>NA()</f>
        <v>#N/A</v>
      </c>
      <c r="C67" s="181">
        <f>IF(ISNUMBER('将来負担比率（分子）の構造'!I$53), IF('将来負担比率（分子）の構造'!I$53 &lt; 0, 0, '将来負担比率（分子）の構造'!I$53), NA())</f>
        <v>19775</v>
      </c>
      <c r="D67" s="181" t="e">
        <f>NA()</f>
        <v>#N/A</v>
      </c>
      <c r="E67" s="181" t="e">
        <f>NA()</f>
        <v>#N/A</v>
      </c>
      <c r="F67" s="181">
        <f>IF(ISNUMBER('将来負担比率（分子）の構造'!J$53), IF('将来負担比率（分子）の構造'!J$53 &lt; 0, 0, '将来負担比率（分子）の構造'!J$53), NA())</f>
        <v>19981</v>
      </c>
      <c r="G67" s="181" t="e">
        <f>NA()</f>
        <v>#N/A</v>
      </c>
      <c r="H67" s="181" t="e">
        <f>NA()</f>
        <v>#N/A</v>
      </c>
      <c r="I67" s="181">
        <f>IF(ISNUMBER('将来負担比率（分子）の構造'!K$53), IF('将来負担比率（分子）の構造'!K$53 &lt; 0, 0, '将来負担比率（分子）の構造'!K$53), NA())</f>
        <v>19674</v>
      </c>
      <c r="J67" s="181" t="e">
        <f>NA()</f>
        <v>#N/A</v>
      </c>
      <c r="K67" s="181" t="e">
        <f>NA()</f>
        <v>#N/A</v>
      </c>
      <c r="L67" s="181">
        <f>IF(ISNUMBER('将来負担比率（分子）の構造'!L$53), IF('将来負担比率（分子）の構造'!L$53 &lt; 0, 0, '将来負担比率（分子）の構造'!L$53), NA())</f>
        <v>13411</v>
      </c>
      <c r="M67" s="181" t="e">
        <f>NA()</f>
        <v>#N/A</v>
      </c>
      <c r="N67" s="181" t="e">
        <f>NA()</f>
        <v>#N/A</v>
      </c>
      <c r="O67" s="181">
        <f>IF(ISNUMBER('将来負担比率（分子）の構造'!M$53), IF('将来負担比率（分子）の構造'!M$53 &lt; 0, 0, '将来負担比率（分子）の構造'!M$53), NA())</f>
        <v>13978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6848</v>
      </c>
      <c r="C72" s="185">
        <f>基金残高に係る経年分析!G55</f>
        <v>7949</v>
      </c>
      <c r="D72" s="185">
        <f>基金残高に係る経年分析!H55</f>
        <v>3850</v>
      </c>
    </row>
    <row r="73" spans="1:16" x14ac:dyDescent="0.15">
      <c r="A73" s="184" t="s">
        <v>78</v>
      </c>
      <c r="B73" s="185">
        <f>基金残高に係る経年分析!F56</f>
        <v>1413</v>
      </c>
      <c r="C73" s="185">
        <f>基金残高に係る経年分析!G56</f>
        <v>1177</v>
      </c>
      <c r="D73" s="185">
        <f>基金残高に係る経年分析!H56</f>
        <v>993</v>
      </c>
    </row>
    <row r="74" spans="1:16" x14ac:dyDescent="0.15">
      <c r="A74" s="184" t="s">
        <v>79</v>
      </c>
      <c r="B74" s="185">
        <f>基金残高に係る経年分析!F57</f>
        <v>3165</v>
      </c>
      <c r="C74" s="185">
        <f>基金残高に係る経年分析!G57</f>
        <v>3137</v>
      </c>
      <c r="D74" s="185">
        <f>基金残高に係る経年分析!H57</f>
        <v>3182</v>
      </c>
    </row>
  </sheetData>
  <sheetProtection algorithmName="SHA-512" hashValue="u+NdAz5BNC1DhWRfgBNx71hbibNEcnmlmoFVuouM8rVhZkWNqNW5gR3aYGTffSpoy+uCFKeFzCUyN0EPh2Hpew==" saltValue="45q5s73Or2FaNBeJqg7c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22555584</v>
      </c>
      <c r="S5" s="696"/>
      <c r="T5" s="696"/>
      <c r="U5" s="696"/>
      <c r="V5" s="696"/>
      <c r="W5" s="696"/>
      <c r="X5" s="696"/>
      <c r="Y5" s="739"/>
      <c r="Z5" s="757">
        <v>30</v>
      </c>
      <c r="AA5" s="757"/>
      <c r="AB5" s="757"/>
      <c r="AC5" s="757"/>
      <c r="AD5" s="758">
        <v>21782339</v>
      </c>
      <c r="AE5" s="758"/>
      <c r="AF5" s="758"/>
      <c r="AG5" s="758"/>
      <c r="AH5" s="758"/>
      <c r="AI5" s="758"/>
      <c r="AJ5" s="758"/>
      <c r="AK5" s="758"/>
      <c r="AL5" s="740">
        <v>63.6</v>
      </c>
      <c r="AM5" s="711"/>
      <c r="AN5" s="711"/>
      <c r="AO5" s="741"/>
      <c r="AP5" s="706" t="s">
        <v>227</v>
      </c>
      <c r="AQ5" s="707"/>
      <c r="AR5" s="707"/>
      <c r="AS5" s="707"/>
      <c r="AT5" s="707"/>
      <c r="AU5" s="707"/>
      <c r="AV5" s="707"/>
      <c r="AW5" s="707"/>
      <c r="AX5" s="707"/>
      <c r="AY5" s="707"/>
      <c r="AZ5" s="707"/>
      <c r="BA5" s="707"/>
      <c r="BB5" s="707"/>
      <c r="BC5" s="707"/>
      <c r="BD5" s="707"/>
      <c r="BE5" s="707"/>
      <c r="BF5" s="708"/>
      <c r="BG5" s="640">
        <v>21762670</v>
      </c>
      <c r="BH5" s="641"/>
      <c r="BI5" s="641"/>
      <c r="BJ5" s="641"/>
      <c r="BK5" s="641"/>
      <c r="BL5" s="641"/>
      <c r="BM5" s="641"/>
      <c r="BN5" s="642"/>
      <c r="BO5" s="677">
        <v>96.5</v>
      </c>
      <c r="BP5" s="677"/>
      <c r="BQ5" s="677"/>
      <c r="BR5" s="677"/>
      <c r="BS5" s="678">
        <v>375801</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610301</v>
      </c>
      <c r="S6" s="641"/>
      <c r="T6" s="641"/>
      <c r="U6" s="641"/>
      <c r="V6" s="641"/>
      <c r="W6" s="641"/>
      <c r="X6" s="641"/>
      <c r="Y6" s="642"/>
      <c r="Z6" s="677">
        <v>0.8</v>
      </c>
      <c r="AA6" s="677"/>
      <c r="AB6" s="677"/>
      <c r="AC6" s="677"/>
      <c r="AD6" s="678">
        <v>610301</v>
      </c>
      <c r="AE6" s="678"/>
      <c r="AF6" s="678"/>
      <c r="AG6" s="678"/>
      <c r="AH6" s="678"/>
      <c r="AI6" s="678"/>
      <c r="AJ6" s="678"/>
      <c r="AK6" s="678"/>
      <c r="AL6" s="643">
        <v>1.8</v>
      </c>
      <c r="AM6" s="644"/>
      <c r="AN6" s="644"/>
      <c r="AO6" s="679"/>
      <c r="AP6" s="637" t="s">
        <v>232</v>
      </c>
      <c r="AQ6" s="638"/>
      <c r="AR6" s="638"/>
      <c r="AS6" s="638"/>
      <c r="AT6" s="638"/>
      <c r="AU6" s="638"/>
      <c r="AV6" s="638"/>
      <c r="AW6" s="638"/>
      <c r="AX6" s="638"/>
      <c r="AY6" s="638"/>
      <c r="AZ6" s="638"/>
      <c r="BA6" s="638"/>
      <c r="BB6" s="638"/>
      <c r="BC6" s="638"/>
      <c r="BD6" s="638"/>
      <c r="BE6" s="638"/>
      <c r="BF6" s="639"/>
      <c r="BG6" s="640">
        <v>21762670</v>
      </c>
      <c r="BH6" s="641"/>
      <c r="BI6" s="641"/>
      <c r="BJ6" s="641"/>
      <c r="BK6" s="641"/>
      <c r="BL6" s="641"/>
      <c r="BM6" s="641"/>
      <c r="BN6" s="642"/>
      <c r="BO6" s="677">
        <v>96.5</v>
      </c>
      <c r="BP6" s="677"/>
      <c r="BQ6" s="677"/>
      <c r="BR6" s="677"/>
      <c r="BS6" s="678">
        <v>375801</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376635</v>
      </c>
      <c r="CS6" s="641"/>
      <c r="CT6" s="641"/>
      <c r="CU6" s="641"/>
      <c r="CV6" s="641"/>
      <c r="CW6" s="641"/>
      <c r="CX6" s="641"/>
      <c r="CY6" s="642"/>
      <c r="CZ6" s="740">
        <v>0.6</v>
      </c>
      <c r="DA6" s="711"/>
      <c r="DB6" s="711"/>
      <c r="DC6" s="743"/>
      <c r="DD6" s="646" t="s">
        <v>234</v>
      </c>
      <c r="DE6" s="641"/>
      <c r="DF6" s="641"/>
      <c r="DG6" s="641"/>
      <c r="DH6" s="641"/>
      <c r="DI6" s="641"/>
      <c r="DJ6" s="641"/>
      <c r="DK6" s="641"/>
      <c r="DL6" s="641"/>
      <c r="DM6" s="641"/>
      <c r="DN6" s="641"/>
      <c r="DO6" s="641"/>
      <c r="DP6" s="642"/>
      <c r="DQ6" s="646">
        <v>376155</v>
      </c>
      <c r="DR6" s="641"/>
      <c r="DS6" s="641"/>
      <c r="DT6" s="641"/>
      <c r="DU6" s="641"/>
      <c r="DV6" s="641"/>
      <c r="DW6" s="641"/>
      <c r="DX6" s="641"/>
      <c r="DY6" s="641"/>
      <c r="DZ6" s="641"/>
      <c r="EA6" s="641"/>
      <c r="EB6" s="641"/>
      <c r="EC6" s="684"/>
    </row>
    <row r="7" spans="2:143" ht="11.25" customHeight="1" x14ac:dyDescent="0.15">
      <c r="B7" s="637" t="s">
        <v>235</v>
      </c>
      <c r="C7" s="638"/>
      <c r="D7" s="638"/>
      <c r="E7" s="638"/>
      <c r="F7" s="638"/>
      <c r="G7" s="638"/>
      <c r="H7" s="638"/>
      <c r="I7" s="638"/>
      <c r="J7" s="638"/>
      <c r="K7" s="638"/>
      <c r="L7" s="638"/>
      <c r="M7" s="638"/>
      <c r="N7" s="638"/>
      <c r="O7" s="638"/>
      <c r="P7" s="638"/>
      <c r="Q7" s="639"/>
      <c r="R7" s="640">
        <v>12851</v>
      </c>
      <c r="S7" s="641"/>
      <c r="T7" s="641"/>
      <c r="U7" s="641"/>
      <c r="V7" s="641"/>
      <c r="W7" s="641"/>
      <c r="X7" s="641"/>
      <c r="Y7" s="642"/>
      <c r="Z7" s="677">
        <v>0</v>
      </c>
      <c r="AA7" s="677"/>
      <c r="AB7" s="677"/>
      <c r="AC7" s="677"/>
      <c r="AD7" s="678">
        <v>12851</v>
      </c>
      <c r="AE7" s="678"/>
      <c r="AF7" s="678"/>
      <c r="AG7" s="678"/>
      <c r="AH7" s="678"/>
      <c r="AI7" s="678"/>
      <c r="AJ7" s="678"/>
      <c r="AK7" s="678"/>
      <c r="AL7" s="643">
        <v>0</v>
      </c>
      <c r="AM7" s="644"/>
      <c r="AN7" s="644"/>
      <c r="AO7" s="679"/>
      <c r="AP7" s="637" t="s">
        <v>236</v>
      </c>
      <c r="AQ7" s="638"/>
      <c r="AR7" s="638"/>
      <c r="AS7" s="638"/>
      <c r="AT7" s="638"/>
      <c r="AU7" s="638"/>
      <c r="AV7" s="638"/>
      <c r="AW7" s="638"/>
      <c r="AX7" s="638"/>
      <c r="AY7" s="638"/>
      <c r="AZ7" s="638"/>
      <c r="BA7" s="638"/>
      <c r="BB7" s="638"/>
      <c r="BC7" s="638"/>
      <c r="BD7" s="638"/>
      <c r="BE7" s="638"/>
      <c r="BF7" s="639"/>
      <c r="BG7" s="640">
        <v>9883914</v>
      </c>
      <c r="BH7" s="641"/>
      <c r="BI7" s="641"/>
      <c r="BJ7" s="641"/>
      <c r="BK7" s="641"/>
      <c r="BL7" s="641"/>
      <c r="BM7" s="641"/>
      <c r="BN7" s="642"/>
      <c r="BO7" s="677">
        <v>43.8</v>
      </c>
      <c r="BP7" s="677"/>
      <c r="BQ7" s="677"/>
      <c r="BR7" s="677"/>
      <c r="BS7" s="678">
        <v>375801</v>
      </c>
      <c r="BT7" s="678"/>
      <c r="BU7" s="678"/>
      <c r="BV7" s="678"/>
      <c r="BW7" s="678"/>
      <c r="BX7" s="678"/>
      <c r="BY7" s="678"/>
      <c r="BZ7" s="678"/>
      <c r="CA7" s="678"/>
      <c r="CB7" s="737"/>
      <c r="CD7" s="673" t="s">
        <v>237</v>
      </c>
      <c r="CE7" s="674"/>
      <c r="CF7" s="674"/>
      <c r="CG7" s="674"/>
      <c r="CH7" s="674"/>
      <c r="CI7" s="674"/>
      <c r="CJ7" s="674"/>
      <c r="CK7" s="674"/>
      <c r="CL7" s="674"/>
      <c r="CM7" s="674"/>
      <c r="CN7" s="674"/>
      <c r="CO7" s="674"/>
      <c r="CP7" s="674"/>
      <c r="CQ7" s="675"/>
      <c r="CR7" s="640">
        <v>7167777</v>
      </c>
      <c r="CS7" s="641"/>
      <c r="CT7" s="641"/>
      <c r="CU7" s="641"/>
      <c r="CV7" s="641"/>
      <c r="CW7" s="641"/>
      <c r="CX7" s="641"/>
      <c r="CY7" s="642"/>
      <c r="CZ7" s="677">
        <v>10.7</v>
      </c>
      <c r="DA7" s="677"/>
      <c r="DB7" s="677"/>
      <c r="DC7" s="677"/>
      <c r="DD7" s="646">
        <v>111798</v>
      </c>
      <c r="DE7" s="641"/>
      <c r="DF7" s="641"/>
      <c r="DG7" s="641"/>
      <c r="DH7" s="641"/>
      <c r="DI7" s="641"/>
      <c r="DJ7" s="641"/>
      <c r="DK7" s="641"/>
      <c r="DL7" s="641"/>
      <c r="DM7" s="641"/>
      <c r="DN7" s="641"/>
      <c r="DO7" s="641"/>
      <c r="DP7" s="642"/>
      <c r="DQ7" s="646">
        <v>6413463</v>
      </c>
      <c r="DR7" s="641"/>
      <c r="DS7" s="641"/>
      <c r="DT7" s="641"/>
      <c r="DU7" s="641"/>
      <c r="DV7" s="641"/>
      <c r="DW7" s="641"/>
      <c r="DX7" s="641"/>
      <c r="DY7" s="641"/>
      <c r="DZ7" s="641"/>
      <c r="EA7" s="641"/>
      <c r="EB7" s="641"/>
      <c r="EC7" s="684"/>
    </row>
    <row r="8" spans="2:143" ht="11.25" customHeight="1" x14ac:dyDescent="0.15">
      <c r="B8" s="637" t="s">
        <v>238</v>
      </c>
      <c r="C8" s="638"/>
      <c r="D8" s="638"/>
      <c r="E8" s="638"/>
      <c r="F8" s="638"/>
      <c r="G8" s="638"/>
      <c r="H8" s="638"/>
      <c r="I8" s="638"/>
      <c r="J8" s="638"/>
      <c r="K8" s="638"/>
      <c r="L8" s="638"/>
      <c r="M8" s="638"/>
      <c r="N8" s="638"/>
      <c r="O8" s="638"/>
      <c r="P8" s="638"/>
      <c r="Q8" s="639"/>
      <c r="R8" s="640">
        <v>80610</v>
      </c>
      <c r="S8" s="641"/>
      <c r="T8" s="641"/>
      <c r="U8" s="641"/>
      <c r="V8" s="641"/>
      <c r="W8" s="641"/>
      <c r="X8" s="641"/>
      <c r="Y8" s="642"/>
      <c r="Z8" s="677">
        <v>0.1</v>
      </c>
      <c r="AA8" s="677"/>
      <c r="AB8" s="677"/>
      <c r="AC8" s="677"/>
      <c r="AD8" s="678">
        <v>80610</v>
      </c>
      <c r="AE8" s="678"/>
      <c r="AF8" s="678"/>
      <c r="AG8" s="678"/>
      <c r="AH8" s="678"/>
      <c r="AI8" s="678"/>
      <c r="AJ8" s="678"/>
      <c r="AK8" s="678"/>
      <c r="AL8" s="643">
        <v>0.2</v>
      </c>
      <c r="AM8" s="644"/>
      <c r="AN8" s="644"/>
      <c r="AO8" s="679"/>
      <c r="AP8" s="637" t="s">
        <v>239</v>
      </c>
      <c r="AQ8" s="638"/>
      <c r="AR8" s="638"/>
      <c r="AS8" s="638"/>
      <c r="AT8" s="638"/>
      <c r="AU8" s="638"/>
      <c r="AV8" s="638"/>
      <c r="AW8" s="638"/>
      <c r="AX8" s="638"/>
      <c r="AY8" s="638"/>
      <c r="AZ8" s="638"/>
      <c r="BA8" s="638"/>
      <c r="BB8" s="638"/>
      <c r="BC8" s="638"/>
      <c r="BD8" s="638"/>
      <c r="BE8" s="638"/>
      <c r="BF8" s="639"/>
      <c r="BG8" s="640">
        <v>288971</v>
      </c>
      <c r="BH8" s="641"/>
      <c r="BI8" s="641"/>
      <c r="BJ8" s="641"/>
      <c r="BK8" s="641"/>
      <c r="BL8" s="641"/>
      <c r="BM8" s="641"/>
      <c r="BN8" s="642"/>
      <c r="BO8" s="677">
        <v>1.3</v>
      </c>
      <c r="BP8" s="677"/>
      <c r="BQ8" s="677"/>
      <c r="BR8" s="677"/>
      <c r="BS8" s="646" t="s">
        <v>234</v>
      </c>
      <c r="BT8" s="641"/>
      <c r="BU8" s="641"/>
      <c r="BV8" s="641"/>
      <c r="BW8" s="641"/>
      <c r="BX8" s="641"/>
      <c r="BY8" s="641"/>
      <c r="BZ8" s="641"/>
      <c r="CA8" s="641"/>
      <c r="CB8" s="684"/>
      <c r="CD8" s="673" t="s">
        <v>240</v>
      </c>
      <c r="CE8" s="674"/>
      <c r="CF8" s="674"/>
      <c r="CG8" s="674"/>
      <c r="CH8" s="674"/>
      <c r="CI8" s="674"/>
      <c r="CJ8" s="674"/>
      <c r="CK8" s="674"/>
      <c r="CL8" s="674"/>
      <c r="CM8" s="674"/>
      <c r="CN8" s="674"/>
      <c r="CO8" s="674"/>
      <c r="CP8" s="674"/>
      <c r="CQ8" s="675"/>
      <c r="CR8" s="640">
        <v>25463091</v>
      </c>
      <c r="CS8" s="641"/>
      <c r="CT8" s="641"/>
      <c r="CU8" s="641"/>
      <c r="CV8" s="641"/>
      <c r="CW8" s="641"/>
      <c r="CX8" s="641"/>
      <c r="CY8" s="642"/>
      <c r="CZ8" s="677">
        <v>37.799999999999997</v>
      </c>
      <c r="DA8" s="677"/>
      <c r="DB8" s="677"/>
      <c r="DC8" s="677"/>
      <c r="DD8" s="646">
        <v>2026509</v>
      </c>
      <c r="DE8" s="641"/>
      <c r="DF8" s="641"/>
      <c r="DG8" s="641"/>
      <c r="DH8" s="641"/>
      <c r="DI8" s="641"/>
      <c r="DJ8" s="641"/>
      <c r="DK8" s="641"/>
      <c r="DL8" s="641"/>
      <c r="DM8" s="641"/>
      <c r="DN8" s="641"/>
      <c r="DO8" s="641"/>
      <c r="DP8" s="642"/>
      <c r="DQ8" s="646">
        <v>12300844</v>
      </c>
      <c r="DR8" s="641"/>
      <c r="DS8" s="641"/>
      <c r="DT8" s="641"/>
      <c r="DU8" s="641"/>
      <c r="DV8" s="641"/>
      <c r="DW8" s="641"/>
      <c r="DX8" s="641"/>
      <c r="DY8" s="641"/>
      <c r="DZ8" s="641"/>
      <c r="EA8" s="641"/>
      <c r="EB8" s="641"/>
      <c r="EC8" s="684"/>
    </row>
    <row r="9" spans="2:143" ht="11.25" customHeight="1" x14ac:dyDescent="0.15">
      <c r="B9" s="637" t="s">
        <v>241</v>
      </c>
      <c r="C9" s="638"/>
      <c r="D9" s="638"/>
      <c r="E9" s="638"/>
      <c r="F9" s="638"/>
      <c r="G9" s="638"/>
      <c r="H9" s="638"/>
      <c r="I9" s="638"/>
      <c r="J9" s="638"/>
      <c r="K9" s="638"/>
      <c r="L9" s="638"/>
      <c r="M9" s="638"/>
      <c r="N9" s="638"/>
      <c r="O9" s="638"/>
      <c r="P9" s="638"/>
      <c r="Q9" s="639"/>
      <c r="R9" s="640">
        <v>55868</v>
      </c>
      <c r="S9" s="641"/>
      <c r="T9" s="641"/>
      <c r="U9" s="641"/>
      <c r="V9" s="641"/>
      <c r="W9" s="641"/>
      <c r="X9" s="641"/>
      <c r="Y9" s="642"/>
      <c r="Z9" s="677">
        <v>0.1</v>
      </c>
      <c r="AA9" s="677"/>
      <c r="AB9" s="677"/>
      <c r="AC9" s="677"/>
      <c r="AD9" s="678">
        <v>55868</v>
      </c>
      <c r="AE9" s="678"/>
      <c r="AF9" s="678"/>
      <c r="AG9" s="678"/>
      <c r="AH9" s="678"/>
      <c r="AI9" s="678"/>
      <c r="AJ9" s="678"/>
      <c r="AK9" s="678"/>
      <c r="AL9" s="643">
        <v>0.2</v>
      </c>
      <c r="AM9" s="644"/>
      <c r="AN9" s="644"/>
      <c r="AO9" s="679"/>
      <c r="AP9" s="637" t="s">
        <v>242</v>
      </c>
      <c r="AQ9" s="638"/>
      <c r="AR9" s="638"/>
      <c r="AS9" s="638"/>
      <c r="AT9" s="638"/>
      <c r="AU9" s="638"/>
      <c r="AV9" s="638"/>
      <c r="AW9" s="638"/>
      <c r="AX9" s="638"/>
      <c r="AY9" s="638"/>
      <c r="AZ9" s="638"/>
      <c r="BA9" s="638"/>
      <c r="BB9" s="638"/>
      <c r="BC9" s="638"/>
      <c r="BD9" s="638"/>
      <c r="BE9" s="638"/>
      <c r="BF9" s="639"/>
      <c r="BG9" s="640">
        <v>7675854</v>
      </c>
      <c r="BH9" s="641"/>
      <c r="BI9" s="641"/>
      <c r="BJ9" s="641"/>
      <c r="BK9" s="641"/>
      <c r="BL9" s="641"/>
      <c r="BM9" s="641"/>
      <c r="BN9" s="642"/>
      <c r="BO9" s="677">
        <v>34</v>
      </c>
      <c r="BP9" s="677"/>
      <c r="BQ9" s="677"/>
      <c r="BR9" s="677"/>
      <c r="BS9" s="646" t="s">
        <v>234</v>
      </c>
      <c r="BT9" s="641"/>
      <c r="BU9" s="641"/>
      <c r="BV9" s="641"/>
      <c r="BW9" s="641"/>
      <c r="BX9" s="641"/>
      <c r="BY9" s="641"/>
      <c r="BZ9" s="641"/>
      <c r="CA9" s="641"/>
      <c r="CB9" s="684"/>
      <c r="CD9" s="673" t="s">
        <v>243</v>
      </c>
      <c r="CE9" s="674"/>
      <c r="CF9" s="674"/>
      <c r="CG9" s="674"/>
      <c r="CH9" s="674"/>
      <c r="CI9" s="674"/>
      <c r="CJ9" s="674"/>
      <c r="CK9" s="674"/>
      <c r="CL9" s="674"/>
      <c r="CM9" s="674"/>
      <c r="CN9" s="674"/>
      <c r="CO9" s="674"/>
      <c r="CP9" s="674"/>
      <c r="CQ9" s="675"/>
      <c r="CR9" s="640">
        <v>4350444</v>
      </c>
      <c r="CS9" s="641"/>
      <c r="CT9" s="641"/>
      <c r="CU9" s="641"/>
      <c r="CV9" s="641"/>
      <c r="CW9" s="641"/>
      <c r="CX9" s="641"/>
      <c r="CY9" s="642"/>
      <c r="CZ9" s="677">
        <v>6.5</v>
      </c>
      <c r="DA9" s="677"/>
      <c r="DB9" s="677"/>
      <c r="DC9" s="677"/>
      <c r="DD9" s="646">
        <v>552314</v>
      </c>
      <c r="DE9" s="641"/>
      <c r="DF9" s="641"/>
      <c r="DG9" s="641"/>
      <c r="DH9" s="641"/>
      <c r="DI9" s="641"/>
      <c r="DJ9" s="641"/>
      <c r="DK9" s="641"/>
      <c r="DL9" s="641"/>
      <c r="DM9" s="641"/>
      <c r="DN9" s="641"/>
      <c r="DO9" s="641"/>
      <c r="DP9" s="642"/>
      <c r="DQ9" s="646">
        <v>3100790</v>
      </c>
      <c r="DR9" s="641"/>
      <c r="DS9" s="641"/>
      <c r="DT9" s="641"/>
      <c r="DU9" s="641"/>
      <c r="DV9" s="641"/>
      <c r="DW9" s="641"/>
      <c r="DX9" s="641"/>
      <c r="DY9" s="641"/>
      <c r="DZ9" s="641"/>
      <c r="EA9" s="641"/>
      <c r="EB9" s="641"/>
      <c r="EC9" s="684"/>
    </row>
    <row r="10" spans="2:143" ht="11.25" customHeight="1" x14ac:dyDescent="0.15">
      <c r="B10" s="637" t="s">
        <v>244</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129</v>
      </c>
      <c r="AA10" s="677"/>
      <c r="AB10" s="677"/>
      <c r="AC10" s="677"/>
      <c r="AD10" s="678" t="s">
        <v>234</v>
      </c>
      <c r="AE10" s="678"/>
      <c r="AF10" s="678"/>
      <c r="AG10" s="678"/>
      <c r="AH10" s="678"/>
      <c r="AI10" s="678"/>
      <c r="AJ10" s="678"/>
      <c r="AK10" s="678"/>
      <c r="AL10" s="643" t="s">
        <v>234</v>
      </c>
      <c r="AM10" s="644"/>
      <c r="AN10" s="644"/>
      <c r="AO10" s="679"/>
      <c r="AP10" s="637" t="s">
        <v>245</v>
      </c>
      <c r="AQ10" s="638"/>
      <c r="AR10" s="638"/>
      <c r="AS10" s="638"/>
      <c r="AT10" s="638"/>
      <c r="AU10" s="638"/>
      <c r="AV10" s="638"/>
      <c r="AW10" s="638"/>
      <c r="AX10" s="638"/>
      <c r="AY10" s="638"/>
      <c r="AZ10" s="638"/>
      <c r="BA10" s="638"/>
      <c r="BB10" s="638"/>
      <c r="BC10" s="638"/>
      <c r="BD10" s="638"/>
      <c r="BE10" s="638"/>
      <c r="BF10" s="639"/>
      <c r="BG10" s="640">
        <v>479483</v>
      </c>
      <c r="BH10" s="641"/>
      <c r="BI10" s="641"/>
      <c r="BJ10" s="641"/>
      <c r="BK10" s="641"/>
      <c r="BL10" s="641"/>
      <c r="BM10" s="641"/>
      <c r="BN10" s="642"/>
      <c r="BO10" s="677">
        <v>2.1</v>
      </c>
      <c r="BP10" s="677"/>
      <c r="BQ10" s="677"/>
      <c r="BR10" s="677"/>
      <c r="BS10" s="646">
        <v>79407</v>
      </c>
      <c r="BT10" s="641"/>
      <c r="BU10" s="641"/>
      <c r="BV10" s="641"/>
      <c r="BW10" s="641"/>
      <c r="BX10" s="641"/>
      <c r="BY10" s="641"/>
      <c r="BZ10" s="641"/>
      <c r="CA10" s="641"/>
      <c r="CB10" s="684"/>
      <c r="CD10" s="673" t="s">
        <v>246</v>
      </c>
      <c r="CE10" s="674"/>
      <c r="CF10" s="674"/>
      <c r="CG10" s="674"/>
      <c r="CH10" s="674"/>
      <c r="CI10" s="674"/>
      <c r="CJ10" s="674"/>
      <c r="CK10" s="674"/>
      <c r="CL10" s="674"/>
      <c r="CM10" s="674"/>
      <c r="CN10" s="674"/>
      <c r="CO10" s="674"/>
      <c r="CP10" s="674"/>
      <c r="CQ10" s="675"/>
      <c r="CR10" s="640">
        <v>103768</v>
      </c>
      <c r="CS10" s="641"/>
      <c r="CT10" s="641"/>
      <c r="CU10" s="641"/>
      <c r="CV10" s="641"/>
      <c r="CW10" s="641"/>
      <c r="CX10" s="641"/>
      <c r="CY10" s="642"/>
      <c r="CZ10" s="677">
        <v>0.2</v>
      </c>
      <c r="DA10" s="677"/>
      <c r="DB10" s="677"/>
      <c r="DC10" s="677"/>
      <c r="DD10" s="646">
        <v>2466</v>
      </c>
      <c r="DE10" s="641"/>
      <c r="DF10" s="641"/>
      <c r="DG10" s="641"/>
      <c r="DH10" s="641"/>
      <c r="DI10" s="641"/>
      <c r="DJ10" s="641"/>
      <c r="DK10" s="641"/>
      <c r="DL10" s="641"/>
      <c r="DM10" s="641"/>
      <c r="DN10" s="641"/>
      <c r="DO10" s="641"/>
      <c r="DP10" s="642"/>
      <c r="DQ10" s="646">
        <v>98596</v>
      </c>
      <c r="DR10" s="641"/>
      <c r="DS10" s="641"/>
      <c r="DT10" s="641"/>
      <c r="DU10" s="641"/>
      <c r="DV10" s="641"/>
      <c r="DW10" s="641"/>
      <c r="DX10" s="641"/>
      <c r="DY10" s="641"/>
      <c r="DZ10" s="641"/>
      <c r="EA10" s="641"/>
      <c r="EB10" s="641"/>
      <c r="EC10" s="684"/>
    </row>
    <row r="11" spans="2:143" ht="11.25" customHeight="1" x14ac:dyDescent="0.15">
      <c r="B11" s="637" t="s">
        <v>247</v>
      </c>
      <c r="C11" s="638"/>
      <c r="D11" s="638"/>
      <c r="E11" s="638"/>
      <c r="F11" s="638"/>
      <c r="G11" s="638"/>
      <c r="H11" s="638"/>
      <c r="I11" s="638"/>
      <c r="J11" s="638"/>
      <c r="K11" s="638"/>
      <c r="L11" s="638"/>
      <c r="M11" s="638"/>
      <c r="N11" s="638"/>
      <c r="O11" s="638"/>
      <c r="P11" s="638"/>
      <c r="Q11" s="639"/>
      <c r="R11" s="640">
        <v>2876557</v>
      </c>
      <c r="S11" s="641"/>
      <c r="T11" s="641"/>
      <c r="U11" s="641"/>
      <c r="V11" s="641"/>
      <c r="W11" s="641"/>
      <c r="X11" s="641"/>
      <c r="Y11" s="642"/>
      <c r="Z11" s="643">
        <v>3.8</v>
      </c>
      <c r="AA11" s="644"/>
      <c r="AB11" s="644"/>
      <c r="AC11" s="645"/>
      <c r="AD11" s="646">
        <v>2876557</v>
      </c>
      <c r="AE11" s="641"/>
      <c r="AF11" s="641"/>
      <c r="AG11" s="641"/>
      <c r="AH11" s="641"/>
      <c r="AI11" s="641"/>
      <c r="AJ11" s="641"/>
      <c r="AK11" s="642"/>
      <c r="AL11" s="643">
        <v>8.4</v>
      </c>
      <c r="AM11" s="644"/>
      <c r="AN11" s="644"/>
      <c r="AO11" s="679"/>
      <c r="AP11" s="637" t="s">
        <v>248</v>
      </c>
      <c r="AQ11" s="638"/>
      <c r="AR11" s="638"/>
      <c r="AS11" s="638"/>
      <c r="AT11" s="638"/>
      <c r="AU11" s="638"/>
      <c r="AV11" s="638"/>
      <c r="AW11" s="638"/>
      <c r="AX11" s="638"/>
      <c r="AY11" s="638"/>
      <c r="AZ11" s="638"/>
      <c r="BA11" s="638"/>
      <c r="BB11" s="638"/>
      <c r="BC11" s="638"/>
      <c r="BD11" s="638"/>
      <c r="BE11" s="638"/>
      <c r="BF11" s="639"/>
      <c r="BG11" s="640">
        <v>1439606</v>
      </c>
      <c r="BH11" s="641"/>
      <c r="BI11" s="641"/>
      <c r="BJ11" s="641"/>
      <c r="BK11" s="641"/>
      <c r="BL11" s="641"/>
      <c r="BM11" s="641"/>
      <c r="BN11" s="642"/>
      <c r="BO11" s="677">
        <v>6.4</v>
      </c>
      <c r="BP11" s="677"/>
      <c r="BQ11" s="677"/>
      <c r="BR11" s="677"/>
      <c r="BS11" s="646">
        <v>296394</v>
      </c>
      <c r="BT11" s="641"/>
      <c r="BU11" s="641"/>
      <c r="BV11" s="641"/>
      <c r="BW11" s="641"/>
      <c r="BX11" s="641"/>
      <c r="BY11" s="641"/>
      <c r="BZ11" s="641"/>
      <c r="CA11" s="641"/>
      <c r="CB11" s="684"/>
      <c r="CD11" s="673" t="s">
        <v>249</v>
      </c>
      <c r="CE11" s="674"/>
      <c r="CF11" s="674"/>
      <c r="CG11" s="674"/>
      <c r="CH11" s="674"/>
      <c r="CI11" s="674"/>
      <c r="CJ11" s="674"/>
      <c r="CK11" s="674"/>
      <c r="CL11" s="674"/>
      <c r="CM11" s="674"/>
      <c r="CN11" s="674"/>
      <c r="CO11" s="674"/>
      <c r="CP11" s="674"/>
      <c r="CQ11" s="675"/>
      <c r="CR11" s="640">
        <v>1509649</v>
      </c>
      <c r="CS11" s="641"/>
      <c r="CT11" s="641"/>
      <c r="CU11" s="641"/>
      <c r="CV11" s="641"/>
      <c r="CW11" s="641"/>
      <c r="CX11" s="641"/>
      <c r="CY11" s="642"/>
      <c r="CZ11" s="677">
        <v>2.2000000000000002</v>
      </c>
      <c r="DA11" s="677"/>
      <c r="DB11" s="677"/>
      <c r="DC11" s="677"/>
      <c r="DD11" s="646">
        <v>345093</v>
      </c>
      <c r="DE11" s="641"/>
      <c r="DF11" s="641"/>
      <c r="DG11" s="641"/>
      <c r="DH11" s="641"/>
      <c r="DI11" s="641"/>
      <c r="DJ11" s="641"/>
      <c r="DK11" s="641"/>
      <c r="DL11" s="641"/>
      <c r="DM11" s="641"/>
      <c r="DN11" s="641"/>
      <c r="DO11" s="641"/>
      <c r="DP11" s="642"/>
      <c r="DQ11" s="646">
        <v>1092358</v>
      </c>
      <c r="DR11" s="641"/>
      <c r="DS11" s="641"/>
      <c r="DT11" s="641"/>
      <c r="DU11" s="641"/>
      <c r="DV11" s="641"/>
      <c r="DW11" s="641"/>
      <c r="DX11" s="641"/>
      <c r="DY11" s="641"/>
      <c r="DZ11" s="641"/>
      <c r="EA11" s="641"/>
      <c r="EB11" s="641"/>
      <c r="EC11" s="684"/>
    </row>
    <row r="12" spans="2:143" ht="11.25" customHeight="1" x14ac:dyDescent="0.15">
      <c r="B12" s="637" t="s">
        <v>250</v>
      </c>
      <c r="C12" s="638"/>
      <c r="D12" s="638"/>
      <c r="E12" s="638"/>
      <c r="F12" s="638"/>
      <c r="G12" s="638"/>
      <c r="H12" s="638"/>
      <c r="I12" s="638"/>
      <c r="J12" s="638"/>
      <c r="K12" s="638"/>
      <c r="L12" s="638"/>
      <c r="M12" s="638"/>
      <c r="N12" s="638"/>
      <c r="O12" s="638"/>
      <c r="P12" s="638"/>
      <c r="Q12" s="639"/>
      <c r="R12" s="640">
        <v>338844</v>
      </c>
      <c r="S12" s="641"/>
      <c r="T12" s="641"/>
      <c r="U12" s="641"/>
      <c r="V12" s="641"/>
      <c r="W12" s="641"/>
      <c r="X12" s="641"/>
      <c r="Y12" s="642"/>
      <c r="Z12" s="677">
        <v>0.5</v>
      </c>
      <c r="AA12" s="677"/>
      <c r="AB12" s="677"/>
      <c r="AC12" s="677"/>
      <c r="AD12" s="678">
        <v>338844</v>
      </c>
      <c r="AE12" s="678"/>
      <c r="AF12" s="678"/>
      <c r="AG12" s="678"/>
      <c r="AH12" s="678"/>
      <c r="AI12" s="678"/>
      <c r="AJ12" s="678"/>
      <c r="AK12" s="678"/>
      <c r="AL12" s="643">
        <v>1</v>
      </c>
      <c r="AM12" s="644"/>
      <c r="AN12" s="644"/>
      <c r="AO12" s="679"/>
      <c r="AP12" s="637" t="s">
        <v>251</v>
      </c>
      <c r="AQ12" s="638"/>
      <c r="AR12" s="638"/>
      <c r="AS12" s="638"/>
      <c r="AT12" s="638"/>
      <c r="AU12" s="638"/>
      <c r="AV12" s="638"/>
      <c r="AW12" s="638"/>
      <c r="AX12" s="638"/>
      <c r="AY12" s="638"/>
      <c r="AZ12" s="638"/>
      <c r="BA12" s="638"/>
      <c r="BB12" s="638"/>
      <c r="BC12" s="638"/>
      <c r="BD12" s="638"/>
      <c r="BE12" s="638"/>
      <c r="BF12" s="639"/>
      <c r="BG12" s="640">
        <v>10342758</v>
      </c>
      <c r="BH12" s="641"/>
      <c r="BI12" s="641"/>
      <c r="BJ12" s="641"/>
      <c r="BK12" s="641"/>
      <c r="BL12" s="641"/>
      <c r="BM12" s="641"/>
      <c r="BN12" s="642"/>
      <c r="BO12" s="677">
        <v>45.9</v>
      </c>
      <c r="BP12" s="677"/>
      <c r="BQ12" s="677"/>
      <c r="BR12" s="677"/>
      <c r="BS12" s="646" t="s">
        <v>234</v>
      </c>
      <c r="BT12" s="641"/>
      <c r="BU12" s="641"/>
      <c r="BV12" s="641"/>
      <c r="BW12" s="641"/>
      <c r="BX12" s="641"/>
      <c r="BY12" s="641"/>
      <c r="BZ12" s="641"/>
      <c r="CA12" s="641"/>
      <c r="CB12" s="684"/>
      <c r="CD12" s="673" t="s">
        <v>252</v>
      </c>
      <c r="CE12" s="674"/>
      <c r="CF12" s="674"/>
      <c r="CG12" s="674"/>
      <c r="CH12" s="674"/>
      <c r="CI12" s="674"/>
      <c r="CJ12" s="674"/>
      <c r="CK12" s="674"/>
      <c r="CL12" s="674"/>
      <c r="CM12" s="674"/>
      <c r="CN12" s="674"/>
      <c r="CO12" s="674"/>
      <c r="CP12" s="674"/>
      <c r="CQ12" s="675"/>
      <c r="CR12" s="640">
        <v>3261218</v>
      </c>
      <c r="CS12" s="641"/>
      <c r="CT12" s="641"/>
      <c r="CU12" s="641"/>
      <c r="CV12" s="641"/>
      <c r="CW12" s="641"/>
      <c r="CX12" s="641"/>
      <c r="CY12" s="642"/>
      <c r="CZ12" s="677">
        <v>4.8</v>
      </c>
      <c r="DA12" s="677"/>
      <c r="DB12" s="677"/>
      <c r="DC12" s="677"/>
      <c r="DD12" s="646">
        <v>67718</v>
      </c>
      <c r="DE12" s="641"/>
      <c r="DF12" s="641"/>
      <c r="DG12" s="641"/>
      <c r="DH12" s="641"/>
      <c r="DI12" s="641"/>
      <c r="DJ12" s="641"/>
      <c r="DK12" s="641"/>
      <c r="DL12" s="641"/>
      <c r="DM12" s="641"/>
      <c r="DN12" s="641"/>
      <c r="DO12" s="641"/>
      <c r="DP12" s="642"/>
      <c r="DQ12" s="646">
        <v>956759</v>
      </c>
      <c r="DR12" s="641"/>
      <c r="DS12" s="641"/>
      <c r="DT12" s="641"/>
      <c r="DU12" s="641"/>
      <c r="DV12" s="641"/>
      <c r="DW12" s="641"/>
      <c r="DX12" s="641"/>
      <c r="DY12" s="641"/>
      <c r="DZ12" s="641"/>
      <c r="EA12" s="641"/>
      <c r="EB12" s="641"/>
      <c r="EC12" s="684"/>
    </row>
    <row r="13" spans="2:143" ht="11.25" customHeight="1" x14ac:dyDescent="0.15">
      <c r="B13" s="637" t="s">
        <v>253</v>
      </c>
      <c r="C13" s="638"/>
      <c r="D13" s="638"/>
      <c r="E13" s="638"/>
      <c r="F13" s="638"/>
      <c r="G13" s="638"/>
      <c r="H13" s="638"/>
      <c r="I13" s="638"/>
      <c r="J13" s="638"/>
      <c r="K13" s="638"/>
      <c r="L13" s="638"/>
      <c r="M13" s="638"/>
      <c r="N13" s="638"/>
      <c r="O13" s="638"/>
      <c r="P13" s="638"/>
      <c r="Q13" s="639"/>
      <c r="R13" s="640" t="s">
        <v>234</v>
      </c>
      <c r="S13" s="641"/>
      <c r="T13" s="641"/>
      <c r="U13" s="641"/>
      <c r="V13" s="641"/>
      <c r="W13" s="641"/>
      <c r="X13" s="641"/>
      <c r="Y13" s="642"/>
      <c r="Z13" s="677" t="s">
        <v>129</v>
      </c>
      <c r="AA13" s="677"/>
      <c r="AB13" s="677"/>
      <c r="AC13" s="677"/>
      <c r="AD13" s="678" t="s">
        <v>129</v>
      </c>
      <c r="AE13" s="678"/>
      <c r="AF13" s="678"/>
      <c r="AG13" s="678"/>
      <c r="AH13" s="678"/>
      <c r="AI13" s="678"/>
      <c r="AJ13" s="678"/>
      <c r="AK13" s="678"/>
      <c r="AL13" s="643" t="s">
        <v>234</v>
      </c>
      <c r="AM13" s="644"/>
      <c r="AN13" s="644"/>
      <c r="AO13" s="679"/>
      <c r="AP13" s="637" t="s">
        <v>254</v>
      </c>
      <c r="AQ13" s="638"/>
      <c r="AR13" s="638"/>
      <c r="AS13" s="638"/>
      <c r="AT13" s="638"/>
      <c r="AU13" s="638"/>
      <c r="AV13" s="638"/>
      <c r="AW13" s="638"/>
      <c r="AX13" s="638"/>
      <c r="AY13" s="638"/>
      <c r="AZ13" s="638"/>
      <c r="BA13" s="638"/>
      <c r="BB13" s="638"/>
      <c r="BC13" s="638"/>
      <c r="BD13" s="638"/>
      <c r="BE13" s="638"/>
      <c r="BF13" s="639"/>
      <c r="BG13" s="640">
        <v>10097423</v>
      </c>
      <c r="BH13" s="641"/>
      <c r="BI13" s="641"/>
      <c r="BJ13" s="641"/>
      <c r="BK13" s="641"/>
      <c r="BL13" s="641"/>
      <c r="BM13" s="641"/>
      <c r="BN13" s="642"/>
      <c r="BO13" s="677">
        <v>44.8</v>
      </c>
      <c r="BP13" s="677"/>
      <c r="BQ13" s="677"/>
      <c r="BR13" s="677"/>
      <c r="BS13" s="646" t="s">
        <v>129</v>
      </c>
      <c r="BT13" s="641"/>
      <c r="BU13" s="641"/>
      <c r="BV13" s="641"/>
      <c r="BW13" s="641"/>
      <c r="BX13" s="641"/>
      <c r="BY13" s="641"/>
      <c r="BZ13" s="641"/>
      <c r="CA13" s="641"/>
      <c r="CB13" s="684"/>
      <c r="CD13" s="673" t="s">
        <v>255</v>
      </c>
      <c r="CE13" s="674"/>
      <c r="CF13" s="674"/>
      <c r="CG13" s="674"/>
      <c r="CH13" s="674"/>
      <c r="CI13" s="674"/>
      <c r="CJ13" s="674"/>
      <c r="CK13" s="674"/>
      <c r="CL13" s="674"/>
      <c r="CM13" s="674"/>
      <c r="CN13" s="674"/>
      <c r="CO13" s="674"/>
      <c r="CP13" s="674"/>
      <c r="CQ13" s="675"/>
      <c r="CR13" s="640">
        <v>6511878</v>
      </c>
      <c r="CS13" s="641"/>
      <c r="CT13" s="641"/>
      <c r="CU13" s="641"/>
      <c r="CV13" s="641"/>
      <c r="CW13" s="641"/>
      <c r="CX13" s="641"/>
      <c r="CY13" s="642"/>
      <c r="CZ13" s="677">
        <v>9.6999999999999993</v>
      </c>
      <c r="DA13" s="677"/>
      <c r="DB13" s="677"/>
      <c r="DC13" s="677"/>
      <c r="DD13" s="646">
        <v>3079480</v>
      </c>
      <c r="DE13" s="641"/>
      <c r="DF13" s="641"/>
      <c r="DG13" s="641"/>
      <c r="DH13" s="641"/>
      <c r="DI13" s="641"/>
      <c r="DJ13" s="641"/>
      <c r="DK13" s="641"/>
      <c r="DL13" s="641"/>
      <c r="DM13" s="641"/>
      <c r="DN13" s="641"/>
      <c r="DO13" s="641"/>
      <c r="DP13" s="642"/>
      <c r="DQ13" s="646">
        <v>4000436</v>
      </c>
      <c r="DR13" s="641"/>
      <c r="DS13" s="641"/>
      <c r="DT13" s="641"/>
      <c r="DU13" s="641"/>
      <c r="DV13" s="641"/>
      <c r="DW13" s="641"/>
      <c r="DX13" s="641"/>
      <c r="DY13" s="641"/>
      <c r="DZ13" s="641"/>
      <c r="EA13" s="641"/>
      <c r="EB13" s="641"/>
      <c r="EC13" s="684"/>
    </row>
    <row r="14" spans="2:143" ht="11.25" customHeight="1" x14ac:dyDescent="0.15">
      <c r="B14" s="637" t="s">
        <v>256</v>
      </c>
      <c r="C14" s="638"/>
      <c r="D14" s="638"/>
      <c r="E14" s="638"/>
      <c r="F14" s="638"/>
      <c r="G14" s="638"/>
      <c r="H14" s="638"/>
      <c r="I14" s="638"/>
      <c r="J14" s="638"/>
      <c r="K14" s="638"/>
      <c r="L14" s="638"/>
      <c r="M14" s="638"/>
      <c r="N14" s="638"/>
      <c r="O14" s="638"/>
      <c r="P14" s="638"/>
      <c r="Q14" s="639"/>
      <c r="R14" s="640">
        <v>95863</v>
      </c>
      <c r="S14" s="641"/>
      <c r="T14" s="641"/>
      <c r="U14" s="641"/>
      <c r="V14" s="641"/>
      <c r="W14" s="641"/>
      <c r="X14" s="641"/>
      <c r="Y14" s="642"/>
      <c r="Z14" s="677">
        <v>0.1</v>
      </c>
      <c r="AA14" s="677"/>
      <c r="AB14" s="677"/>
      <c r="AC14" s="677"/>
      <c r="AD14" s="678">
        <v>95863</v>
      </c>
      <c r="AE14" s="678"/>
      <c r="AF14" s="678"/>
      <c r="AG14" s="678"/>
      <c r="AH14" s="678"/>
      <c r="AI14" s="678"/>
      <c r="AJ14" s="678"/>
      <c r="AK14" s="678"/>
      <c r="AL14" s="643">
        <v>0.3</v>
      </c>
      <c r="AM14" s="644"/>
      <c r="AN14" s="644"/>
      <c r="AO14" s="679"/>
      <c r="AP14" s="637" t="s">
        <v>257</v>
      </c>
      <c r="AQ14" s="638"/>
      <c r="AR14" s="638"/>
      <c r="AS14" s="638"/>
      <c r="AT14" s="638"/>
      <c r="AU14" s="638"/>
      <c r="AV14" s="638"/>
      <c r="AW14" s="638"/>
      <c r="AX14" s="638"/>
      <c r="AY14" s="638"/>
      <c r="AZ14" s="638"/>
      <c r="BA14" s="638"/>
      <c r="BB14" s="638"/>
      <c r="BC14" s="638"/>
      <c r="BD14" s="638"/>
      <c r="BE14" s="638"/>
      <c r="BF14" s="639"/>
      <c r="BG14" s="640">
        <v>444051</v>
      </c>
      <c r="BH14" s="641"/>
      <c r="BI14" s="641"/>
      <c r="BJ14" s="641"/>
      <c r="BK14" s="641"/>
      <c r="BL14" s="641"/>
      <c r="BM14" s="641"/>
      <c r="BN14" s="642"/>
      <c r="BO14" s="677">
        <v>2</v>
      </c>
      <c r="BP14" s="677"/>
      <c r="BQ14" s="677"/>
      <c r="BR14" s="677"/>
      <c r="BS14" s="646" t="s">
        <v>234</v>
      </c>
      <c r="BT14" s="641"/>
      <c r="BU14" s="641"/>
      <c r="BV14" s="641"/>
      <c r="BW14" s="641"/>
      <c r="BX14" s="641"/>
      <c r="BY14" s="641"/>
      <c r="BZ14" s="641"/>
      <c r="CA14" s="641"/>
      <c r="CB14" s="684"/>
      <c r="CD14" s="673" t="s">
        <v>258</v>
      </c>
      <c r="CE14" s="674"/>
      <c r="CF14" s="674"/>
      <c r="CG14" s="674"/>
      <c r="CH14" s="674"/>
      <c r="CI14" s="674"/>
      <c r="CJ14" s="674"/>
      <c r="CK14" s="674"/>
      <c r="CL14" s="674"/>
      <c r="CM14" s="674"/>
      <c r="CN14" s="674"/>
      <c r="CO14" s="674"/>
      <c r="CP14" s="674"/>
      <c r="CQ14" s="675"/>
      <c r="CR14" s="640">
        <v>2223599</v>
      </c>
      <c r="CS14" s="641"/>
      <c r="CT14" s="641"/>
      <c r="CU14" s="641"/>
      <c r="CV14" s="641"/>
      <c r="CW14" s="641"/>
      <c r="CX14" s="641"/>
      <c r="CY14" s="642"/>
      <c r="CZ14" s="677">
        <v>3.3</v>
      </c>
      <c r="DA14" s="677"/>
      <c r="DB14" s="677"/>
      <c r="DC14" s="677"/>
      <c r="DD14" s="646">
        <v>266019</v>
      </c>
      <c r="DE14" s="641"/>
      <c r="DF14" s="641"/>
      <c r="DG14" s="641"/>
      <c r="DH14" s="641"/>
      <c r="DI14" s="641"/>
      <c r="DJ14" s="641"/>
      <c r="DK14" s="641"/>
      <c r="DL14" s="641"/>
      <c r="DM14" s="641"/>
      <c r="DN14" s="641"/>
      <c r="DO14" s="641"/>
      <c r="DP14" s="642"/>
      <c r="DQ14" s="646">
        <v>2002481</v>
      </c>
      <c r="DR14" s="641"/>
      <c r="DS14" s="641"/>
      <c r="DT14" s="641"/>
      <c r="DU14" s="641"/>
      <c r="DV14" s="641"/>
      <c r="DW14" s="641"/>
      <c r="DX14" s="641"/>
      <c r="DY14" s="641"/>
      <c r="DZ14" s="641"/>
      <c r="EA14" s="641"/>
      <c r="EB14" s="641"/>
      <c r="EC14" s="684"/>
    </row>
    <row r="15" spans="2:143" ht="11.25" customHeight="1" x14ac:dyDescent="0.15">
      <c r="B15" s="637" t="s">
        <v>259</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129</v>
      </c>
      <c r="AA15" s="677"/>
      <c r="AB15" s="677"/>
      <c r="AC15" s="677"/>
      <c r="AD15" s="678" t="s">
        <v>234</v>
      </c>
      <c r="AE15" s="678"/>
      <c r="AF15" s="678"/>
      <c r="AG15" s="678"/>
      <c r="AH15" s="678"/>
      <c r="AI15" s="678"/>
      <c r="AJ15" s="678"/>
      <c r="AK15" s="678"/>
      <c r="AL15" s="643" t="s">
        <v>234</v>
      </c>
      <c r="AM15" s="644"/>
      <c r="AN15" s="644"/>
      <c r="AO15" s="679"/>
      <c r="AP15" s="637" t="s">
        <v>260</v>
      </c>
      <c r="AQ15" s="638"/>
      <c r="AR15" s="638"/>
      <c r="AS15" s="638"/>
      <c r="AT15" s="638"/>
      <c r="AU15" s="638"/>
      <c r="AV15" s="638"/>
      <c r="AW15" s="638"/>
      <c r="AX15" s="638"/>
      <c r="AY15" s="638"/>
      <c r="AZ15" s="638"/>
      <c r="BA15" s="638"/>
      <c r="BB15" s="638"/>
      <c r="BC15" s="638"/>
      <c r="BD15" s="638"/>
      <c r="BE15" s="638"/>
      <c r="BF15" s="639"/>
      <c r="BG15" s="640">
        <v>1088883</v>
      </c>
      <c r="BH15" s="641"/>
      <c r="BI15" s="641"/>
      <c r="BJ15" s="641"/>
      <c r="BK15" s="641"/>
      <c r="BL15" s="641"/>
      <c r="BM15" s="641"/>
      <c r="BN15" s="642"/>
      <c r="BO15" s="677">
        <v>4.8</v>
      </c>
      <c r="BP15" s="677"/>
      <c r="BQ15" s="677"/>
      <c r="BR15" s="677"/>
      <c r="BS15" s="646" t="s">
        <v>129</v>
      </c>
      <c r="BT15" s="641"/>
      <c r="BU15" s="641"/>
      <c r="BV15" s="641"/>
      <c r="BW15" s="641"/>
      <c r="BX15" s="641"/>
      <c r="BY15" s="641"/>
      <c r="BZ15" s="641"/>
      <c r="CA15" s="641"/>
      <c r="CB15" s="684"/>
      <c r="CD15" s="673" t="s">
        <v>261</v>
      </c>
      <c r="CE15" s="674"/>
      <c r="CF15" s="674"/>
      <c r="CG15" s="674"/>
      <c r="CH15" s="674"/>
      <c r="CI15" s="674"/>
      <c r="CJ15" s="674"/>
      <c r="CK15" s="674"/>
      <c r="CL15" s="674"/>
      <c r="CM15" s="674"/>
      <c r="CN15" s="674"/>
      <c r="CO15" s="674"/>
      <c r="CP15" s="674"/>
      <c r="CQ15" s="675"/>
      <c r="CR15" s="640">
        <v>7273300</v>
      </c>
      <c r="CS15" s="641"/>
      <c r="CT15" s="641"/>
      <c r="CU15" s="641"/>
      <c r="CV15" s="641"/>
      <c r="CW15" s="641"/>
      <c r="CX15" s="641"/>
      <c r="CY15" s="642"/>
      <c r="CZ15" s="677">
        <v>10.8</v>
      </c>
      <c r="DA15" s="677"/>
      <c r="DB15" s="677"/>
      <c r="DC15" s="677"/>
      <c r="DD15" s="646">
        <v>1360319</v>
      </c>
      <c r="DE15" s="641"/>
      <c r="DF15" s="641"/>
      <c r="DG15" s="641"/>
      <c r="DH15" s="641"/>
      <c r="DI15" s="641"/>
      <c r="DJ15" s="641"/>
      <c r="DK15" s="641"/>
      <c r="DL15" s="641"/>
      <c r="DM15" s="641"/>
      <c r="DN15" s="641"/>
      <c r="DO15" s="641"/>
      <c r="DP15" s="642"/>
      <c r="DQ15" s="646">
        <v>4771356</v>
      </c>
      <c r="DR15" s="641"/>
      <c r="DS15" s="641"/>
      <c r="DT15" s="641"/>
      <c r="DU15" s="641"/>
      <c r="DV15" s="641"/>
      <c r="DW15" s="641"/>
      <c r="DX15" s="641"/>
      <c r="DY15" s="641"/>
      <c r="DZ15" s="641"/>
      <c r="EA15" s="641"/>
      <c r="EB15" s="641"/>
      <c r="EC15" s="684"/>
    </row>
    <row r="16" spans="2:143" ht="11.25" customHeight="1" x14ac:dyDescent="0.15">
      <c r="B16" s="637" t="s">
        <v>262</v>
      </c>
      <c r="C16" s="638"/>
      <c r="D16" s="638"/>
      <c r="E16" s="638"/>
      <c r="F16" s="638"/>
      <c r="G16" s="638"/>
      <c r="H16" s="638"/>
      <c r="I16" s="638"/>
      <c r="J16" s="638"/>
      <c r="K16" s="638"/>
      <c r="L16" s="638"/>
      <c r="M16" s="638"/>
      <c r="N16" s="638"/>
      <c r="O16" s="638"/>
      <c r="P16" s="638"/>
      <c r="Q16" s="639"/>
      <c r="R16" s="640">
        <v>30162</v>
      </c>
      <c r="S16" s="641"/>
      <c r="T16" s="641"/>
      <c r="U16" s="641"/>
      <c r="V16" s="641"/>
      <c r="W16" s="641"/>
      <c r="X16" s="641"/>
      <c r="Y16" s="642"/>
      <c r="Z16" s="677">
        <v>0</v>
      </c>
      <c r="AA16" s="677"/>
      <c r="AB16" s="677"/>
      <c r="AC16" s="677"/>
      <c r="AD16" s="678">
        <v>30162</v>
      </c>
      <c r="AE16" s="678"/>
      <c r="AF16" s="678"/>
      <c r="AG16" s="678"/>
      <c r="AH16" s="678"/>
      <c r="AI16" s="678"/>
      <c r="AJ16" s="678"/>
      <c r="AK16" s="678"/>
      <c r="AL16" s="643">
        <v>0.1</v>
      </c>
      <c r="AM16" s="644"/>
      <c r="AN16" s="644"/>
      <c r="AO16" s="679"/>
      <c r="AP16" s="637" t="s">
        <v>263</v>
      </c>
      <c r="AQ16" s="638"/>
      <c r="AR16" s="638"/>
      <c r="AS16" s="638"/>
      <c r="AT16" s="638"/>
      <c r="AU16" s="638"/>
      <c r="AV16" s="638"/>
      <c r="AW16" s="638"/>
      <c r="AX16" s="638"/>
      <c r="AY16" s="638"/>
      <c r="AZ16" s="638"/>
      <c r="BA16" s="638"/>
      <c r="BB16" s="638"/>
      <c r="BC16" s="638"/>
      <c r="BD16" s="638"/>
      <c r="BE16" s="638"/>
      <c r="BF16" s="639"/>
      <c r="BG16" s="640">
        <v>2944</v>
      </c>
      <c r="BH16" s="641"/>
      <c r="BI16" s="641"/>
      <c r="BJ16" s="641"/>
      <c r="BK16" s="641"/>
      <c r="BL16" s="641"/>
      <c r="BM16" s="641"/>
      <c r="BN16" s="642"/>
      <c r="BO16" s="677">
        <v>0</v>
      </c>
      <c r="BP16" s="677"/>
      <c r="BQ16" s="677"/>
      <c r="BR16" s="677"/>
      <c r="BS16" s="646" t="s">
        <v>129</v>
      </c>
      <c r="BT16" s="641"/>
      <c r="BU16" s="641"/>
      <c r="BV16" s="641"/>
      <c r="BW16" s="641"/>
      <c r="BX16" s="641"/>
      <c r="BY16" s="641"/>
      <c r="BZ16" s="641"/>
      <c r="CA16" s="641"/>
      <c r="CB16" s="684"/>
      <c r="CD16" s="673" t="s">
        <v>264</v>
      </c>
      <c r="CE16" s="674"/>
      <c r="CF16" s="674"/>
      <c r="CG16" s="674"/>
      <c r="CH16" s="674"/>
      <c r="CI16" s="674"/>
      <c r="CJ16" s="674"/>
      <c r="CK16" s="674"/>
      <c r="CL16" s="674"/>
      <c r="CM16" s="674"/>
      <c r="CN16" s="674"/>
      <c r="CO16" s="674"/>
      <c r="CP16" s="674"/>
      <c r="CQ16" s="675"/>
      <c r="CR16" s="640">
        <v>2567454</v>
      </c>
      <c r="CS16" s="641"/>
      <c r="CT16" s="641"/>
      <c r="CU16" s="641"/>
      <c r="CV16" s="641"/>
      <c r="CW16" s="641"/>
      <c r="CX16" s="641"/>
      <c r="CY16" s="642"/>
      <c r="CZ16" s="677">
        <v>3.8</v>
      </c>
      <c r="DA16" s="677"/>
      <c r="DB16" s="677"/>
      <c r="DC16" s="677"/>
      <c r="DD16" s="646" t="s">
        <v>129</v>
      </c>
      <c r="DE16" s="641"/>
      <c r="DF16" s="641"/>
      <c r="DG16" s="641"/>
      <c r="DH16" s="641"/>
      <c r="DI16" s="641"/>
      <c r="DJ16" s="641"/>
      <c r="DK16" s="641"/>
      <c r="DL16" s="641"/>
      <c r="DM16" s="641"/>
      <c r="DN16" s="641"/>
      <c r="DO16" s="641"/>
      <c r="DP16" s="642"/>
      <c r="DQ16" s="646">
        <v>591259</v>
      </c>
      <c r="DR16" s="641"/>
      <c r="DS16" s="641"/>
      <c r="DT16" s="641"/>
      <c r="DU16" s="641"/>
      <c r="DV16" s="641"/>
      <c r="DW16" s="641"/>
      <c r="DX16" s="641"/>
      <c r="DY16" s="641"/>
      <c r="DZ16" s="641"/>
      <c r="EA16" s="641"/>
      <c r="EB16" s="641"/>
      <c r="EC16" s="684"/>
    </row>
    <row r="17" spans="2:133" ht="11.25" customHeight="1" x14ac:dyDescent="0.15">
      <c r="B17" s="637" t="s">
        <v>265</v>
      </c>
      <c r="C17" s="638"/>
      <c r="D17" s="638"/>
      <c r="E17" s="638"/>
      <c r="F17" s="638"/>
      <c r="G17" s="638"/>
      <c r="H17" s="638"/>
      <c r="I17" s="638"/>
      <c r="J17" s="638"/>
      <c r="K17" s="638"/>
      <c r="L17" s="638"/>
      <c r="M17" s="638"/>
      <c r="N17" s="638"/>
      <c r="O17" s="638"/>
      <c r="P17" s="638"/>
      <c r="Q17" s="639"/>
      <c r="R17" s="640">
        <v>310693</v>
      </c>
      <c r="S17" s="641"/>
      <c r="T17" s="641"/>
      <c r="U17" s="641"/>
      <c r="V17" s="641"/>
      <c r="W17" s="641"/>
      <c r="X17" s="641"/>
      <c r="Y17" s="642"/>
      <c r="Z17" s="677">
        <v>0.4</v>
      </c>
      <c r="AA17" s="677"/>
      <c r="AB17" s="677"/>
      <c r="AC17" s="677"/>
      <c r="AD17" s="678">
        <v>310693</v>
      </c>
      <c r="AE17" s="678"/>
      <c r="AF17" s="678"/>
      <c r="AG17" s="678"/>
      <c r="AH17" s="678"/>
      <c r="AI17" s="678"/>
      <c r="AJ17" s="678"/>
      <c r="AK17" s="678"/>
      <c r="AL17" s="643">
        <v>0.9</v>
      </c>
      <c r="AM17" s="644"/>
      <c r="AN17" s="644"/>
      <c r="AO17" s="679"/>
      <c r="AP17" s="637" t="s">
        <v>266</v>
      </c>
      <c r="AQ17" s="638"/>
      <c r="AR17" s="638"/>
      <c r="AS17" s="638"/>
      <c r="AT17" s="638"/>
      <c r="AU17" s="638"/>
      <c r="AV17" s="638"/>
      <c r="AW17" s="638"/>
      <c r="AX17" s="638"/>
      <c r="AY17" s="638"/>
      <c r="AZ17" s="638"/>
      <c r="BA17" s="638"/>
      <c r="BB17" s="638"/>
      <c r="BC17" s="638"/>
      <c r="BD17" s="638"/>
      <c r="BE17" s="638"/>
      <c r="BF17" s="639"/>
      <c r="BG17" s="640">
        <v>120</v>
      </c>
      <c r="BH17" s="641"/>
      <c r="BI17" s="641"/>
      <c r="BJ17" s="641"/>
      <c r="BK17" s="641"/>
      <c r="BL17" s="641"/>
      <c r="BM17" s="641"/>
      <c r="BN17" s="642"/>
      <c r="BO17" s="677">
        <v>0</v>
      </c>
      <c r="BP17" s="677"/>
      <c r="BQ17" s="677"/>
      <c r="BR17" s="677"/>
      <c r="BS17" s="646" t="s">
        <v>129</v>
      </c>
      <c r="BT17" s="641"/>
      <c r="BU17" s="641"/>
      <c r="BV17" s="641"/>
      <c r="BW17" s="641"/>
      <c r="BX17" s="641"/>
      <c r="BY17" s="641"/>
      <c r="BZ17" s="641"/>
      <c r="CA17" s="641"/>
      <c r="CB17" s="684"/>
      <c r="CD17" s="673" t="s">
        <v>267</v>
      </c>
      <c r="CE17" s="674"/>
      <c r="CF17" s="674"/>
      <c r="CG17" s="674"/>
      <c r="CH17" s="674"/>
      <c r="CI17" s="674"/>
      <c r="CJ17" s="674"/>
      <c r="CK17" s="674"/>
      <c r="CL17" s="674"/>
      <c r="CM17" s="674"/>
      <c r="CN17" s="674"/>
      <c r="CO17" s="674"/>
      <c r="CP17" s="674"/>
      <c r="CQ17" s="675"/>
      <c r="CR17" s="640">
        <v>6485223</v>
      </c>
      <c r="CS17" s="641"/>
      <c r="CT17" s="641"/>
      <c r="CU17" s="641"/>
      <c r="CV17" s="641"/>
      <c r="CW17" s="641"/>
      <c r="CX17" s="641"/>
      <c r="CY17" s="642"/>
      <c r="CZ17" s="677">
        <v>9.6</v>
      </c>
      <c r="DA17" s="677"/>
      <c r="DB17" s="677"/>
      <c r="DC17" s="677"/>
      <c r="DD17" s="646" t="s">
        <v>129</v>
      </c>
      <c r="DE17" s="641"/>
      <c r="DF17" s="641"/>
      <c r="DG17" s="641"/>
      <c r="DH17" s="641"/>
      <c r="DI17" s="641"/>
      <c r="DJ17" s="641"/>
      <c r="DK17" s="641"/>
      <c r="DL17" s="641"/>
      <c r="DM17" s="641"/>
      <c r="DN17" s="641"/>
      <c r="DO17" s="641"/>
      <c r="DP17" s="642"/>
      <c r="DQ17" s="646">
        <v>6405193</v>
      </c>
      <c r="DR17" s="641"/>
      <c r="DS17" s="641"/>
      <c r="DT17" s="641"/>
      <c r="DU17" s="641"/>
      <c r="DV17" s="641"/>
      <c r="DW17" s="641"/>
      <c r="DX17" s="641"/>
      <c r="DY17" s="641"/>
      <c r="DZ17" s="641"/>
      <c r="EA17" s="641"/>
      <c r="EB17" s="641"/>
      <c r="EC17" s="684"/>
    </row>
    <row r="18" spans="2:133" ht="11.25" customHeight="1" x14ac:dyDescent="0.15">
      <c r="B18" s="637" t="s">
        <v>268</v>
      </c>
      <c r="C18" s="638"/>
      <c r="D18" s="638"/>
      <c r="E18" s="638"/>
      <c r="F18" s="638"/>
      <c r="G18" s="638"/>
      <c r="H18" s="638"/>
      <c r="I18" s="638"/>
      <c r="J18" s="638"/>
      <c r="K18" s="638"/>
      <c r="L18" s="638"/>
      <c r="M18" s="638"/>
      <c r="N18" s="638"/>
      <c r="O18" s="638"/>
      <c r="P18" s="638"/>
      <c r="Q18" s="639"/>
      <c r="R18" s="640">
        <v>149519</v>
      </c>
      <c r="S18" s="641"/>
      <c r="T18" s="641"/>
      <c r="U18" s="641"/>
      <c r="V18" s="641"/>
      <c r="W18" s="641"/>
      <c r="X18" s="641"/>
      <c r="Y18" s="642"/>
      <c r="Z18" s="677">
        <v>0.2</v>
      </c>
      <c r="AA18" s="677"/>
      <c r="AB18" s="677"/>
      <c r="AC18" s="677"/>
      <c r="AD18" s="678">
        <v>149519</v>
      </c>
      <c r="AE18" s="678"/>
      <c r="AF18" s="678"/>
      <c r="AG18" s="678"/>
      <c r="AH18" s="678"/>
      <c r="AI18" s="678"/>
      <c r="AJ18" s="678"/>
      <c r="AK18" s="678"/>
      <c r="AL18" s="643">
        <v>0.4</v>
      </c>
      <c r="AM18" s="644"/>
      <c r="AN18" s="644"/>
      <c r="AO18" s="679"/>
      <c r="AP18" s="637" t="s">
        <v>269</v>
      </c>
      <c r="AQ18" s="638"/>
      <c r="AR18" s="638"/>
      <c r="AS18" s="638"/>
      <c r="AT18" s="638"/>
      <c r="AU18" s="638"/>
      <c r="AV18" s="638"/>
      <c r="AW18" s="638"/>
      <c r="AX18" s="638"/>
      <c r="AY18" s="638"/>
      <c r="AZ18" s="638"/>
      <c r="BA18" s="638"/>
      <c r="BB18" s="638"/>
      <c r="BC18" s="638"/>
      <c r="BD18" s="638"/>
      <c r="BE18" s="638"/>
      <c r="BF18" s="639"/>
      <c r="BG18" s="640" t="s">
        <v>234</v>
      </c>
      <c r="BH18" s="641"/>
      <c r="BI18" s="641"/>
      <c r="BJ18" s="641"/>
      <c r="BK18" s="641"/>
      <c r="BL18" s="641"/>
      <c r="BM18" s="641"/>
      <c r="BN18" s="642"/>
      <c r="BO18" s="677" t="s">
        <v>234</v>
      </c>
      <c r="BP18" s="677"/>
      <c r="BQ18" s="677"/>
      <c r="BR18" s="677"/>
      <c r="BS18" s="646" t="s">
        <v>129</v>
      </c>
      <c r="BT18" s="641"/>
      <c r="BU18" s="641"/>
      <c r="BV18" s="641"/>
      <c r="BW18" s="641"/>
      <c r="BX18" s="641"/>
      <c r="BY18" s="641"/>
      <c r="BZ18" s="641"/>
      <c r="CA18" s="641"/>
      <c r="CB18" s="684"/>
      <c r="CD18" s="673" t="s">
        <v>270</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234</v>
      </c>
      <c r="DE18" s="641"/>
      <c r="DF18" s="641"/>
      <c r="DG18" s="641"/>
      <c r="DH18" s="641"/>
      <c r="DI18" s="641"/>
      <c r="DJ18" s="641"/>
      <c r="DK18" s="641"/>
      <c r="DL18" s="641"/>
      <c r="DM18" s="641"/>
      <c r="DN18" s="641"/>
      <c r="DO18" s="641"/>
      <c r="DP18" s="642"/>
      <c r="DQ18" s="646" t="s">
        <v>234</v>
      </c>
      <c r="DR18" s="641"/>
      <c r="DS18" s="641"/>
      <c r="DT18" s="641"/>
      <c r="DU18" s="641"/>
      <c r="DV18" s="641"/>
      <c r="DW18" s="641"/>
      <c r="DX18" s="641"/>
      <c r="DY18" s="641"/>
      <c r="DZ18" s="641"/>
      <c r="EA18" s="641"/>
      <c r="EB18" s="641"/>
      <c r="EC18" s="684"/>
    </row>
    <row r="19" spans="2:133" ht="11.25" customHeight="1" x14ac:dyDescent="0.15">
      <c r="B19" s="637" t="s">
        <v>271</v>
      </c>
      <c r="C19" s="638"/>
      <c r="D19" s="638"/>
      <c r="E19" s="638"/>
      <c r="F19" s="638"/>
      <c r="G19" s="638"/>
      <c r="H19" s="638"/>
      <c r="I19" s="638"/>
      <c r="J19" s="638"/>
      <c r="K19" s="638"/>
      <c r="L19" s="638"/>
      <c r="M19" s="638"/>
      <c r="N19" s="638"/>
      <c r="O19" s="638"/>
      <c r="P19" s="638"/>
      <c r="Q19" s="639"/>
      <c r="R19" s="640">
        <v>16816</v>
      </c>
      <c r="S19" s="641"/>
      <c r="T19" s="641"/>
      <c r="U19" s="641"/>
      <c r="V19" s="641"/>
      <c r="W19" s="641"/>
      <c r="X19" s="641"/>
      <c r="Y19" s="642"/>
      <c r="Z19" s="677">
        <v>0</v>
      </c>
      <c r="AA19" s="677"/>
      <c r="AB19" s="677"/>
      <c r="AC19" s="677"/>
      <c r="AD19" s="678">
        <v>16816</v>
      </c>
      <c r="AE19" s="678"/>
      <c r="AF19" s="678"/>
      <c r="AG19" s="678"/>
      <c r="AH19" s="678"/>
      <c r="AI19" s="678"/>
      <c r="AJ19" s="678"/>
      <c r="AK19" s="678"/>
      <c r="AL19" s="643">
        <v>0</v>
      </c>
      <c r="AM19" s="644"/>
      <c r="AN19" s="644"/>
      <c r="AO19" s="679"/>
      <c r="AP19" s="637" t="s">
        <v>272</v>
      </c>
      <c r="AQ19" s="638"/>
      <c r="AR19" s="638"/>
      <c r="AS19" s="638"/>
      <c r="AT19" s="638"/>
      <c r="AU19" s="638"/>
      <c r="AV19" s="638"/>
      <c r="AW19" s="638"/>
      <c r="AX19" s="638"/>
      <c r="AY19" s="638"/>
      <c r="AZ19" s="638"/>
      <c r="BA19" s="638"/>
      <c r="BB19" s="638"/>
      <c r="BC19" s="638"/>
      <c r="BD19" s="638"/>
      <c r="BE19" s="638"/>
      <c r="BF19" s="639"/>
      <c r="BG19" s="640">
        <v>792914</v>
      </c>
      <c r="BH19" s="641"/>
      <c r="BI19" s="641"/>
      <c r="BJ19" s="641"/>
      <c r="BK19" s="641"/>
      <c r="BL19" s="641"/>
      <c r="BM19" s="641"/>
      <c r="BN19" s="642"/>
      <c r="BO19" s="677">
        <v>3.5</v>
      </c>
      <c r="BP19" s="677"/>
      <c r="BQ19" s="677"/>
      <c r="BR19" s="677"/>
      <c r="BS19" s="646" t="s">
        <v>129</v>
      </c>
      <c r="BT19" s="641"/>
      <c r="BU19" s="641"/>
      <c r="BV19" s="641"/>
      <c r="BW19" s="641"/>
      <c r="BX19" s="641"/>
      <c r="BY19" s="641"/>
      <c r="BZ19" s="641"/>
      <c r="CA19" s="641"/>
      <c r="CB19" s="684"/>
      <c r="CD19" s="673" t="s">
        <v>273</v>
      </c>
      <c r="CE19" s="674"/>
      <c r="CF19" s="674"/>
      <c r="CG19" s="674"/>
      <c r="CH19" s="674"/>
      <c r="CI19" s="674"/>
      <c r="CJ19" s="674"/>
      <c r="CK19" s="674"/>
      <c r="CL19" s="674"/>
      <c r="CM19" s="674"/>
      <c r="CN19" s="674"/>
      <c r="CO19" s="674"/>
      <c r="CP19" s="674"/>
      <c r="CQ19" s="675"/>
      <c r="CR19" s="640" t="s">
        <v>234</v>
      </c>
      <c r="CS19" s="641"/>
      <c r="CT19" s="641"/>
      <c r="CU19" s="641"/>
      <c r="CV19" s="641"/>
      <c r="CW19" s="641"/>
      <c r="CX19" s="641"/>
      <c r="CY19" s="642"/>
      <c r="CZ19" s="677" t="s">
        <v>234</v>
      </c>
      <c r="DA19" s="677"/>
      <c r="DB19" s="677"/>
      <c r="DC19" s="677"/>
      <c r="DD19" s="646" t="s">
        <v>129</v>
      </c>
      <c r="DE19" s="641"/>
      <c r="DF19" s="641"/>
      <c r="DG19" s="641"/>
      <c r="DH19" s="641"/>
      <c r="DI19" s="641"/>
      <c r="DJ19" s="641"/>
      <c r="DK19" s="641"/>
      <c r="DL19" s="641"/>
      <c r="DM19" s="641"/>
      <c r="DN19" s="641"/>
      <c r="DO19" s="641"/>
      <c r="DP19" s="642"/>
      <c r="DQ19" s="646" t="s">
        <v>234</v>
      </c>
      <c r="DR19" s="641"/>
      <c r="DS19" s="641"/>
      <c r="DT19" s="641"/>
      <c r="DU19" s="641"/>
      <c r="DV19" s="641"/>
      <c r="DW19" s="641"/>
      <c r="DX19" s="641"/>
      <c r="DY19" s="641"/>
      <c r="DZ19" s="641"/>
      <c r="EA19" s="641"/>
      <c r="EB19" s="641"/>
      <c r="EC19" s="684"/>
    </row>
    <row r="20" spans="2:133" ht="11.25" customHeight="1" x14ac:dyDescent="0.15">
      <c r="B20" s="637" t="s">
        <v>274</v>
      </c>
      <c r="C20" s="638"/>
      <c r="D20" s="638"/>
      <c r="E20" s="638"/>
      <c r="F20" s="638"/>
      <c r="G20" s="638"/>
      <c r="H20" s="638"/>
      <c r="I20" s="638"/>
      <c r="J20" s="638"/>
      <c r="K20" s="638"/>
      <c r="L20" s="638"/>
      <c r="M20" s="638"/>
      <c r="N20" s="638"/>
      <c r="O20" s="638"/>
      <c r="P20" s="638"/>
      <c r="Q20" s="639"/>
      <c r="R20" s="640">
        <v>3636</v>
      </c>
      <c r="S20" s="641"/>
      <c r="T20" s="641"/>
      <c r="U20" s="641"/>
      <c r="V20" s="641"/>
      <c r="W20" s="641"/>
      <c r="X20" s="641"/>
      <c r="Y20" s="642"/>
      <c r="Z20" s="677">
        <v>0</v>
      </c>
      <c r="AA20" s="677"/>
      <c r="AB20" s="677"/>
      <c r="AC20" s="677"/>
      <c r="AD20" s="678">
        <v>3636</v>
      </c>
      <c r="AE20" s="678"/>
      <c r="AF20" s="678"/>
      <c r="AG20" s="678"/>
      <c r="AH20" s="678"/>
      <c r="AI20" s="678"/>
      <c r="AJ20" s="678"/>
      <c r="AK20" s="678"/>
      <c r="AL20" s="643">
        <v>0</v>
      </c>
      <c r="AM20" s="644"/>
      <c r="AN20" s="644"/>
      <c r="AO20" s="679"/>
      <c r="AP20" s="637" t="s">
        <v>275</v>
      </c>
      <c r="AQ20" s="638"/>
      <c r="AR20" s="638"/>
      <c r="AS20" s="638"/>
      <c r="AT20" s="638"/>
      <c r="AU20" s="638"/>
      <c r="AV20" s="638"/>
      <c r="AW20" s="638"/>
      <c r="AX20" s="638"/>
      <c r="AY20" s="638"/>
      <c r="AZ20" s="638"/>
      <c r="BA20" s="638"/>
      <c r="BB20" s="638"/>
      <c r="BC20" s="638"/>
      <c r="BD20" s="638"/>
      <c r="BE20" s="638"/>
      <c r="BF20" s="639"/>
      <c r="BG20" s="640">
        <v>792914</v>
      </c>
      <c r="BH20" s="641"/>
      <c r="BI20" s="641"/>
      <c r="BJ20" s="641"/>
      <c r="BK20" s="641"/>
      <c r="BL20" s="641"/>
      <c r="BM20" s="641"/>
      <c r="BN20" s="642"/>
      <c r="BO20" s="677">
        <v>3.5</v>
      </c>
      <c r="BP20" s="677"/>
      <c r="BQ20" s="677"/>
      <c r="BR20" s="677"/>
      <c r="BS20" s="646" t="s">
        <v>234</v>
      </c>
      <c r="BT20" s="641"/>
      <c r="BU20" s="641"/>
      <c r="BV20" s="641"/>
      <c r="BW20" s="641"/>
      <c r="BX20" s="641"/>
      <c r="BY20" s="641"/>
      <c r="BZ20" s="641"/>
      <c r="CA20" s="641"/>
      <c r="CB20" s="684"/>
      <c r="CD20" s="673" t="s">
        <v>276</v>
      </c>
      <c r="CE20" s="674"/>
      <c r="CF20" s="674"/>
      <c r="CG20" s="674"/>
      <c r="CH20" s="674"/>
      <c r="CI20" s="674"/>
      <c r="CJ20" s="674"/>
      <c r="CK20" s="674"/>
      <c r="CL20" s="674"/>
      <c r="CM20" s="674"/>
      <c r="CN20" s="674"/>
      <c r="CO20" s="674"/>
      <c r="CP20" s="674"/>
      <c r="CQ20" s="675"/>
      <c r="CR20" s="640">
        <v>67294036</v>
      </c>
      <c r="CS20" s="641"/>
      <c r="CT20" s="641"/>
      <c r="CU20" s="641"/>
      <c r="CV20" s="641"/>
      <c r="CW20" s="641"/>
      <c r="CX20" s="641"/>
      <c r="CY20" s="642"/>
      <c r="CZ20" s="677">
        <v>100</v>
      </c>
      <c r="DA20" s="677"/>
      <c r="DB20" s="677"/>
      <c r="DC20" s="677"/>
      <c r="DD20" s="646">
        <v>7811716</v>
      </c>
      <c r="DE20" s="641"/>
      <c r="DF20" s="641"/>
      <c r="DG20" s="641"/>
      <c r="DH20" s="641"/>
      <c r="DI20" s="641"/>
      <c r="DJ20" s="641"/>
      <c r="DK20" s="641"/>
      <c r="DL20" s="641"/>
      <c r="DM20" s="641"/>
      <c r="DN20" s="641"/>
      <c r="DO20" s="641"/>
      <c r="DP20" s="642"/>
      <c r="DQ20" s="646">
        <v>42109690</v>
      </c>
      <c r="DR20" s="641"/>
      <c r="DS20" s="641"/>
      <c r="DT20" s="641"/>
      <c r="DU20" s="641"/>
      <c r="DV20" s="641"/>
      <c r="DW20" s="641"/>
      <c r="DX20" s="641"/>
      <c r="DY20" s="641"/>
      <c r="DZ20" s="641"/>
      <c r="EA20" s="641"/>
      <c r="EB20" s="641"/>
      <c r="EC20" s="684"/>
    </row>
    <row r="21" spans="2:133" ht="11.25" customHeight="1" x14ac:dyDescent="0.15">
      <c r="B21" s="637" t="s">
        <v>277</v>
      </c>
      <c r="C21" s="638"/>
      <c r="D21" s="638"/>
      <c r="E21" s="638"/>
      <c r="F21" s="638"/>
      <c r="G21" s="638"/>
      <c r="H21" s="638"/>
      <c r="I21" s="638"/>
      <c r="J21" s="638"/>
      <c r="K21" s="638"/>
      <c r="L21" s="638"/>
      <c r="M21" s="638"/>
      <c r="N21" s="638"/>
      <c r="O21" s="638"/>
      <c r="P21" s="638"/>
      <c r="Q21" s="639"/>
      <c r="R21" s="640">
        <v>140722</v>
      </c>
      <c r="S21" s="641"/>
      <c r="T21" s="641"/>
      <c r="U21" s="641"/>
      <c r="V21" s="641"/>
      <c r="W21" s="641"/>
      <c r="X21" s="641"/>
      <c r="Y21" s="642"/>
      <c r="Z21" s="677">
        <v>0.2</v>
      </c>
      <c r="AA21" s="677"/>
      <c r="AB21" s="677"/>
      <c r="AC21" s="677"/>
      <c r="AD21" s="678">
        <v>140722</v>
      </c>
      <c r="AE21" s="678"/>
      <c r="AF21" s="678"/>
      <c r="AG21" s="678"/>
      <c r="AH21" s="678"/>
      <c r="AI21" s="678"/>
      <c r="AJ21" s="678"/>
      <c r="AK21" s="678"/>
      <c r="AL21" s="643">
        <v>0.4</v>
      </c>
      <c r="AM21" s="644"/>
      <c r="AN21" s="644"/>
      <c r="AO21" s="679"/>
      <c r="AP21" s="734" t="s">
        <v>278</v>
      </c>
      <c r="AQ21" s="742"/>
      <c r="AR21" s="742"/>
      <c r="AS21" s="742"/>
      <c r="AT21" s="742"/>
      <c r="AU21" s="742"/>
      <c r="AV21" s="742"/>
      <c r="AW21" s="742"/>
      <c r="AX21" s="742"/>
      <c r="AY21" s="742"/>
      <c r="AZ21" s="742"/>
      <c r="BA21" s="742"/>
      <c r="BB21" s="742"/>
      <c r="BC21" s="742"/>
      <c r="BD21" s="742"/>
      <c r="BE21" s="742"/>
      <c r="BF21" s="736"/>
      <c r="BG21" s="640">
        <v>19669</v>
      </c>
      <c r="BH21" s="641"/>
      <c r="BI21" s="641"/>
      <c r="BJ21" s="641"/>
      <c r="BK21" s="641"/>
      <c r="BL21" s="641"/>
      <c r="BM21" s="641"/>
      <c r="BN21" s="642"/>
      <c r="BO21" s="677">
        <v>0.1</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279</v>
      </c>
      <c r="C22" s="638"/>
      <c r="D22" s="638"/>
      <c r="E22" s="638"/>
      <c r="F22" s="638"/>
      <c r="G22" s="638"/>
      <c r="H22" s="638"/>
      <c r="I22" s="638"/>
      <c r="J22" s="638"/>
      <c r="K22" s="638"/>
      <c r="L22" s="638"/>
      <c r="M22" s="638"/>
      <c r="N22" s="638"/>
      <c r="O22" s="638"/>
      <c r="P22" s="638"/>
      <c r="Q22" s="639"/>
      <c r="R22" s="640">
        <v>9906127</v>
      </c>
      <c r="S22" s="641"/>
      <c r="T22" s="641"/>
      <c r="U22" s="641"/>
      <c r="V22" s="641"/>
      <c r="W22" s="641"/>
      <c r="X22" s="641"/>
      <c r="Y22" s="642"/>
      <c r="Z22" s="677">
        <v>13.2</v>
      </c>
      <c r="AA22" s="677"/>
      <c r="AB22" s="677"/>
      <c r="AC22" s="677"/>
      <c r="AD22" s="678">
        <v>7851914</v>
      </c>
      <c r="AE22" s="678"/>
      <c r="AF22" s="678"/>
      <c r="AG22" s="678"/>
      <c r="AH22" s="678"/>
      <c r="AI22" s="678"/>
      <c r="AJ22" s="678"/>
      <c r="AK22" s="678"/>
      <c r="AL22" s="643">
        <v>22.9</v>
      </c>
      <c r="AM22" s="644"/>
      <c r="AN22" s="644"/>
      <c r="AO22" s="679"/>
      <c r="AP22" s="734" t="s">
        <v>280</v>
      </c>
      <c r="AQ22" s="742"/>
      <c r="AR22" s="742"/>
      <c r="AS22" s="742"/>
      <c r="AT22" s="742"/>
      <c r="AU22" s="742"/>
      <c r="AV22" s="742"/>
      <c r="AW22" s="742"/>
      <c r="AX22" s="742"/>
      <c r="AY22" s="742"/>
      <c r="AZ22" s="742"/>
      <c r="BA22" s="742"/>
      <c r="BB22" s="742"/>
      <c r="BC22" s="742"/>
      <c r="BD22" s="742"/>
      <c r="BE22" s="742"/>
      <c r="BF22" s="736"/>
      <c r="BG22" s="640" t="s">
        <v>234</v>
      </c>
      <c r="BH22" s="641"/>
      <c r="BI22" s="641"/>
      <c r="BJ22" s="641"/>
      <c r="BK22" s="641"/>
      <c r="BL22" s="641"/>
      <c r="BM22" s="641"/>
      <c r="BN22" s="642"/>
      <c r="BO22" s="677" t="s">
        <v>234</v>
      </c>
      <c r="BP22" s="677"/>
      <c r="BQ22" s="677"/>
      <c r="BR22" s="677"/>
      <c r="BS22" s="646" t="s">
        <v>129</v>
      </c>
      <c r="BT22" s="641"/>
      <c r="BU22" s="641"/>
      <c r="BV22" s="641"/>
      <c r="BW22" s="641"/>
      <c r="BX22" s="641"/>
      <c r="BY22" s="641"/>
      <c r="BZ22" s="641"/>
      <c r="CA22" s="641"/>
      <c r="CB22" s="684"/>
      <c r="CD22" s="744" t="s">
        <v>281</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282</v>
      </c>
      <c r="C23" s="638"/>
      <c r="D23" s="638"/>
      <c r="E23" s="638"/>
      <c r="F23" s="638"/>
      <c r="G23" s="638"/>
      <c r="H23" s="638"/>
      <c r="I23" s="638"/>
      <c r="J23" s="638"/>
      <c r="K23" s="638"/>
      <c r="L23" s="638"/>
      <c r="M23" s="638"/>
      <c r="N23" s="638"/>
      <c r="O23" s="638"/>
      <c r="P23" s="638"/>
      <c r="Q23" s="639"/>
      <c r="R23" s="640">
        <v>7851914</v>
      </c>
      <c r="S23" s="641"/>
      <c r="T23" s="641"/>
      <c r="U23" s="641"/>
      <c r="V23" s="641"/>
      <c r="W23" s="641"/>
      <c r="X23" s="641"/>
      <c r="Y23" s="642"/>
      <c r="Z23" s="677">
        <v>10.4</v>
      </c>
      <c r="AA23" s="677"/>
      <c r="AB23" s="677"/>
      <c r="AC23" s="677"/>
      <c r="AD23" s="678">
        <v>7851914</v>
      </c>
      <c r="AE23" s="678"/>
      <c r="AF23" s="678"/>
      <c r="AG23" s="678"/>
      <c r="AH23" s="678"/>
      <c r="AI23" s="678"/>
      <c r="AJ23" s="678"/>
      <c r="AK23" s="678"/>
      <c r="AL23" s="643">
        <v>22.9</v>
      </c>
      <c r="AM23" s="644"/>
      <c r="AN23" s="644"/>
      <c r="AO23" s="679"/>
      <c r="AP23" s="734" t="s">
        <v>283</v>
      </c>
      <c r="AQ23" s="742"/>
      <c r="AR23" s="742"/>
      <c r="AS23" s="742"/>
      <c r="AT23" s="742"/>
      <c r="AU23" s="742"/>
      <c r="AV23" s="742"/>
      <c r="AW23" s="742"/>
      <c r="AX23" s="742"/>
      <c r="AY23" s="742"/>
      <c r="AZ23" s="742"/>
      <c r="BA23" s="742"/>
      <c r="BB23" s="742"/>
      <c r="BC23" s="742"/>
      <c r="BD23" s="742"/>
      <c r="BE23" s="742"/>
      <c r="BF23" s="736"/>
      <c r="BG23" s="640">
        <v>773245</v>
      </c>
      <c r="BH23" s="641"/>
      <c r="BI23" s="641"/>
      <c r="BJ23" s="641"/>
      <c r="BK23" s="641"/>
      <c r="BL23" s="641"/>
      <c r="BM23" s="641"/>
      <c r="BN23" s="642"/>
      <c r="BO23" s="677">
        <v>3.4</v>
      </c>
      <c r="BP23" s="677"/>
      <c r="BQ23" s="677"/>
      <c r="BR23" s="677"/>
      <c r="BS23" s="646" t="s">
        <v>234</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284</v>
      </c>
      <c r="CS23" s="745"/>
      <c r="CT23" s="745"/>
      <c r="CU23" s="745"/>
      <c r="CV23" s="745"/>
      <c r="CW23" s="745"/>
      <c r="CX23" s="745"/>
      <c r="CY23" s="746"/>
      <c r="CZ23" s="744" t="s">
        <v>285</v>
      </c>
      <c r="DA23" s="745"/>
      <c r="DB23" s="745"/>
      <c r="DC23" s="746"/>
      <c r="DD23" s="744" t="s">
        <v>286</v>
      </c>
      <c r="DE23" s="745"/>
      <c r="DF23" s="745"/>
      <c r="DG23" s="745"/>
      <c r="DH23" s="745"/>
      <c r="DI23" s="745"/>
      <c r="DJ23" s="745"/>
      <c r="DK23" s="746"/>
      <c r="DL23" s="753" t="s">
        <v>287</v>
      </c>
      <c r="DM23" s="754"/>
      <c r="DN23" s="754"/>
      <c r="DO23" s="754"/>
      <c r="DP23" s="754"/>
      <c r="DQ23" s="754"/>
      <c r="DR23" s="754"/>
      <c r="DS23" s="754"/>
      <c r="DT23" s="754"/>
      <c r="DU23" s="754"/>
      <c r="DV23" s="755"/>
      <c r="DW23" s="744" t="s">
        <v>288</v>
      </c>
      <c r="DX23" s="745"/>
      <c r="DY23" s="745"/>
      <c r="DZ23" s="745"/>
      <c r="EA23" s="745"/>
      <c r="EB23" s="745"/>
      <c r="EC23" s="746"/>
    </row>
    <row r="24" spans="2:133" ht="11.25" customHeight="1" x14ac:dyDescent="0.15">
      <c r="B24" s="637" t="s">
        <v>289</v>
      </c>
      <c r="C24" s="638"/>
      <c r="D24" s="638"/>
      <c r="E24" s="638"/>
      <c r="F24" s="638"/>
      <c r="G24" s="638"/>
      <c r="H24" s="638"/>
      <c r="I24" s="638"/>
      <c r="J24" s="638"/>
      <c r="K24" s="638"/>
      <c r="L24" s="638"/>
      <c r="M24" s="638"/>
      <c r="N24" s="638"/>
      <c r="O24" s="638"/>
      <c r="P24" s="638"/>
      <c r="Q24" s="639"/>
      <c r="R24" s="640">
        <v>2052738</v>
      </c>
      <c r="S24" s="641"/>
      <c r="T24" s="641"/>
      <c r="U24" s="641"/>
      <c r="V24" s="641"/>
      <c r="W24" s="641"/>
      <c r="X24" s="641"/>
      <c r="Y24" s="642"/>
      <c r="Z24" s="677">
        <v>2.7</v>
      </c>
      <c r="AA24" s="677"/>
      <c r="AB24" s="677"/>
      <c r="AC24" s="677"/>
      <c r="AD24" s="678" t="s">
        <v>234</v>
      </c>
      <c r="AE24" s="678"/>
      <c r="AF24" s="678"/>
      <c r="AG24" s="678"/>
      <c r="AH24" s="678"/>
      <c r="AI24" s="678"/>
      <c r="AJ24" s="678"/>
      <c r="AK24" s="678"/>
      <c r="AL24" s="643" t="s">
        <v>234</v>
      </c>
      <c r="AM24" s="644"/>
      <c r="AN24" s="644"/>
      <c r="AO24" s="679"/>
      <c r="AP24" s="734" t="s">
        <v>290</v>
      </c>
      <c r="AQ24" s="742"/>
      <c r="AR24" s="742"/>
      <c r="AS24" s="742"/>
      <c r="AT24" s="742"/>
      <c r="AU24" s="742"/>
      <c r="AV24" s="742"/>
      <c r="AW24" s="742"/>
      <c r="AX24" s="742"/>
      <c r="AY24" s="742"/>
      <c r="AZ24" s="742"/>
      <c r="BA24" s="742"/>
      <c r="BB24" s="742"/>
      <c r="BC24" s="742"/>
      <c r="BD24" s="742"/>
      <c r="BE24" s="742"/>
      <c r="BF24" s="736"/>
      <c r="BG24" s="640" t="s">
        <v>234</v>
      </c>
      <c r="BH24" s="641"/>
      <c r="BI24" s="641"/>
      <c r="BJ24" s="641"/>
      <c r="BK24" s="641"/>
      <c r="BL24" s="641"/>
      <c r="BM24" s="641"/>
      <c r="BN24" s="642"/>
      <c r="BO24" s="677" t="s">
        <v>234</v>
      </c>
      <c r="BP24" s="677"/>
      <c r="BQ24" s="677"/>
      <c r="BR24" s="677"/>
      <c r="BS24" s="646" t="s">
        <v>234</v>
      </c>
      <c r="BT24" s="641"/>
      <c r="BU24" s="641"/>
      <c r="BV24" s="641"/>
      <c r="BW24" s="641"/>
      <c r="BX24" s="641"/>
      <c r="BY24" s="641"/>
      <c r="BZ24" s="641"/>
      <c r="CA24" s="641"/>
      <c r="CB24" s="684"/>
      <c r="CD24" s="698" t="s">
        <v>291</v>
      </c>
      <c r="CE24" s="699"/>
      <c r="CF24" s="699"/>
      <c r="CG24" s="699"/>
      <c r="CH24" s="699"/>
      <c r="CI24" s="699"/>
      <c r="CJ24" s="699"/>
      <c r="CK24" s="699"/>
      <c r="CL24" s="699"/>
      <c r="CM24" s="699"/>
      <c r="CN24" s="699"/>
      <c r="CO24" s="699"/>
      <c r="CP24" s="699"/>
      <c r="CQ24" s="700"/>
      <c r="CR24" s="695">
        <v>31886387</v>
      </c>
      <c r="CS24" s="696"/>
      <c r="CT24" s="696"/>
      <c r="CU24" s="696"/>
      <c r="CV24" s="696"/>
      <c r="CW24" s="696"/>
      <c r="CX24" s="696"/>
      <c r="CY24" s="739"/>
      <c r="CZ24" s="740">
        <v>47.4</v>
      </c>
      <c r="DA24" s="711"/>
      <c r="DB24" s="711"/>
      <c r="DC24" s="743"/>
      <c r="DD24" s="738">
        <v>21780017</v>
      </c>
      <c r="DE24" s="696"/>
      <c r="DF24" s="696"/>
      <c r="DG24" s="696"/>
      <c r="DH24" s="696"/>
      <c r="DI24" s="696"/>
      <c r="DJ24" s="696"/>
      <c r="DK24" s="739"/>
      <c r="DL24" s="738">
        <v>21396231</v>
      </c>
      <c r="DM24" s="696"/>
      <c r="DN24" s="696"/>
      <c r="DO24" s="696"/>
      <c r="DP24" s="696"/>
      <c r="DQ24" s="696"/>
      <c r="DR24" s="696"/>
      <c r="DS24" s="696"/>
      <c r="DT24" s="696"/>
      <c r="DU24" s="696"/>
      <c r="DV24" s="739"/>
      <c r="DW24" s="740">
        <v>59.5</v>
      </c>
      <c r="DX24" s="711"/>
      <c r="DY24" s="711"/>
      <c r="DZ24" s="711"/>
      <c r="EA24" s="711"/>
      <c r="EB24" s="711"/>
      <c r="EC24" s="741"/>
    </row>
    <row r="25" spans="2:133" ht="11.25" customHeight="1" x14ac:dyDescent="0.15">
      <c r="B25" s="637" t="s">
        <v>292</v>
      </c>
      <c r="C25" s="638"/>
      <c r="D25" s="638"/>
      <c r="E25" s="638"/>
      <c r="F25" s="638"/>
      <c r="G25" s="638"/>
      <c r="H25" s="638"/>
      <c r="I25" s="638"/>
      <c r="J25" s="638"/>
      <c r="K25" s="638"/>
      <c r="L25" s="638"/>
      <c r="M25" s="638"/>
      <c r="N25" s="638"/>
      <c r="O25" s="638"/>
      <c r="P25" s="638"/>
      <c r="Q25" s="639"/>
      <c r="R25" s="640">
        <v>1475</v>
      </c>
      <c r="S25" s="641"/>
      <c r="T25" s="641"/>
      <c r="U25" s="641"/>
      <c r="V25" s="641"/>
      <c r="W25" s="641"/>
      <c r="X25" s="641"/>
      <c r="Y25" s="642"/>
      <c r="Z25" s="677">
        <v>0</v>
      </c>
      <c r="AA25" s="677"/>
      <c r="AB25" s="677"/>
      <c r="AC25" s="677"/>
      <c r="AD25" s="678" t="s">
        <v>234</v>
      </c>
      <c r="AE25" s="678"/>
      <c r="AF25" s="678"/>
      <c r="AG25" s="678"/>
      <c r="AH25" s="678"/>
      <c r="AI25" s="678"/>
      <c r="AJ25" s="678"/>
      <c r="AK25" s="678"/>
      <c r="AL25" s="643" t="s">
        <v>129</v>
      </c>
      <c r="AM25" s="644"/>
      <c r="AN25" s="644"/>
      <c r="AO25" s="679"/>
      <c r="AP25" s="734" t="s">
        <v>293</v>
      </c>
      <c r="AQ25" s="742"/>
      <c r="AR25" s="742"/>
      <c r="AS25" s="742"/>
      <c r="AT25" s="742"/>
      <c r="AU25" s="742"/>
      <c r="AV25" s="742"/>
      <c r="AW25" s="742"/>
      <c r="AX25" s="742"/>
      <c r="AY25" s="742"/>
      <c r="AZ25" s="742"/>
      <c r="BA25" s="742"/>
      <c r="BB25" s="742"/>
      <c r="BC25" s="742"/>
      <c r="BD25" s="742"/>
      <c r="BE25" s="742"/>
      <c r="BF25" s="736"/>
      <c r="BG25" s="640" t="s">
        <v>234</v>
      </c>
      <c r="BH25" s="641"/>
      <c r="BI25" s="641"/>
      <c r="BJ25" s="641"/>
      <c r="BK25" s="641"/>
      <c r="BL25" s="641"/>
      <c r="BM25" s="641"/>
      <c r="BN25" s="642"/>
      <c r="BO25" s="677" t="s">
        <v>129</v>
      </c>
      <c r="BP25" s="677"/>
      <c r="BQ25" s="677"/>
      <c r="BR25" s="677"/>
      <c r="BS25" s="646" t="s">
        <v>234</v>
      </c>
      <c r="BT25" s="641"/>
      <c r="BU25" s="641"/>
      <c r="BV25" s="641"/>
      <c r="BW25" s="641"/>
      <c r="BX25" s="641"/>
      <c r="BY25" s="641"/>
      <c r="BZ25" s="641"/>
      <c r="CA25" s="641"/>
      <c r="CB25" s="684"/>
      <c r="CD25" s="673" t="s">
        <v>294</v>
      </c>
      <c r="CE25" s="674"/>
      <c r="CF25" s="674"/>
      <c r="CG25" s="674"/>
      <c r="CH25" s="674"/>
      <c r="CI25" s="674"/>
      <c r="CJ25" s="674"/>
      <c r="CK25" s="674"/>
      <c r="CL25" s="674"/>
      <c r="CM25" s="674"/>
      <c r="CN25" s="674"/>
      <c r="CO25" s="674"/>
      <c r="CP25" s="674"/>
      <c r="CQ25" s="675"/>
      <c r="CR25" s="640">
        <v>11294503</v>
      </c>
      <c r="CS25" s="659"/>
      <c r="CT25" s="659"/>
      <c r="CU25" s="659"/>
      <c r="CV25" s="659"/>
      <c r="CW25" s="659"/>
      <c r="CX25" s="659"/>
      <c r="CY25" s="660"/>
      <c r="CZ25" s="643">
        <v>16.8</v>
      </c>
      <c r="DA25" s="661"/>
      <c r="DB25" s="661"/>
      <c r="DC25" s="662"/>
      <c r="DD25" s="646">
        <v>10688641</v>
      </c>
      <c r="DE25" s="659"/>
      <c r="DF25" s="659"/>
      <c r="DG25" s="659"/>
      <c r="DH25" s="659"/>
      <c r="DI25" s="659"/>
      <c r="DJ25" s="659"/>
      <c r="DK25" s="660"/>
      <c r="DL25" s="646">
        <v>10685079</v>
      </c>
      <c r="DM25" s="659"/>
      <c r="DN25" s="659"/>
      <c r="DO25" s="659"/>
      <c r="DP25" s="659"/>
      <c r="DQ25" s="659"/>
      <c r="DR25" s="659"/>
      <c r="DS25" s="659"/>
      <c r="DT25" s="659"/>
      <c r="DU25" s="659"/>
      <c r="DV25" s="660"/>
      <c r="DW25" s="643">
        <v>29.7</v>
      </c>
      <c r="DX25" s="661"/>
      <c r="DY25" s="661"/>
      <c r="DZ25" s="661"/>
      <c r="EA25" s="661"/>
      <c r="EB25" s="661"/>
      <c r="EC25" s="676"/>
    </row>
    <row r="26" spans="2:133" ht="11.25" customHeight="1" x14ac:dyDescent="0.15">
      <c r="B26" s="637" t="s">
        <v>295</v>
      </c>
      <c r="C26" s="638"/>
      <c r="D26" s="638"/>
      <c r="E26" s="638"/>
      <c r="F26" s="638"/>
      <c r="G26" s="638"/>
      <c r="H26" s="638"/>
      <c r="I26" s="638"/>
      <c r="J26" s="638"/>
      <c r="K26" s="638"/>
      <c r="L26" s="638"/>
      <c r="M26" s="638"/>
      <c r="N26" s="638"/>
      <c r="O26" s="638"/>
      <c r="P26" s="638"/>
      <c r="Q26" s="639"/>
      <c r="R26" s="640">
        <v>36873460</v>
      </c>
      <c r="S26" s="641"/>
      <c r="T26" s="641"/>
      <c r="U26" s="641"/>
      <c r="V26" s="641"/>
      <c r="W26" s="641"/>
      <c r="X26" s="641"/>
      <c r="Y26" s="642"/>
      <c r="Z26" s="677">
        <v>49.1</v>
      </c>
      <c r="AA26" s="677"/>
      <c r="AB26" s="677"/>
      <c r="AC26" s="677"/>
      <c r="AD26" s="678">
        <v>34046002</v>
      </c>
      <c r="AE26" s="678"/>
      <c r="AF26" s="678"/>
      <c r="AG26" s="678"/>
      <c r="AH26" s="678"/>
      <c r="AI26" s="678"/>
      <c r="AJ26" s="678"/>
      <c r="AK26" s="678"/>
      <c r="AL26" s="643">
        <v>99.4</v>
      </c>
      <c r="AM26" s="644"/>
      <c r="AN26" s="644"/>
      <c r="AO26" s="679"/>
      <c r="AP26" s="734" t="s">
        <v>296</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129</v>
      </c>
      <c r="BP26" s="677"/>
      <c r="BQ26" s="677"/>
      <c r="BR26" s="677"/>
      <c r="BS26" s="646" t="s">
        <v>129</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7396815</v>
      </c>
      <c r="CS26" s="641"/>
      <c r="CT26" s="641"/>
      <c r="CU26" s="641"/>
      <c r="CV26" s="641"/>
      <c r="CW26" s="641"/>
      <c r="CX26" s="641"/>
      <c r="CY26" s="642"/>
      <c r="CZ26" s="643">
        <v>11</v>
      </c>
      <c r="DA26" s="661"/>
      <c r="DB26" s="661"/>
      <c r="DC26" s="662"/>
      <c r="DD26" s="646">
        <v>6929362</v>
      </c>
      <c r="DE26" s="641"/>
      <c r="DF26" s="641"/>
      <c r="DG26" s="641"/>
      <c r="DH26" s="641"/>
      <c r="DI26" s="641"/>
      <c r="DJ26" s="641"/>
      <c r="DK26" s="642"/>
      <c r="DL26" s="646" t="s">
        <v>129</v>
      </c>
      <c r="DM26" s="641"/>
      <c r="DN26" s="641"/>
      <c r="DO26" s="641"/>
      <c r="DP26" s="641"/>
      <c r="DQ26" s="641"/>
      <c r="DR26" s="641"/>
      <c r="DS26" s="641"/>
      <c r="DT26" s="641"/>
      <c r="DU26" s="641"/>
      <c r="DV26" s="642"/>
      <c r="DW26" s="643" t="s">
        <v>129</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v>16056</v>
      </c>
      <c r="S27" s="641"/>
      <c r="T27" s="641"/>
      <c r="U27" s="641"/>
      <c r="V27" s="641"/>
      <c r="W27" s="641"/>
      <c r="X27" s="641"/>
      <c r="Y27" s="642"/>
      <c r="Z27" s="677">
        <v>0</v>
      </c>
      <c r="AA27" s="677"/>
      <c r="AB27" s="677"/>
      <c r="AC27" s="677"/>
      <c r="AD27" s="678">
        <v>16056</v>
      </c>
      <c r="AE27" s="678"/>
      <c r="AF27" s="678"/>
      <c r="AG27" s="678"/>
      <c r="AH27" s="678"/>
      <c r="AI27" s="678"/>
      <c r="AJ27" s="678"/>
      <c r="AK27" s="678"/>
      <c r="AL27" s="643">
        <v>0</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22555584</v>
      </c>
      <c r="BH27" s="641"/>
      <c r="BI27" s="641"/>
      <c r="BJ27" s="641"/>
      <c r="BK27" s="641"/>
      <c r="BL27" s="641"/>
      <c r="BM27" s="641"/>
      <c r="BN27" s="642"/>
      <c r="BO27" s="677">
        <v>100</v>
      </c>
      <c r="BP27" s="677"/>
      <c r="BQ27" s="677"/>
      <c r="BR27" s="677"/>
      <c r="BS27" s="646">
        <v>375801</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14106661</v>
      </c>
      <c r="CS27" s="659"/>
      <c r="CT27" s="659"/>
      <c r="CU27" s="659"/>
      <c r="CV27" s="659"/>
      <c r="CW27" s="659"/>
      <c r="CX27" s="659"/>
      <c r="CY27" s="660"/>
      <c r="CZ27" s="643">
        <v>21</v>
      </c>
      <c r="DA27" s="661"/>
      <c r="DB27" s="661"/>
      <c r="DC27" s="662"/>
      <c r="DD27" s="646">
        <v>4686183</v>
      </c>
      <c r="DE27" s="659"/>
      <c r="DF27" s="659"/>
      <c r="DG27" s="659"/>
      <c r="DH27" s="659"/>
      <c r="DI27" s="659"/>
      <c r="DJ27" s="659"/>
      <c r="DK27" s="660"/>
      <c r="DL27" s="646">
        <v>4305959</v>
      </c>
      <c r="DM27" s="659"/>
      <c r="DN27" s="659"/>
      <c r="DO27" s="659"/>
      <c r="DP27" s="659"/>
      <c r="DQ27" s="659"/>
      <c r="DR27" s="659"/>
      <c r="DS27" s="659"/>
      <c r="DT27" s="659"/>
      <c r="DU27" s="659"/>
      <c r="DV27" s="660"/>
      <c r="DW27" s="643">
        <v>12</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215060</v>
      </c>
      <c r="S28" s="641"/>
      <c r="T28" s="641"/>
      <c r="U28" s="641"/>
      <c r="V28" s="641"/>
      <c r="W28" s="641"/>
      <c r="X28" s="641"/>
      <c r="Y28" s="642"/>
      <c r="Z28" s="677">
        <v>0.3</v>
      </c>
      <c r="AA28" s="677"/>
      <c r="AB28" s="677"/>
      <c r="AC28" s="677"/>
      <c r="AD28" s="678" t="s">
        <v>129</v>
      </c>
      <c r="AE28" s="678"/>
      <c r="AF28" s="678"/>
      <c r="AG28" s="678"/>
      <c r="AH28" s="678"/>
      <c r="AI28" s="678"/>
      <c r="AJ28" s="678"/>
      <c r="AK28" s="678"/>
      <c r="AL28" s="643" t="s">
        <v>234</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6485223</v>
      </c>
      <c r="CS28" s="641"/>
      <c r="CT28" s="641"/>
      <c r="CU28" s="641"/>
      <c r="CV28" s="641"/>
      <c r="CW28" s="641"/>
      <c r="CX28" s="641"/>
      <c r="CY28" s="642"/>
      <c r="CZ28" s="643">
        <v>9.6</v>
      </c>
      <c r="DA28" s="661"/>
      <c r="DB28" s="661"/>
      <c r="DC28" s="662"/>
      <c r="DD28" s="646">
        <v>6405193</v>
      </c>
      <c r="DE28" s="641"/>
      <c r="DF28" s="641"/>
      <c r="DG28" s="641"/>
      <c r="DH28" s="641"/>
      <c r="DI28" s="641"/>
      <c r="DJ28" s="641"/>
      <c r="DK28" s="642"/>
      <c r="DL28" s="646">
        <v>6405193</v>
      </c>
      <c r="DM28" s="641"/>
      <c r="DN28" s="641"/>
      <c r="DO28" s="641"/>
      <c r="DP28" s="641"/>
      <c r="DQ28" s="641"/>
      <c r="DR28" s="641"/>
      <c r="DS28" s="641"/>
      <c r="DT28" s="641"/>
      <c r="DU28" s="641"/>
      <c r="DV28" s="642"/>
      <c r="DW28" s="643">
        <v>17.8</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437413</v>
      </c>
      <c r="S29" s="641"/>
      <c r="T29" s="641"/>
      <c r="U29" s="641"/>
      <c r="V29" s="641"/>
      <c r="W29" s="641"/>
      <c r="X29" s="641"/>
      <c r="Y29" s="642"/>
      <c r="Z29" s="677">
        <v>0.6</v>
      </c>
      <c r="AA29" s="677"/>
      <c r="AB29" s="677"/>
      <c r="AC29" s="677"/>
      <c r="AD29" s="678">
        <v>54459</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305</v>
      </c>
      <c r="CG29" s="674"/>
      <c r="CH29" s="674"/>
      <c r="CI29" s="674"/>
      <c r="CJ29" s="674"/>
      <c r="CK29" s="674"/>
      <c r="CL29" s="674"/>
      <c r="CM29" s="674"/>
      <c r="CN29" s="674"/>
      <c r="CO29" s="674"/>
      <c r="CP29" s="674"/>
      <c r="CQ29" s="675"/>
      <c r="CR29" s="640">
        <v>6484855</v>
      </c>
      <c r="CS29" s="659"/>
      <c r="CT29" s="659"/>
      <c r="CU29" s="659"/>
      <c r="CV29" s="659"/>
      <c r="CW29" s="659"/>
      <c r="CX29" s="659"/>
      <c r="CY29" s="660"/>
      <c r="CZ29" s="643">
        <v>9.6</v>
      </c>
      <c r="DA29" s="661"/>
      <c r="DB29" s="661"/>
      <c r="DC29" s="662"/>
      <c r="DD29" s="646">
        <v>6404825</v>
      </c>
      <c r="DE29" s="659"/>
      <c r="DF29" s="659"/>
      <c r="DG29" s="659"/>
      <c r="DH29" s="659"/>
      <c r="DI29" s="659"/>
      <c r="DJ29" s="659"/>
      <c r="DK29" s="660"/>
      <c r="DL29" s="646">
        <v>6404825</v>
      </c>
      <c r="DM29" s="659"/>
      <c r="DN29" s="659"/>
      <c r="DO29" s="659"/>
      <c r="DP29" s="659"/>
      <c r="DQ29" s="659"/>
      <c r="DR29" s="659"/>
      <c r="DS29" s="659"/>
      <c r="DT29" s="659"/>
      <c r="DU29" s="659"/>
      <c r="DV29" s="660"/>
      <c r="DW29" s="643">
        <v>17.8</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514904</v>
      </c>
      <c r="S30" s="641"/>
      <c r="T30" s="641"/>
      <c r="U30" s="641"/>
      <c r="V30" s="641"/>
      <c r="W30" s="641"/>
      <c r="X30" s="641"/>
      <c r="Y30" s="642"/>
      <c r="Z30" s="677">
        <v>0.7</v>
      </c>
      <c r="AA30" s="677"/>
      <c r="AB30" s="677"/>
      <c r="AC30" s="677"/>
      <c r="AD30" s="678" t="s">
        <v>234</v>
      </c>
      <c r="AE30" s="678"/>
      <c r="AF30" s="678"/>
      <c r="AG30" s="678"/>
      <c r="AH30" s="678"/>
      <c r="AI30" s="678"/>
      <c r="AJ30" s="678"/>
      <c r="AK30" s="678"/>
      <c r="AL30" s="643" t="s">
        <v>234</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307</v>
      </c>
      <c r="BH30" s="714"/>
      <c r="BI30" s="714"/>
      <c r="BJ30" s="714"/>
      <c r="BK30" s="714"/>
      <c r="BL30" s="714"/>
      <c r="BM30" s="714"/>
      <c r="BN30" s="714"/>
      <c r="BO30" s="714"/>
      <c r="BP30" s="714"/>
      <c r="BQ30" s="715"/>
      <c r="BR30" s="701" t="s">
        <v>308</v>
      </c>
      <c r="BS30" s="714"/>
      <c r="BT30" s="714"/>
      <c r="BU30" s="714"/>
      <c r="BV30" s="714"/>
      <c r="BW30" s="714"/>
      <c r="BX30" s="714"/>
      <c r="BY30" s="714"/>
      <c r="BZ30" s="714"/>
      <c r="CA30" s="714"/>
      <c r="CB30" s="715"/>
      <c r="CD30" s="727"/>
      <c r="CE30" s="728"/>
      <c r="CF30" s="673" t="s">
        <v>309</v>
      </c>
      <c r="CG30" s="674"/>
      <c r="CH30" s="674"/>
      <c r="CI30" s="674"/>
      <c r="CJ30" s="674"/>
      <c r="CK30" s="674"/>
      <c r="CL30" s="674"/>
      <c r="CM30" s="674"/>
      <c r="CN30" s="674"/>
      <c r="CO30" s="674"/>
      <c r="CP30" s="674"/>
      <c r="CQ30" s="675"/>
      <c r="CR30" s="640">
        <v>6195468</v>
      </c>
      <c r="CS30" s="641"/>
      <c r="CT30" s="641"/>
      <c r="CU30" s="641"/>
      <c r="CV30" s="641"/>
      <c r="CW30" s="641"/>
      <c r="CX30" s="641"/>
      <c r="CY30" s="642"/>
      <c r="CZ30" s="643">
        <v>9.1999999999999993</v>
      </c>
      <c r="DA30" s="661"/>
      <c r="DB30" s="661"/>
      <c r="DC30" s="662"/>
      <c r="DD30" s="646">
        <v>6115438</v>
      </c>
      <c r="DE30" s="641"/>
      <c r="DF30" s="641"/>
      <c r="DG30" s="641"/>
      <c r="DH30" s="641"/>
      <c r="DI30" s="641"/>
      <c r="DJ30" s="641"/>
      <c r="DK30" s="642"/>
      <c r="DL30" s="646">
        <v>6115438</v>
      </c>
      <c r="DM30" s="641"/>
      <c r="DN30" s="641"/>
      <c r="DO30" s="641"/>
      <c r="DP30" s="641"/>
      <c r="DQ30" s="641"/>
      <c r="DR30" s="641"/>
      <c r="DS30" s="641"/>
      <c r="DT30" s="641"/>
      <c r="DU30" s="641"/>
      <c r="DV30" s="642"/>
      <c r="DW30" s="643">
        <v>17</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9530644</v>
      </c>
      <c r="S31" s="641"/>
      <c r="T31" s="641"/>
      <c r="U31" s="641"/>
      <c r="V31" s="641"/>
      <c r="W31" s="641"/>
      <c r="X31" s="641"/>
      <c r="Y31" s="642"/>
      <c r="Z31" s="677">
        <v>12.7</v>
      </c>
      <c r="AA31" s="677"/>
      <c r="AB31" s="677"/>
      <c r="AC31" s="677"/>
      <c r="AD31" s="678" t="s">
        <v>234</v>
      </c>
      <c r="AE31" s="678"/>
      <c r="AF31" s="678"/>
      <c r="AG31" s="678"/>
      <c r="AH31" s="678"/>
      <c r="AI31" s="678"/>
      <c r="AJ31" s="678"/>
      <c r="AK31" s="678"/>
      <c r="AL31" s="643" t="s">
        <v>234</v>
      </c>
      <c r="AM31" s="644"/>
      <c r="AN31" s="644"/>
      <c r="AO31" s="679"/>
      <c r="AP31" s="716" t="s">
        <v>311</v>
      </c>
      <c r="AQ31" s="717"/>
      <c r="AR31" s="717"/>
      <c r="AS31" s="717"/>
      <c r="AT31" s="722" t="s">
        <v>312</v>
      </c>
      <c r="AU31" s="231"/>
      <c r="AV31" s="231"/>
      <c r="AW31" s="231"/>
      <c r="AX31" s="706" t="s">
        <v>186</v>
      </c>
      <c r="AY31" s="707"/>
      <c r="AZ31" s="707"/>
      <c r="BA31" s="707"/>
      <c r="BB31" s="707"/>
      <c r="BC31" s="707"/>
      <c r="BD31" s="707"/>
      <c r="BE31" s="707"/>
      <c r="BF31" s="708"/>
      <c r="BG31" s="709">
        <v>98.6</v>
      </c>
      <c r="BH31" s="710"/>
      <c r="BI31" s="710"/>
      <c r="BJ31" s="710"/>
      <c r="BK31" s="710"/>
      <c r="BL31" s="710"/>
      <c r="BM31" s="711">
        <v>94.3</v>
      </c>
      <c r="BN31" s="710"/>
      <c r="BO31" s="710"/>
      <c r="BP31" s="710"/>
      <c r="BQ31" s="712"/>
      <c r="BR31" s="709">
        <v>98.7</v>
      </c>
      <c r="BS31" s="710"/>
      <c r="BT31" s="710"/>
      <c r="BU31" s="710"/>
      <c r="BV31" s="710"/>
      <c r="BW31" s="710"/>
      <c r="BX31" s="711">
        <v>93.9</v>
      </c>
      <c r="BY31" s="710"/>
      <c r="BZ31" s="710"/>
      <c r="CA31" s="710"/>
      <c r="CB31" s="712"/>
      <c r="CD31" s="727"/>
      <c r="CE31" s="728"/>
      <c r="CF31" s="673" t="s">
        <v>313</v>
      </c>
      <c r="CG31" s="674"/>
      <c r="CH31" s="674"/>
      <c r="CI31" s="674"/>
      <c r="CJ31" s="674"/>
      <c r="CK31" s="674"/>
      <c r="CL31" s="674"/>
      <c r="CM31" s="674"/>
      <c r="CN31" s="674"/>
      <c r="CO31" s="674"/>
      <c r="CP31" s="674"/>
      <c r="CQ31" s="675"/>
      <c r="CR31" s="640">
        <v>289387</v>
      </c>
      <c r="CS31" s="659"/>
      <c r="CT31" s="659"/>
      <c r="CU31" s="659"/>
      <c r="CV31" s="659"/>
      <c r="CW31" s="659"/>
      <c r="CX31" s="659"/>
      <c r="CY31" s="660"/>
      <c r="CZ31" s="643">
        <v>0.4</v>
      </c>
      <c r="DA31" s="661"/>
      <c r="DB31" s="661"/>
      <c r="DC31" s="662"/>
      <c r="DD31" s="646">
        <v>289387</v>
      </c>
      <c r="DE31" s="659"/>
      <c r="DF31" s="659"/>
      <c r="DG31" s="659"/>
      <c r="DH31" s="659"/>
      <c r="DI31" s="659"/>
      <c r="DJ31" s="659"/>
      <c r="DK31" s="660"/>
      <c r="DL31" s="646">
        <v>289387</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314</v>
      </c>
      <c r="C32" s="732"/>
      <c r="D32" s="732"/>
      <c r="E32" s="732"/>
      <c r="F32" s="732"/>
      <c r="G32" s="732"/>
      <c r="H32" s="732"/>
      <c r="I32" s="732"/>
      <c r="J32" s="732"/>
      <c r="K32" s="732"/>
      <c r="L32" s="732"/>
      <c r="M32" s="732"/>
      <c r="N32" s="732"/>
      <c r="O32" s="732"/>
      <c r="P32" s="732"/>
      <c r="Q32" s="733"/>
      <c r="R32" s="640" t="s">
        <v>129</v>
      </c>
      <c r="S32" s="641"/>
      <c r="T32" s="641"/>
      <c r="U32" s="641"/>
      <c r="V32" s="641"/>
      <c r="W32" s="641"/>
      <c r="X32" s="641"/>
      <c r="Y32" s="642"/>
      <c r="Z32" s="677" t="s">
        <v>234</v>
      </c>
      <c r="AA32" s="677"/>
      <c r="AB32" s="677"/>
      <c r="AC32" s="677"/>
      <c r="AD32" s="678" t="s">
        <v>234</v>
      </c>
      <c r="AE32" s="678"/>
      <c r="AF32" s="678"/>
      <c r="AG32" s="678"/>
      <c r="AH32" s="678"/>
      <c r="AI32" s="678"/>
      <c r="AJ32" s="678"/>
      <c r="AK32" s="678"/>
      <c r="AL32" s="643" t="s">
        <v>234</v>
      </c>
      <c r="AM32" s="644"/>
      <c r="AN32" s="644"/>
      <c r="AO32" s="679"/>
      <c r="AP32" s="718"/>
      <c r="AQ32" s="719"/>
      <c r="AR32" s="719"/>
      <c r="AS32" s="719"/>
      <c r="AT32" s="723"/>
      <c r="AU32" s="230" t="s">
        <v>315</v>
      </c>
      <c r="AV32" s="230"/>
      <c r="AW32" s="230"/>
      <c r="AX32" s="637" t="s">
        <v>316</v>
      </c>
      <c r="AY32" s="638"/>
      <c r="AZ32" s="638"/>
      <c r="BA32" s="638"/>
      <c r="BB32" s="638"/>
      <c r="BC32" s="638"/>
      <c r="BD32" s="638"/>
      <c r="BE32" s="638"/>
      <c r="BF32" s="639"/>
      <c r="BG32" s="713">
        <v>98.5</v>
      </c>
      <c r="BH32" s="659"/>
      <c r="BI32" s="659"/>
      <c r="BJ32" s="659"/>
      <c r="BK32" s="659"/>
      <c r="BL32" s="659"/>
      <c r="BM32" s="644">
        <v>94.6</v>
      </c>
      <c r="BN32" s="705"/>
      <c r="BO32" s="705"/>
      <c r="BP32" s="705"/>
      <c r="BQ32" s="683"/>
      <c r="BR32" s="713">
        <v>98.7</v>
      </c>
      <c r="BS32" s="659"/>
      <c r="BT32" s="659"/>
      <c r="BU32" s="659"/>
      <c r="BV32" s="659"/>
      <c r="BW32" s="659"/>
      <c r="BX32" s="644">
        <v>94.4</v>
      </c>
      <c r="BY32" s="705"/>
      <c r="BZ32" s="705"/>
      <c r="CA32" s="705"/>
      <c r="CB32" s="683"/>
      <c r="CD32" s="729"/>
      <c r="CE32" s="730"/>
      <c r="CF32" s="673" t="s">
        <v>317</v>
      </c>
      <c r="CG32" s="674"/>
      <c r="CH32" s="674"/>
      <c r="CI32" s="674"/>
      <c r="CJ32" s="674"/>
      <c r="CK32" s="674"/>
      <c r="CL32" s="674"/>
      <c r="CM32" s="674"/>
      <c r="CN32" s="674"/>
      <c r="CO32" s="674"/>
      <c r="CP32" s="674"/>
      <c r="CQ32" s="675"/>
      <c r="CR32" s="640">
        <v>368</v>
      </c>
      <c r="CS32" s="641"/>
      <c r="CT32" s="641"/>
      <c r="CU32" s="641"/>
      <c r="CV32" s="641"/>
      <c r="CW32" s="641"/>
      <c r="CX32" s="641"/>
      <c r="CY32" s="642"/>
      <c r="CZ32" s="643">
        <v>0</v>
      </c>
      <c r="DA32" s="661"/>
      <c r="DB32" s="661"/>
      <c r="DC32" s="662"/>
      <c r="DD32" s="646">
        <v>368</v>
      </c>
      <c r="DE32" s="641"/>
      <c r="DF32" s="641"/>
      <c r="DG32" s="641"/>
      <c r="DH32" s="641"/>
      <c r="DI32" s="641"/>
      <c r="DJ32" s="641"/>
      <c r="DK32" s="642"/>
      <c r="DL32" s="646">
        <v>368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6714165</v>
      </c>
      <c r="S33" s="641"/>
      <c r="T33" s="641"/>
      <c r="U33" s="641"/>
      <c r="V33" s="641"/>
      <c r="W33" s="641"/>
      <c r="X33" s="641"/>
      <c r="Y33" s="642"/>
      <c r="Z33" s="677">
        <v>8.9</v>
      </c>
      <c r="AA33" s="677"/>
      <c r="AB33" s="677"/>
      <c r="AC33" s="677"/>
      <c r="AD33" s="678" t="s">
        <v>129</v>
      </c>
      <c r="AE33" s="678"/>
      <c r="AF33" s="678"/>
      <c r="AG33" s="678"/>
      <c r="AH33" s="678"/>
      <c r="AI33" s="678"/>
      <c r="AJ33" s="678"/>
      <c r="AK33" s="678"/>
      <c r="AL33" s="643" t="s">
        <v>234</v>
      </c>
      <c r="AM33" s="644"/>
      <c r="AN33" s="644"/>
      <c r="AO33" s="679"/>
      <c r="AP33" s="720"/>
      <c r="AQ33" s="721"/>
      <c r="AR33" s="721"/>
      <c r="AS33" s="721"/>
      <c r="AT33" s="724"/>
      <c r="AU33" s="232"/>
      <c r="AV33" s="232"/>
      <c r="AW33" s="232"/>
      <c r="AX33" s="621" t="s">
        <v>319</v>
      </c>
      <c r="AY33" s="622"/>
      <c r="AZ33" s="622"/>
      <c r="BA33" s="622"/>
      <c r="BB33" s="622"/>
      <c r="BC33" s="622"/>
      <c r="BD33" s="622"/>
      <c r="BE33" s="622"/>
      <c r="BF33" s="623"/>
      <c r="BG33" s="704">
        <v>98.6</v>
      </c>
      <c r="BH33" s="625"/>
      <c r="BI33" s="625"/>
      <c r="BJ33" s="625"/>
      <c r="BK33" s="625"/>
      <c r="BL33" s="625"/>
      <c r="BM33" s="668">
        <v>93.7</v>
      </c>
      <c r="BN33" s="625"/>
      <c r="BO33" s="625"/>
      <c r="BP33" s="625"/>
      <c r="BQ33" s="689"/>
      <c r="BR33" s="704">
        <v>98.6</v>
      </c>
      <c r="BS33" s="625"/>
      <c r="BT33" s="625"/>
      <c r="BU33" s="625"/>
      <c r="BV33" s="625"/>
      <c r="BW33" s="625"/>
      <c r="BX33" s="668">
        <v>92.9</v>
      </c>
      <c r="BY33" s="625"/>
      <c r="BZ33" s="625"/>
      <c r="CA33" s="625"/>
      <c r="CB33" s="689"/>
      <c r="CD33" s="673" t="s">
        <v>320</v>
      </c>
      <c r="CE33" s="674"/>
      <c r="CF33" s="674"/>
      <c r="CG33" s="674"/>
      <c r="CH33" s="674"/>
      <c r="CI33" s="674"/>
      <c r="CJ33" s="674"/>
      <c r="CK33" s="674"/>
      <c r="CL33" s="674"/>
      <c r="CM33" s="674"/>
      <c r="CN33" s="674"/>
      <c r="CO33" s="674"/>
      <c r="CP33" s="674"/>
      <c r="CQ33" s="675"/>
      <c r="CR33" s="640">
        <v>25028479</v>
      </c>
      <c r="CS33" s="659"/>
      <c r="CT33" s="659"/>
      <c r="CU33" s="659"/>
      <c r="CV33" s="659"/>
      <c r="CW33" s="659"/>
      <c r="CX33" s="659"/>
      <c r="CY33" s="660"/>
      <c r="CZ33" s="643">
        <v>37.200000000000003</v>
      </c>
      <c r="DA33" s="661"/>
      <c r="DB33" s="661"/>
      <c r="DC33" s="662"/>
      <c r="DD33" s="646">
        <v>17642829</v>
      </c>
      <c r="DE33" s="659"/>
      <c r="DF33" s="659"/>
      <c r="DG33" s="659"/>
      <c r="DH33" s="659"/>
      <c r="DI33" s="659"/>
      <c r="DJ33" s="659"/>
      <c r="DK33" s="660"/>
      <c r="DL33" s="646">
        <v>13379370</v>
      </c>
      <c r="DM33" s="659"/>
      <c r="DN33" s="659"/>
      <c r="DO33" s="659"/>
      <c r="DP33" s="659"/>
      <c r="DQ33" s="659"/>
      <c r="DR33" s="659"/>
      <c r="DS33" s="659"/>
      <c r="DT33" s="659"/>
      <c r="DU33" s="659"/>
      <c r="DV33" s="660"/>
      <c r="DW33" s="643">
        <v>37.200000000000003</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1051434</v>
      </c>
      <c r="S34" s="641"/>
      <c r="T34" s="641"/>
      <c r="U34" s="641"/>
      <c r="V34" s="641"/>
      <c r="W34" s="641"/>
      <c r="X34" s="641"/>
      <c r="Y34" s="642"/>
      <c r="Z34" s="677">
        <v>1.4</v>
      </c>
      <c r="AA34" s="677"/>
      <c r="AB34" s="677"/>
      <c r="AC34" s="677"/>
      <c r="AD34" s="678">
        <v>133992</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9562834</v>
      </c>
      <c r="CS34" s="641"/>
      <c r="CT34" s="641"/>
      <c r="CU34" s="641"/>
      <c r="CV34" s="641"/>
      <c r="CW34" s="641"/>
      <c r="CX34" s="641"/>
      <c r="CY34" s="642"/>
      <c r="CZ34" s="643">
        <v>14.2</v>
      </c>
      <c r="DA34" s="661"/>
      <c r="DB34" s="661"/>
      <c r="DC34" s="662"/>
      <c r="DD34" s="646">
        <v>6604766</v>
      </c>
      <c r="DE34" s="641"/>
      <c r="DF34" s="641"/>
      <c r="DG34" s="641"/>
      <c r="DH34" s="641"/>
      <c r="DI34" s="641"/>
      <c r="DJ34" s="641"/>
      <c r="DK34" s="642"/>
      <c r="DL34" s="646">
        <v>6178383</v>
      </c>
      <c r="DM34" s="641"/>
      <c r="DN34" s="641"/>
      <c r="DO34" s="641"/>
      <c r="DP34" s="641"/>
      <c r="DQ34" s="641"/>
      <c r="DR34" s="641"/>
      <c r="DS34" s="641"/>
      <c r="DT34" s="641"/>
      <c r="DU34" s="641"/>
      <c r="DV34" s="642"/>
      <c r="DW34" s="643">
        <v>17.2</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393223</v>
      </c>
      <c r="S35" s="641"/>
      <c r="T35" s="641"/>
      <c r="U35" s="641"/>
      <c r="V35" s="641"/>
      <c r="W35" s="641"/>
      <c r="X35" s="641"/>
      <c r="Y35" s="642"/>
      <c r="Z35" s="677">
        <v>0.5</v>
      </c>
      <c r="AA35" s="677"/>
      <c r="AB35" s="677"/>
      <c r="AC35" s="677"/>
      <c r="AD35" s="678" t="s">
        <v>129</v>
      </c>
      <c r="AE35" s="678"/>
      <c r="AF35" s="678"/>
      <c r="AG35" s="678"/>
      <c r="AH35" s="678"/>
      <c r="AI35" s="678"/>
      <c r="AJ35" s="678"/>
      <c r="AK35" s="678"/>
      <c r="AL35" s="643" t="s">
        <v>234</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162120</v>
      </c>
      <c r="CS35" s="659"/>
      <c r="CT35" s="659"/>
      <c r="CU35" s="659"/>
      <c r="CV35" s="659"/>
      <c r="CW35" s="659"/>
      <c r="CX35" s="659"/>
      <c r="CY35" s="660"/>
      <c r="CZ35" s="643">
        <v>0.2</v>
      </c>
      <c r="DA35" s="661"/>
      <c r="DB35" s="661"/>
      <c r="DC35" s="662"/>
      <c r="DD35" s="646">
        <v>112696</v>
      </c>
      <c r="DE35" s="659"/>
      <c r="DF35" s="659"/>
      <c r="DG35" s="659"/>
      <c r="DH35" s="659"/>
      <c r="DI35" s="659"/>
      <c r="DJ35" s="659"/>
      <c r="DK35" s="660"/>
      <c r="DL35" s="646">
        <v>102513</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5941577</v>
      </c>
      <c r="S36" s="641"/>
      <c r="T36" s="641"/>
      <c r="U36" s="641"/>
      <c r="V36" s="641"/>
      <c r="W36" s="641"/>
      <c r="X36" s="641"/>
      <c r="Y36" s="642"/>
      <c r="Z36" s="677">
        <v>7.9</v>
      </c>
      <c r="AA36" s="677"/>
      <c r="AB36" s="677"/>
      <c r="AC36" s="677"/>
      <c r="AD36" s="678" t="s">
        <v>129</v>
      </c>
      <c r="AE36" s="678"/>
      <c r="AF36" s="678"/>
      <c r="AG36" s="678"/>
      <c r="AH36" s="678"/>
      <c r="AI36" s="678"/>
      <c r="AJ36" s="678"/>
      <c r="AK36" s="678"/>
      <c r="AL36" s="643" t="s">
        <v>129</v>
      </c>
      <c r="AM36" s="644"/>
      <c r="AN36" s="644"/>
      <c r="AO36" s="679"/>
      <c r="AP36" s="235"/>
      <c r="AQ36" s="692" t="s">
        <v>328</v>
      </c>
      <c r="AR36" s="693"/>
      <c r="AS36" s="693"/>
      <c r="AT36" s="693"/>
      <c r="AU36" s="693"/>
      <c r="AV36" s="693"/>
      <c r="AW36" s="693"/>
      <c r="AX36" s="693"/>
      <c r="AY36" s="694"/>
      <c r="AZ36" s="695">
        <v>8185650</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432815</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5492059</v>
      </c>
      <c r="CS36" s="641"/>
      <c r="CT36" s="641"/>
      <c r="CU36" s="641"/>
      <c r="CV36" s="641"/>
      <c r="CW36" s="641"/>
      <c r="CX36" s="641"/>
      <c r="CY36" s="642"/>
      <c r="CZ36" s="643">
        <v>8.1999999999999993</v>
      </c>
      <c r="DA36" s="661"/>
      <c r="DB36" s="661"/>
      <c r="DC36" s="662"/>
      <c r="DD36" s="646">
        <v>5059651</v>
      </c>
      <c r="DE36" s="641"/>
      <c r="DF36" s="641"/>
      <c r="DG36" s="641"/>
      <c r="DH36" s="641"/>
      <c r="DI36" s="641"/>
      <c r="DJ36" s="641"/>
      <c r="DK36" s="642"/>
      <c r="DL36" s="646">
        <v>2720030</v>
      </c>
      <c r="DM36" s="641"/>
      <c r="DN36" s="641"/>
      <c r="DO36" s="641"/>
      <c r="DP36" s="641"/>
      <c r="DQ36" s="641"/>
      <c r="DR36" s="641"/>
      <c r="DS36" s="641"/>
      <c r="DT36" s="641"/>
      <c r="DU36" s="641"/>
      <c r="DV36" s="642"/>
      <c r="DW36" s="643">
        <v>7.6</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3036932</v>
      </c>
      <c r="S37" s="641"/>
      <c r="T37" s="641"/>
      <c r="U37" s="641"/>
      <c r="V37" s="641"/>
      <c r="W37" s="641"/>
      <c r="X37" s="641"/>
      <c r="Y37" s="642"/>
      <c r="Z37" s="677">
        <v>4</v>
      </c>
      <c r="AA37" s="677"/>
      <c r="AB37" s="677"/>
      <c r="AC37" s="677"/>
      <c r="AD37" s="678" t="s">
        <v>234</v>
      </c>
      <c r="AE37" s="678"/>
      <c r="AF37" s="678"/>
      <c r="AG37" s="678"/>
      <c r="AH37" s="678"/>
      <c r="AI37" s="678"/>
      <c r="AJ37" s="678"/>
      <c r="AK37" s="678"/>
      <c r="AL37" s="643" t="s">
        <v>129</v>
      </c>
      <c r="AM37" s="644"/>
      <c r="AN37" s="644"/>
      <c r="AO37" s="679"/>
      <c r="AQ37" s="680" t="s">
        <v>332</v>
      </c>
      <c r="AR37" s="681"/>
      <c r="AS37" s="681"/>
      <c r="AT37" s="681"/>
      <c r="AU37" s="681"/>
      <c r="AV37" s="681"/>
      <c r="AW37" s="681"/>
      <c r="AX37" s="681"/>
      <c r="AY37" s="682"/>
      <c r="AZ37" s="640">
        <v>2406959</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389280</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193385</v>
      </c>
      <c r="CS37" s="659"/>
      <c r="CT37" s="659"/>
      <c r="CU37" s="659"/>
      <c r="CV37" s="659"/>
      <c r="CW37" s="659"/>
      <c r="CX37" s="659"/>
      <c r="CY37" s="660"/>
      <c r="CZ37" s="643">
        <v>0.3</v>
      </c>
      <c r="DA37" s="661"/>
      <c r="DB37" s="661"/>
      <c r="DC37" s="662"/>
      <c r="DD37" s="646">
        <v>193385</v>
      </c>
      <c r="DE37" s="659"/>
      <c r="DF37" s="659"/>
      <c r="DG37" s="659"/>
      <c r="DH37" s="659"/>
      <c r="DI37" s="659"/>
      <c r="DJ37" s="659"/>
      <c r="DK37" s="660"/>
      <c r="DL37" s="646">
        <v>149445</v>
      </c>
      <c r="DM37" s="659"/>
      <c r="DN37" s="659"/>
      <c r="DO37" s="659"/>
      <c r="DP37" s="659"/>
      <c r="DQ37" s="659"/>
      <c r="DR37" s="659"/>
      <c r="DS37" s="659"/>
      <c r="DT37" s="659"/>
      <c r="DU37" s="659"/>
      <c r="DV37" s="660"/>
      <c r="DW37" s="643">
        <v>0.4</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3665104</v>
      </c>
      <c r="S38" s="641"/>
      <c r="T38" s="641"/>
      <c r="U38" s="641"/>
      <c r="V38" s="641"/>
      <c r="W38" s="641"/>
      <c r="X38" s="641"/>
      <c r="Y38" s="642"/>
      <c r="Z38" s="677">
        <v>4.9000000000000004</v>
      </c>
      <c r="AA38" s="677"/>
      <c r="AB38" s="677"/>
      <c r="AC38" s="677"/>
      <c r="AD38" s="678">
        <v>22</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110625</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22846</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5656002</v>
      </c>
      <c r="CS38" s="641"/>
      <c r="CT38" s="641"/>
      <c r="CU38" s="641"/>
      <c r="CV38" s="641"/>
      <c r="CW38" s="641"/>
      <c r="CX38" s="641"/>
      <c r="CY38" s="642"/>
      <c r="CZ38" s="643">
        <v>8.4</v>
      </c>
      <c r="DA38" s="661"/>
      <c r="DB38" s="661"/>
      <c r="DC38" s="662"/>
      <c r="DD38" s="646">
        <v>4481221</v>
      </c>
      <c r="DE38" s="641"/>
      <c r="DF38" s="641"/>
      <c r="DG38" s="641"/>
      <c r="DH38" s="641"/>
      <c r="DI38" s="641"/>
      <c r="DJ38" s="641"/>
      <c r="DK38" s="642"/>
      <c r="DL38" s="646">
        <v>4378444</v>
      </c>
      <c r="DM38" s="641"/>
      <c r="DN38" s="641"/>
      <c r="DO38" s="641"/>
      <c r="DP38" s="641"/>
      <c r="DQ38" s="641"/>
      <c r="DR38" s="641"/>
      <c r="DS38" s="641"/>
      <c r="DT38" s="641"/>
      <c r="DU38" s="641"/>
      <c r="DV38" s="642"/>
      <c r="DW38" s="643">
        <v>12.2</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6751800</v>
      </c>
      <c r="S39" s="641"/>
      <c r="T39" s="641"/>
      <c r="U39" s="641"/>
      <c r="V39" s="641"/>
      <c r="W39" s="641"/>
      <c r="X39" s="641"/>
      <c r="Y39" s="642"/>
      <c r="Z39" s="677">
        <v>9</v>
      </c>
      <c r="AA39" s="677"/>
      <c r="AB39" s="677"/>
      <c r="AC39" s="677"/>
      <c r="AD39" s="678" t="s">
        <v>234</v>
      </c>
      <c r="AE39" s="678"/>
      <c r="AF39" s="678"/>
      <c r="AG39" s="678"/>
      <c r="AH39" s="678"/>
      <c r="AI39" s="678"/>
      <c r="AJ39" s="678"/>
      <c r="AK39" s="678"/>
      <c r="AL39" s="643" t="s">
        <v>234</v>
      </c>
      <c r="AM39" s="644"/>
      <c r="AN39" s="644"/>
      <c r="AO39" s="679"/>
      <c r="AQ39" s="680" t="s">
        <v>340</v>
      </c>
      <c r="AR39" s="681"/>
      <c r="AS39" s="681"/>
      <c r="AT39" s="681"/>
      <c r="AU39" s="681"/>
      <c r="AV39" s="681"/>
      <c r="AW39" s="681"/>
      <c r="AX39" s="681"/>
      <c r="AY39" s="682"/>
      <c r="AZ39" s="640">
        <v>12064</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37338</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1620107</v>
      </c>
      <c r="CS39" s="659"/>
      <c r="CT39" s="659"/>
      <c r="CU39" s="659"/>
      <c r="CV39" s="659"/>
      <c r="CW39" s="659"/>
      <c r="CX39" s="659"/>
      <c r="CY39" s="660"/>
      <c r="CZ39" s="643">
        <v>2.4</v>
      </c>
      <c r="DA39" s="661"/>
      <c r="DB39" s="661"/>
      <c r="DC39" s="662"/>
      <c r="DD39" s="646">
        <v>1384495</v>
      </c>
      <c r="DE39" s="659"/>
      <c r="DF39" s="659"/>
      <c r="DG39" s="659"/>
      <c r="DH39" s="659"/>
      <c r="DI39" s="659"/>
      <c r="DJ39" s="659"/>
      <c r="DK39" s="660"/>
      <c r="DL39" s="646" t="s">
        <v>129</v>
      </c>
      <c r="DM39" s="659"/>
      <c r="DN39" s="659"/>
      <c r="DO39" s="659"/>
      <c r="DP39" s="659"/>
      <c r="DQ39" s="659"/>
      <c r="DR39" s="659"/>
      <c r="DS39" s="659"/>
      <c r="DT39" s="659"/>
      <c r="DU39" s="659"/>
      <c r="DV39" s="660"/>
      <c r="DW39" s="643" t="s">
        <v>234</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234</v>
      </c>
      <c r="S40" s="641"/>
      <c r="T40" s="641"/>
      <c r="U40" s="641"/>
      <c r="V40" s="641"/>
      <c r="W40" s="641"/>
      <c r="X40" s="641"/>
      <c r="Y40" s="642"/>
      <c r="Z40" s="677" t="s">
        <v>129</v>
      </c>
      <c r="AA40" s="677"/>
      <c r="AB40" s="677"/>
      <c r="AC40" s="677"/>
      <c r="AD40" s="678" t="s">
        <v>129</v>
      </c>
      <c r="AE40" s="678"/>
      <c r="AF40" s="678"/>
      <c r="AG40" s="678"/>
      <c r="AH40" s="678"/>
      <c r="AI40" s="678"/>
      <c r="AJ40" s="678"/>
      <c r="AK40" s="678"/>
      <c r="AL40" s="643" t="s">
        <v>129</v>
      </c>
      <c r="AM40" s="644"/>
      <c r="AN40" s="644"/>
      <c r="AO40" s="679"/>
      <c r="AQ40" s="680" t="s">
        <v>344</v>
      </c>
      <c r="AR40" s="681"/>
      <c r="AS40" s="681"/>
      <c r="AT40" s="681"/>
      <c r="AU40" s="681"/>
      <c r="AV40" s="681"/>
      <c r="AW40" s="681"/>
      <c r="AX40" s="681"/>
      <c r="AY40" s="682"/>
      <c r="AZ40" s="640" t="s">
        <v>234</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109</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2535357</v>
      </c>
      <c r="CS40" s="641"/>
      <c r="CT40" s="641"/>
      <c r="CU40" s="641"/>
      <c r="CV40" s="641"/>
      <c r="CW40" s="641"/>
      <c r="CX40" s="641"/>
      <c r="CY40" s="642"/>
      <c r="CZ40" s="643">
        <v>3.8</v>
      </c>
      <c r="DA40" s="661"/>
      <c r="DB40" s="661"/>
      <c r="DC40" s="662"/>
      <c r="DD40" s="646" t="s">
        <v>234</v>
      </c>
      <c r="DE40" s="641"/>
      <c r="DF40" s="641"/>
      <c r="DG40" s="641"/>
      <c r="DH40" s="641"/>
      <c r="DI40" s="641"/>
      <c r="DJ40" s="641"/>
      <c r="DK40" s="642"/>
      <c r="DL40" s="646" t="s">
        <v>234</v>
      </c>
      <c r="DM40" s="641"/>
      <c r="DN40" s="641"/>
      <c r="DO40" s="641"/>
      <c r="DP40" s="641"/>
      <c r="DQ40" s="641"/>
      <c r="DR40" s="641"/>
      <c r="DS40" s="641"/>
      <c r="DT40" s="641"/>
      <c r="DU40" s="641"/>
      <c r="DV40" s="642"/>
      <c r="DW40" s="643" t="s">
        <v>129</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1734900</v>
      </c>
      <c r="S41" s="641"/>
      <c r="T41" s="641"/>
      <c r="U41" s="641"/>
      <c r="V41" s="641"/>
      <c r="W41" s="641"/>
      <c r="X41" s="641"/>
      <c r="Y41" s="642"/>
      <c r="Z41" s="677">
        <v>2.2999999999999998</v>
      </c>
      <c r="AA41" s="677"/>
      <c r="AB41" s="677"/>
      <c r="AC41" s="677"/>
      <c r="AD41" s="678" t="s">
        <v>234</v>
      </c>
      <c r="AE41" s="678"/>
      <c r="AF41" s="678"/>
      <c r="AG41" s="678"/>
      <c r="AH41" s="678"/>
      <c r="AI41" s="678"/>
      <c r="AJ41" s="678"/>
      <c r="AK41" s="678"/>
      <c r="AL41" s="643" t="s">
        <v>234</v>
      </c>
      <c r="AM41" s="644"/>
      <c r="AN41" s="644"/>
      <c r="AO41" s="679"/>
      <c r="AQ41" s="680" t="s">
        <v>349</v>
      </c>
      <c r="AR41" s="681"/>
      <c r="AS41" s="681"/>
      <c r="AT41" s="681"/>
      <c r="AU41" s="681"/>
      <c r="AV41" s="681"/>
      <c r="AW41" s="681"/>
      <c r="AX41" s="681"/>
      <c r="AY41" s="682"/>
      <c r="AZ41" s="640">
        <v>1406477</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v>1</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234</v>
      </c>
      <c r="CS41" s="659"/>
      <c r="CT41" s="659"/>
      <c r="CU41" s="659"/>
      <c r="CV41" s="659"/>
      <c r="CW41" s="659"/>
      <c r="CX41" s="659"/>
      <c r="CY41" s="660"/>
      <c r="CZ41" s="643" t="s">
        <v>129</v>
      </c>
      <c r="DA41" s="661"/>
      <c r="DB41" s="661"/>
      <c r="DC41" s="662"/>
      <c r="DD41" s="646" t="s">
        <v>234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75141772</v>
      </c>
      <c r="S42" s="663"/>
      <c r="T42" s="663"/>
      <c r="U42" s="663"/>
      <c r="V42" s="663"/>
      <c r="W42" s="663"/>
      <c r="X42" s="663"/>
      <c r="Y42" s="665"/>
      <c r="Z42" s="666">
        <v>100</v>
      </c>
      <c r="AA42" s="666"/>
      <c r="AB42" s="666"/>
      <c r="AC42" s="666"/>
      <c r="AD42" s="667">
        <v>34250531</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4249525</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335</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10379170</v>
      </c>
      <c r="CS42" s="641"/>
      <c r="CT42" s="641"/>
      <c r="CU42" s="641"/>
      <c r="CV42" s="641"/>
      <c r="CW42" s="641"/>
      <c r="CX42" s="641"/>
      <c r="CY42" s="642"/>
      <c r="CZ42" s="643">
        <v>15.4</v>
      </c>
      <c r="DA42" s="644"/>
      <c r="DB42" s="644"/>
      <c r="DC42" s="645"/>
      <c r="DD42" s="646">
        <v>2686844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331523</v>
      </c>
      <c r="CS43" s="659"/>
      <c r="CT43" s="659"/>
      <c r="CU43" s="659"/>
      <c r="CV43" s="659"/>
      <c r="CW43" s="659"/>
      <c r="CX43" s="659"/>
      <c r="CY43" s="660"/>
      <c r="CZ43" s="643">
        <v>0.5</v>
      </c>
      <c r="DA43" s="661"/>
      <c r="DB43" s="661"/>
      <c r="DC43" s="662"/>
      <c r="DD43" s="646">
        <v>329636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357</v>
      </c>
      <c r="CG44" s="638"/>
      <c r="CH44" s="638"/>
      <c r="CI44" s="638"/>
      <c r="CJ44" s="638"/>
      <c r="CK44" s="638"/>
      <c r="CL44" s="638"/>
      <c r="CM44" s="638"/>
      <c r="CN44" s="638"/>
      <c r="CO44" s="638"/>
      <c r="CP44" s="638"/>
      <c r="CQ44" s="639"/>
      <c r="CR44" s="640">
        <v>7811716</v>
      </c>
      <c r="CS44" s="641"/>
      <c r="CT44" s="641"/>
      <c r="CU44" s="641"/>
      <c r="CV44" s="641"/>
      <c r="CW44" s="641"/>
      <c r="CX44" s="641"/>
      <c r="CY44" s="642"/>
      <c r="CZ44" s="643">
        <v>11.6</v>
      </c>
      <c r="DA44" s="644"/>
      <c r="DB44" s="644"/>
      <c r="DC44" s="645"/>
      <c r="DD44" s="646">
        <v>2095585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2689631</v>
      </c>
      <c r="CS45" s="659"/>
      <c r="CT45" s="659"/>
      <c r="CU45" s="659"/>
      <c r="CV45" s="659"/>
      <c r="CW45" s="659"/>
      <c r="CX45" s="659"/>
      <c r="CY45" s="660"/>
      <c r="CZ45" s="643">
        <v>4</v>
      </c>
      <c r="DA45" s="661"/>
      <c r="DB45" s="661"/>
      <c r="DC45" s="662"/>
      <c r="DD45" s="646">
        <v>107504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4975233</v>
      </c>
      <c r="CS46" s="641"/>
      <c r="CT46" s="641"/>
      <c r="CU46" s="641"/>
      <c r="CV46" s="641"/>
      <c r="CW46" s="641"/>
      <c r="CX46" s="641"/>
      <c r="CY46" s="642"/>
      <c r="CZ46" s="643">
        <v>7.4</v>
      </c>
      <c r="DA46" s="644"/>
      <c r="DB46" s="644"/>
      <c r="DC46" s="645"/>
      <c r="DD46" s="646">
        <v>1913595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2567454</v>
      </c>
      <c r="CS47" s="659"/>
      <c r="CT47" s="659"/>
      <c r="CU47" s="659"/>
      <c r="CV47" s="659"/>
      <c r="CW47" s="659"/>
      <c r="CX47" s="659"/>
      <c r="CY47" s="660"/>
      <c r="CZ47" s="643">
        <v>3.8</v>
      </c>
      <c r="DA47" s="661"/>
      <c r="DB47" s="661"/>
      <c r="DC47" s="662"/>
      <c r="DD47" s="646">
        <v>591259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234</v>
      </c>
      <c r="CS48" s="641"/>
      <c r="CT48" s="641"/>
      <c r="CU48" s="641"/>
      <c r="CV48" s="641"/>
      <c r="CW48" s="641"/>
      <c r="CX48" s="641"/>
      <c r="CY48" s="642"/>
      <c r="CZ48" s="643" t="s">
        <v>234</v>
      </c>
      <c r="DA48" s="644"/>
      <c r="DB48" s="644"/>
      <c r="DC48" s="645"/>
      <c r="DD48" s="646" t="s">
        <v>234</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365</v>
      </c>
      <c r="CE49" s="622"/>
      <c r="CF49" s="622"/>
      <c r="CG49" s="622"/>
      <c r="CH49" s="622"/>
      <c r="CI49" s="622"/>
      <c r="CJ49" s="622"/>
      <c r="CK49" s="622"/>
      <c r="CL49" s="622"/>
      <c r="CM49" s="622"/>
      <c r="CN49" s="622"/>
      <c r="CO49" s="622"/>
      <c r="CP49" s="622"/>
      <c r="CQ49" s="623"/>
      <c r="CR49" s="624">
        <v>67294036</v>
      </c>
      <c r="CS49" s="625"/>
      <c r="CT49" s="625"/>
      <c r="CU49" s="625"/>
      <c r="CV49" s="625"/>
      <c r="CW49" s="625"/>
      <c r="CX49" s="625"/>
      <c r="CY49" s="626"/>
      <c r="CZ49" s="627">
        <v>100</v>
      </c>
      <c r="DA49" s="628"/>
      <c r="DB49" s="628"/>
      <c r="DC49" s="629"/>
      <c r="DD49" s="630">
        <v>42109690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xRYKVgKlhjjTg1iduNT9/s8Yls2q0f6l3l18Jm8NIwzHUQ198834T14b6KcfHG0+fKOMwrHcx12FJbIN24d1HA==" saltValue="7pvyIzLR7Au3hPaW/wrAW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367</v>
      </c>
      <c r="DK2" s="1166"/>
      <c r="DL2" s="1166"/>
      <c r="DM2" s="1166"/>
      <c r="DN2" s="1166"/>
      <c r="DO2" s="1167"/>
      <c r="DP2" s="250"/>
      <c r="DQ2" s="1165" t="s">
        <v>368</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369</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371</v>
      </c>
      <c r="B5" s="1051"/>
      <c r="C5" s="1051"/>
      <c r="D5" s="1051"/>
      <c r="E5" s="1051"/>
      <c r="F5" s="1051"/>
      <c r="G5" s="1051"/>
      <c r="H5" s="1051"/>
      <c r="I5" s="1051"/>
      <c r="J5" s="1051"/>
      <c r="K5" s="1051"/>
      <c r="L5" s="1051"/>
      <c r="M5" s="1051"/>
      <c r="N5" s="1051"/>
      <c r="O5" s="1051"/>
      <c r="P5" s="1052"/>
      <c r="Q5" s="1056" t="s">
        <v>372</v>
      </c>
      <c r="R5" s="1057"/>
      <c r="S5" s="1057"/>
      <c r="T5" s="1057"/>
      <c r="U5" s="1058"/>
      <c r="V5" s="1056" t="s">
        <v>373</v>
      </c>
      <c r="W5" s="1057"/>
      <c r="X5" s="1057"/>
      <c r="Y5" s="1057"/>
      <c r="Z5" s="1058"/>
      <c r="AA5" s="1056" t="s">
        <v>374</v>
      </c>
      <c r="AB5" s="1057"/>
      <c r="AC5" s="1057"/>
      <c r="AD5" s="1057"/>
      <c r="AE5" s="1057"/>
      <c r="AF5" s="1168" t="s">
        <v>375</v>
      </c>
      <c r="AG5" s="1057"/>
      <c r="AH5" s="1057"/>
      <c r="AI5" s="1057"/>
      <c r="AJ5" s="1072"/>
      <c r="AK5" s="1057" t="s">
        <v>376</v>
      </c>
      <c r="AL5" s="1057"/>
      <c r="AM5" s="1057"/>
      <c r="AN5" s="1057"/>
      <c r="AO5" s="1058"/>
      <c r="AP5" s="1056" t="s">
        <v>377</v>
      </c>
      <c r="AQ5" s="1057"/>
      <c r="AR5" s="1057"/>
      <c r="AS5" s="1057"/>
      <c r="AT5" s="1058"/>
      <c r="AU5" s="1056" t="s">
        <v>378</v>
      </c>
      <c r="AV5" s="1057"/>
      <c r="AW5" s="1057"/>
      <c r="AX5" s="1057"/>
      <c r="AY5" s="1072"/>
      <c r="AZ5" s="257"/>
      <c r="BA5" s="257"/>
      <c r="BB5" s="257"/>
      <c r="BC5" s="257"/>
      <c r="BD5" s="257"/>
      <c r="BE5" s="258"/>
      <c r="BF5" s="258"/>
      <c r="BG5" s="258"/>
      <c r="BH5" s="258"/>
      <c r="BI5" s="258"/>
      <c r="BJ5" s="258"/>
      <c r="BK5" s="258"/>
      <c r="BL5" s="258"/>
      <c r="BM5" s="258"/>
      <c r="BN5" s="258"/>
      <c r="BO5" s="258"/>
      <c r="BP5" s="258"/>
      <c r="BQ5" s="1050" t="s">
        <v>379</v>
      </c>
      <c r="BR5" s="1051"/>
      <c r="BS5" s="1051"/>
      <c r="BT5" s="1051"/>
      <c r="BU5" s="1051"/>
      <c r="BV5" s="1051"/>
      <c r="BW5" s="1051"/>
      <c r="BX5" s="1051"/>
      <c r="BY5" s="1051"/>
      <c r="BZ5" s="1051"/>
      <c r="CA5" s="1051"/>
      <c r="CB5" s="1051"/>
      <c r="CC5" s="1051"/>
      <c r="CD5" s="1051"/>
      <c r="CE5" s="1051"/>
      <c r="CF5" s="1051"/>
      <c r="CG5" s="1052"/>
      <c r="CH5" s="1056" t="s">
        <v>380</v>
      </c>
      <c r="CI5" s="1057"/>
      <c r="CJ5" s="1057"/>
      <c r="CK5" s="1057"/>
      <c r="CL5" s="1058"/>
      <c r="CM5" s="1056" t="s">
        <v>381</v>
      </c>
      <c r="CN5" s="1057"/>
      <c r="CO5" s="1057"/>
      <c r="CP5" s="1057"/>
      <c r="CQ5" s="1058"/>
      <c r="CR5" s="1056" t="s">
        <v>382</v>
      </c>
      <c r="CS5" s="1057"/>
      <c r="CT5" s="1057"/>
      <c r="CU5" s="1057"/>
      <c r="CV5" s="1058"/>
      <c r="CW5" s="1056" t="s">
        <v>383</v>
      </c>
      <c r="CX5" s="1057"/>
      <c r="CY5" s="1057"/>
      <c r="CZ5" s="1057"/>
      <c r="DA5" s="1058"/>
      <c r="DB5" s="1056" t="s">
        <v>384</v>
      </c>
      <c r="DC5" s="1057"/>
      <c r="DD5" s="1057"/>
      <c r="DE5" s="1057"/>
      <c r="DF5" s="1058"/>
      <c r="DG5" s="1153" t="s">
        <v>385</v>
      </c>
      <c r="DH5" s="1154"/>
      <c r="DI5" s="1154"/>
      <c r="DJ5" s="1154"/>
      <c r="DK5" s="1155"/>
      <c r="DL5" s="1153" t="s">
        <v>386</v>
      </c>
      <c r="DM5" s="1154"/>
      <c r="DN5" s="1154"/>
      <c r="DO5" s="1154"/>
      <c r="DP5" s="1155"/>
      <c r="DQ5" s="1056" t="s">
        <v>387</v>
      </c>
      <c r="DR5" s="1057"/>
      <c r="DS5" s="1057"/>
      <c r="DT5" s="1057"/>
      <c r="DU5" s="1058"/>
      <c r="DV5" s="1056" t="s">
        <v>378</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388</v>
      </c>
      <c r="C7" s="1106"/>
      <c r="D7" s="1106"/>
      <c r="E7" s="1106"/>
      <c r="F7" s="1106"/>
      <c r="G7" s="1106"/>
      <c r="H7" s="1106"/>
      <c r="I7" s="1106"/>
      <c r="J7" s="1106"/>
      <c r="K7" s="1106"/>
      <c r="L7" s="1106"/>
      <c r="M7" s="1106"/>
      <c r="N7" s="1106"/>
      <c r="O7" s="1106"/>
      <c r="P7" s="1107"/>
      <c r="Q7" s="1159">
        <v>75142</v>
      </c>
      <c r="R7" s="1160"/>
      <c r="S7" s="1160"/>
      <c r="T7" s="1160"/>
      <c r="U7" s="1160"/>
      <c r="V7" s="1160">
        <v>67294</v>
      </c>
      <c r="W7" s="1160"/>
      <c r="X7" s="1160"/>
      <c r="Y7" s="1160"/>
      <c r="Z7" s="1160"/>
      <c r="AA7" s="1160">
        <v>7848</v>
      </c>
      <c r="AB7" s="1160"/>
      <c r="AC7" s="1160"/>
      <c r="AD7" s="1160"/>
      <c r="AE7" s="1161"/>
      <c r="AF7" s="1162">
        <v>5003</v>
      </c>
      <c r="AG7" s="1163"/>
      <c r="AH7" s="1163"/>
      <c r="AI7" s="1163"/>
      <c r="AJ7" s="1164"/>
      <c r="AK7" s="1146">
        <v>5942</v>
      </c>
      <c r="AL7" s="1147"/>
      <c r="AM7" s="1147"/>
      <c r="AN7" s="1147"/>
      <c r="AO7" s="1147"/>
      <c r="AP7" s="1147">
        <v>58535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586</v>
      </c>
      <c r="BT7" s="1151"/>
      <c r="BU7" s="1151"/>
      <c r="BV7" s="1151"/>
      <c r="BW7" s="1151"/>
      <c r="BX7" s="1151"/>
      <c r="BY7" s="1151"/>
      <c r="BZ7" s="1151"/>
      <c r="CA7" s="1151"/>
      <c r="CB7" s="1151"/>
      <c r="CC7" s="1151"/>
      <c r="CD7" s="1151"/>
      <c r="CE7" s="1151"/>
      <c r="CF7" s="1151"/>
      <c r="CG7" s="1152"/>
      <c r="CH7" s="1143">
        <v>3</v>
      </c>
      <c r="CI7" s="1144"/>
      <c r="CJ7" s="1144"/>
      <c r="CK7" s="1144"/>
      <c r="CL7" s="1145"/>
      <c r="CM7" s="1143">
        <v>203</v>
      </c>
      <c r="CN7" s="1144"/>
      <c r="CO7" s="1144"/>
      <c r="CP7" s="1144"/>
      <c r="CQ7" s="1145"/>
      <c r="CR7" s="1143">
        <v>5</v>
      </c>
      <c r="CS7" s="1144"/>
      <c r="CT7" s="1144"/>
      <c r="CU7" s="1144"/>
      <c r="CV7" s="1145"/>
      <c r="CW7" s="1143">
        <v>4</v>
      </c>
      <c r="CX7" s="1144"/>
      <c r="CY7" s="1144"/>
      <c r="CZ7" s="1144"/>
      <c r="DA7" s="1145"/>
      <c r="DB7" s="1143">
        <v>176</v>
      </c>
      <c r="DC7" s="1144"/>
      <c r="DD7" s="1144"/>
      <c r="DE7" s="1144"/>
      <c r="DF7" s="1145"/>
      <c r="DG7" s="1143" t="s">
        <v>592</v>
      </c>
      <c r="DH7" s="1144"/>
      <c r="DI7" s="1144"/>
      <c r="DJ7" s="1144"/>
      <c r="DK7" s="1145"/>
      <c r="DL7" s="1143" t="s">
        <v>592</v>
      </c>
      <c r="DM7" s="1144"/>
      <c r="DN7" s="1144"/>
      <c r="DO7" s="1144"/>
      <c r="DP7" s="1145"/>
      <c r="DQ7" s="1143" t="s">
        <v>578</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590</v>
      </c>
      <c r="BT8" s="1070"/>
      <c r="BU8" s="1070"/>
      <c r="BV8" s="1070"/>
      <c r="BW8" s="1070"/>
      <c r="BX8" s="1070"/>
      <c r="BY8" s="1070"/>
      <c r="BZ8" s="1070"/>
      <c r="CA8" s="1070"/>
      <c r="CB8" s="1070"/>
      <c r="CC8" s="1070"/>
      <c r="CD8" s="1070"/>
      <c r="CE8" s="1070"/>
      <c r="CF8" s="1070"/>
      <c r="CG8" s="1071"/>
      <c r="CH8" s="1044">
        <v>-1</v>
      </c>
      <c r="CI8" s="1045"/>
      <c r="CJ8" s="1045"/>
      <c r="CK8" s="1045"/>
      <c r="CL8" s="1046"/>
      <c r="CM8" s="1044">
        <v>133</v>
      </c>
      <c r="CN8" s="1045"/>
      <c r="CO8" s="1045"/>
      <c r="CP8" s="1045"/>
      <c r="CQ8" s="1046"/>
      <c r="CR8" s="1044">
        <v>40</v>
      </c>
      <c r="CS8" s="1045"/>
      <c r="CT8" s="1045"/>
      <c r="CU8" s="1045"/>
      <c r="CV8" s="1046"/>
      <c r="CW8" s="1044">
        <v>17</v>
      </c>
      <c r="CX8" s="1045"/>
      <c r="CY8" s="1045"/>
      <c r="CZ8" s="1045"/>
      <c r="DA8" s="1046"/>
      <c r="DB8" s="1044" t="s">
        <v>592</v>
      </c>
      <c r="DC8" s="1045"/>
      <c r="DD8" s="1045"/>
      <c r="DE8" s="1045"/>
      <c r="DF8" s="1046"/>
      <c r="DG8" s="1044" t="s">
        <v>592</v>
      </c>
      <c r="DH8" s="1045"/>
      <c r="DI8" s="1045"/>
      <c r="DJ8" s="1045"/>
      <c r="DK8" s="1046"/>
      <c r="DL8" s="1044" t="s">
        <v>592</v>
      </c>
      <c r="DM8" s="1045"/>
      <c r="DN8" s="1045"/>
      <c r="DO8" s="1045"/>
      <c r="DP8" s="1046"/>
      <c r="DQ8" s="1044" t="s">
        <v>578</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587</v>
      </c>
      <c r="BT9" s="1070"/>
      <c r="BU9" s="1070"/>
      <c r="BV9" s="1070"/>
      <c r="BW9" s="1070"/>
      <c r="BX9" s="1070"/>
      <c r="BY9" s="1070"/>
      <c r="BZ9" s="1070"/>
      <c r="CA9" s="1070"/>
      <c r="CB9" s="1070"/>
      <c r="CC9" s="1070"/>
      <c r="CD9" s="1070"/>
      <c r="CE9" s="1070"/>
      <c r="CF9" s="1070"/>
      <c r="CG9" s="1071"/>
      <c r="CH9" s="1044">
        <v>-44</v>
      </c>
      <c r="CI9" s="1045"/>
      <c r="CJ9" s="1045"/>
      <c r="CK9" s="1045"/>
      <c r="CL9" s="1046"/>
      <c r="CM9" s="1044">
        <v>-118</v>
      </c>
      <c r="CN9" s="1045"/>
      <c r="CO9" s="1045"/>
      <c r="CP9" s="1045"/>
      <c r="CQ9" s="1046"/>
      <c r="CR9" s="1044">
        <v>22</v>
      </c>
      <c r="CS9" s="1045"/>
      <c r="CT9" s="1045"/>
      <c r="CU9" s="1045"/>
      <c r="CV9" s="1046"/>
      <c r="CW9" s="1044" t="s">
        <v>592</v>
      </c>
      <c r="CX9" s="1045"/>
      <c r="CY9" s="1045"/>
      <c r="CZ9" s="1045"/>
      <c r="DA9" s="1046"/>
      <c r="DB9" s="1044">
        <v>150</v>
      </c>
      <c r="DC9" s="1045"/>
      <c r="DD9" s="1045"/>
      <c r="DE9" s="1045"/>
      <c r="DF9" s="1046"/>
      <c r="DG9" s="1044" t="s">
        <v>592</v>
      </c>
      <c r="DH9" s="1045"/>
      <c r="DI9" s="1045"/>
      <c r="DJ9" s="1045"/>
      <c r="DK9" s="1046"/>
      <c r="DL9" s="1044" t="s">
        <v>592</v>
      </c>
      <c r="DM9" s="1045"/>
      <c r="DN9" s="1045"/>
      <c r="DO9" s="1045"/>
      <c r="DP9" s="1046"/>
      <c r="DQ9" s="1044" t="s">
        <v>578</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t="s">
        <v>589</v>
      </c>
      <c r="BS10" s="1069" t="s">
        <v>588</v>
      </c>
      <c r="BT10" s="1070"/>
      <c r="BU10" s="1070"/>
      <c r="BV10" s="1070"/>
      <c r="BW10" s="1070"/>
      <c r="BX10" s="1070"/>
      <c r="BY10" s="1070"/>
      <c r="BZ10" s="1070"/>
      <c r="CA10" s="1070"/>
      <c r="CB10" s="1070"/>
      <c r="CC10" s="1070"/>
      <c r="CD10" s="1070"/>
      <c r="CE10" s="1070"/>
      <c r="CF10" s="1070"/>
      <c r="CG10" s="1071"/>
      <c r="CH10" s="1044">
        <v>28</v>
      </c>
      <c r="CI10" s="1045"/>
      <c r="CJ10" s="1045"/>
      <c r="CK10" s="1045"/>
      <c r="CL10" s="1046"/>
      <c r="CM10" s="1044">
        <v>1068</v>
      </c>
      <c r="CN10" s="1045"/>
      <c r="CO10" s="1045"/>
      <c r="CP10" s="1045"/>
      <c r="CQ10" s="1046"/>
      <c r="CR10" s="1044">
        <v>15</v>
      </c>
      <c r="CS10" s="1045"/>
      <c r="CT10" s="1045"/>
      <c r="CU10" s="1045"/>
      <c r="CV10" s="1046"/>
      <c r="CW10" s="1044" t="s">
        <v>592</v>
      </c>
      <c r="CX10" s="1045"/>
      <c r="CY10" s="1045"/>
      <c r="CZ10" s="1045"/>
      <c r="DA10" s="1046"/>
      <c r="DB10" s="1044" t="s">
        <v>592</v>
      </c>
      <c r="DC10" s="1045"/>
      <c r="DD10" s="1045"/>
      <c r="DE10" s="1045"/>
      <c r="DF10" s="1046"/>
      <c r="DG10" s="1044" t="s">
        <v>592</v>
      </c>
      <c r="DH10" s="1045"/>
      <c r="DI10" s="1045"/>
      <c r="DJ10" s="1045"/>
      <c r="DK10" s="1046"/>
      <c r="DL10" s="1044">
        <v>404</v>
      </c>
      <c r="DM10" s="1045"/>
      <c r="DN10" s="1045"/>
      <c r="DO10" s="1045"/>
      <c r="DP10" s="1046"/>
      <c r="DQ10" s="1044">
        <v>40</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75142</v>
      </c>
      <c r="R23" s="1124"/>
      <c r="S23" s="1124"/>
      <c r="T23" s="1124"/>
      <c r="U23" s="1124"/>
      <c r="V23" s="1124">
        <v>67294</v>
      </c>
      <c r="W23" s="1124"/>
      <c r="X23" s="1124"/>
      <c r="Y23" s="1124"/>
      <c r="Z23" s="1124"/>
      <c r="AA23" s="1124">
        <v>7848</v>
      </c>
      <c r="AB23" s="1124"/>
      <c r="AC23" s="1124"/>
      <c r="AD23" s="1124"/>
      <c r="AE23" s="1125"/>
      <c r="AF23" s="1126">
        <v>5003</v>
      </c>
      <c r="AG23" s="1124"/>
      <c r="AH23" s="1124"/>
      <c r="AI23" s="1124"/>
      <c r="AJ23" s="1127"/>
      <c r="AK23" s="1128"/>
      <c r="AL23" s="1129"/>
      <c r="AM23" s="1129"/>
      <c r="AN23" s="1129"/>
      <c r="AO23" s="1129"/>
      <c r="AP23" s="1124">
        <v>58535</v>
      </c>
      <c r="AQ23" s="1124"/>
      <c r="AR23" s="1124"/>
      <c r="AS23" s="1124"/>
      <c r="AT23" s="1124"/>
      <c r="AU23" s="1130"/>
      <c r="AV23" s="1130"/>
      <c r="AW23" s="1130"/>
      <c r="AX23" s="1130"/>
      <c r="AY23" s="1131"/>
      <c r="AZ23" s="1120" t="s">
        <v>392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371</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378</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19109</v>
      </c>
      <c r="R28" s="1109"/>
      <c r="S28" s="1109"/>
      <c r="T28" s="1109"/>
      <c r="U28" s="1109"/>
      <c r="V28" s="1109">
        <v>18676</v>
      </c>
      <c r="W28" s="1109"/>
      <c r="X28" s="1109"/>
      <c r="Y28" s="1109"/>
      <c r="Z28" s="1109"/>
      <c r="AA28" s="1109">
        <v>433</v>
      </c>
      <c r="AB28" s="1109"/>
      <c r="AC28" s="1109"/>
      <c r="AD28" s="1109"/>
      <c r="AE28" s="1110"/>
      <c r="AF28" s="1111">
        <v>433</v>
      </c>
      <c r="AG28" s="1109"/>
      <c r="AH28" s="1109"/>
      <c r="AI28" s="1109"/>
      <c r="AJ28" s="1112"/>
      <c r="AK28" s="1113">
        <v>1406</v>
      </c>
      <c r="AL28" s="1101"/>
      <c r="AM28" s="1101"/>
      <c r="AN28" s="1101"/>
      <c r="AO28" s="1101"/>
      <c r="AP28" s="1101" t="s">
        <v>578</v>
      </c>
      <c r="AQ28" s="1101"/>
      <c r="AR28" s="1101"/>
      <c r="AS28" s="1101"/>
      <c r="AT28" s="1101"/>
      <c r="AU28" s="1101" t="s">
        <v>578</v>
      </c>
      <c r="AV28" s="1101"/>
      <c r="AW28" s="1101"/>
      <c r="AX28" s="1101"/>
      <c r="AY28" s="1101"/>
      <c r="AZ28" s="1102" t="s">
        <v>578</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14762</v>
      </c>
      <c r="R29" s="1099"/>
      <c r="S29" s="1099"/>
      <c r="T29" s="1099"/>
      <c r="U29" s="1099"/>
      <c r="V29" s="1099">
        <v>14627</v>
      </c>
      <c r="W29" s="1099"/>
      <c r="X29" s="1099"/>
      <c r="Y29" s="1099"/>
      <c r="Z29" s="1099"/>
      <c r="AA29" s="1099">
        <v>135</v>
      </c>
      <c r="AB29" s="1099"/>
      <c r="AC29" s="1099"/>
      <c r="AD29" s="1099"/>
      <c r="AE29" s="1100"/>
      <c r="AF29" s="1074">
        <v>135</v>
      </c>
      <c r="AG29" s="1075"/>
      <c r="AH29" s="1075"/>
      <c r="AI29" s="1075"/>
      <c r="AJ29" s="1076"/>
      <c r="AK29" s="1035">
        <v>2398</v>
      </c>
      <c r="AL29" s="1026"/>
      <c r="AM29" s="1026"/>
      <c r="AN29" s="1026"/>
      <c r="AO29" s="1026"/>
      <c r="AP29" s="1026" t="s">
        <v>578</v>
      </c>
      <c r="AQ29" s="1026"/>
      <c r="AR29" s="1026"/>
      <c r="AS29" s="1026"/>
      <c r="AT29" s="1026"/>
      <c r="AU29" s="1026" t="s">
        <v>578</v>
      </c>
      <c r="AV29" s="1026"/>
      <c r="AW29" s="1026"/>
      <c r="AX29" s="1026"/>
      <c r="AY29" s="1026"/>
      <c r="AZ29" s="1097" t="s">
        <v>578</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1930</v>
      </c>
      <c r="R30" s="1099"/>
      <c r="S30" s="1099"/>
      <c r="T30" s="1099"/>
      <c r="U30" s="1099"/>
      <c r="V30" s="1099">
        <v>1915</v>
      </c>
      <c r="W30" s="1099"/>
      <c r="X30" s="1099"/>
      <c r="Y30" s="1099"/>
      <c r="Z30" s="1099"/>
      <c r="AA30" s="1099">
        <v>15</v>
      </c>
      <c r="AB30" s="1099"/>
      <c r="AC30" s="1099"/>
      <c r="AD30" s="1099"/>
      <c r="AE30" s="1100"/>
      <c r="AF30" s="1074">
        <v>15</v>
      </c>
      <c r="AG30" s="1075"/>
      <c r="AH30" s="1075"/>
      <c r="AI30" s="1075"/>
      <c r="AJ30" s="1076"/>
      <c r="AK30" s="1035">
        <v>455</v>
      </c>
      <c r="AL30" s="1026"/>
      <c r="AM30" s="1026"/>
      <c r="AN30" s="1026"/>
      <c r="AO30" s="1026"/>
      <c r="AP30" s="1026" t="s">
        <v>578</v>
      </c>
      <c r="AQ30" s="1026"/>
      <c r="AR30" s="1026"/>
      <c r="AS30" s="1026"/>
      <c r="AT30" s="1026"/>
      <c r="AU30" s="1026" t="s">
        <v>578</v>
      </c>
      <c r="AV30" s="1026"/>
      <c r="AW30" s="1026"/>
      <c r="AX30" s="1026"/>
      <c r="AY30" s="1026"/>
      <c r="AZ30" s="1097" t="s">
        <v>578</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3067</v>
      </c>
      <c r="R31" s="1099"/>
      <c r="S31" s="1099"/>
      <c r="T31" s="1099"/>
      <c r="U31" s="1099"/>
      <c r="V31" s="1099">
        <v>140</v>
      </c>
      <c r="W31" s="1099"/>
      <c r="X31" s="1099"/>
      <c r="Y31" s="1099"/>
      <c r="Z31" s="1099"/>
      <c r="AA31" s="1099">
        <v>2927</v>
      </c>
      <c r="AB31" s="1099"/>
      <c r="AC31" s="1099"/>
      <c r="AD31" s="1099"/>
      <c r="AE31" s="1100"/>
      <c r="AF31" s="1074">
        <v>2927</v>
      </c>
      <c r="AG31" s="1075"/>
      <c r="AH31" s="1075"/>
      <c r="AI31" s="1075"/>
      <c r="AJ31" s="1076"/>
      <c r="AK31" s="1035">
        <v>111</v>
      </c>
      <c r="AL31" s="1026"/>
      <c r="AM31" s="1026"/>
      <c r="AN31" s="1026"/>
      <c r="AO31" s="1026"/>
      <c r="AP31" s="1026">
        <v>7244</v>
      </c>
      <c r="AQ31" s="1026"/>
      <c r="AR31" s="1026"/>
      <c r="AS31" s="1026"/>
      <c r="AT31" s="1026"/>
      <c r="AU31" s="1026">
        <v>123</v>
      </c>
      <c r="AV31" s="1026"/>
      <c r="AW31" s="1026"/>
      <c r="AX31" s="1026"/>
      <c r="AY31" s="1026"/>
      <c r="AZ31" s="1097" t="s">
        <v>578</v>
      </c>
      <c r="BA31" s="1097"/>
      <c r="BB31" s="1097"/>
      <c r="BC31" s="1097"/>
      <c r="BD31" s="1097"/>
      <c r="BE31" s="1087" t="s">
        <v>407</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408</v>
      </c>
      <c r="C32" s="1093"/>
      <c r="D32" s="1093"/>
      <c r="E32" s="1093"/>
      <c r="F32" s="1093"/>
      <c r="G32" s="1093"/>
      <c r="H32" s="1093"/>
      <c r="I32" s="1093"/>
      <c r="J32" s="1093"/>
      <c r="K32" s="1093"/>
      <c r="L32" s="1093"/>
      <c r="M32" s="1093"/>
      <c r="N32" s="1093"/>
      <c r="O32" s="1093"/>
      <c r="P32" s="1094"/>
      <c r="Q32" s="1098">
        <v>1053</v>
      </c>
      <c r="R32" s="1099"/>
      <c r="S32" s="1099"/>
      <c r="T32" s="1099"/>
      <c r="U32" s="1099"/>
      <c r="V32" s="1099">
        <v>279</v>
      </c>
      <c r="W32" s="1099"/>
      <c r="X32" s="1099"/>
      <c r="Y32" s="1099"/>
      <c r="Z32" s="1099"/>
      <c r="AA32" s="1099">
        <v>774</v>
      </c>
      <c r="AB32" s="1099"/>
      <c r="AC32" s="1099"/>
      <c r="AD32" s="1099"/>
      <c r="AE32" s="1100"/>
      <c r="AF32" s="1074">
        <v>774</v>
      </c>
      <c r="AG32" s="1075"/>
      <c r="AH32" s="1075"/>
      <c r="AI32" s="1075"/>
      <c r="AJ32" s="1076"/>
      <c r="AK32" s="1035">
        <v>2407</v>
      </c>
      <c r="AL32" s="1026"/>
      <c r="AM32" s="1026"/>
      <c r="AN32" s="1026"/>
      <c r="AO32" s="1026"/>
      <c r="AP32" s="1026">
        <v>24819</v>
      </c>
      <c r="AQ32" s="1026"/>
      <c r="AR32" s="1026"/>
      <c r="AS32" s="1026"/>
      <c r="AT32" s="1026"/>
      <c r="AU32" s="1026">
        <v>20078</v>
      </c>
      <c r="AV32" s="1026"/>
      <c r="AW32" s="1026"/>
      <c r="AX32" s="1026"/>
      <c r="AY32" s="1026"/>
      <c r="AZ32" s="1097" t="s">
        <v>578</v>
      </c>
      <c r="BA32" s="1097"/>
      <c r="BB32" s="1097"/>
      <c r="BC32" s="1097"/>
      <c r="BD32" s="1097"/>
      <c r="BE32" s="1087" t="s">
        <v>409</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4285</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420</v>
      </c>
      <c r="AQ66" s="1057"/>
      <c r="AR66" s="1057"/>
      <c r="AS66" s="1057"/>
      <c r="AT66" s="1058"/>
      <c r="AU66" s="1056" t="s">
        <v>421</v>
      </c>
      <c r="AV66" s="1057"/>
      <c r="AW66" s="1057"/>
      <c r="AX66" s="1057"/>
      <c r="AY66" s="1058"/>
      <c r="AZ66" s="1056" t="s">
        <v>378</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380</v>
      </c>
      <c r="R68" s="1037"/>
      <c r="S68" s="1037"/>
      <c r="T68" s="1037"/>
      <c r="U68" s="1037"/>
      <c r="V68" s="1037">
        <v>350</v>
      </c>
      <c r="W68" s="1037"/>
      <c r="X68" s="1037"/>
      <c r="Y68" s="1037"/>
      <c r="Z68" s="1037"/>
      <c r="AA68" s="1037">
        <v>30</v>
      </c>
      <c r="AB68" s="1037"/>
      <c r="AC68" s="1037"/>
      <c r="AD68" s="1037"/>
      <c r="AE68" s="1037"/>
      <c r="AF68" s="1037">
        <v>30</v>
      </c>
      <c r="AG68" s="1037"/>
      <c r="AH68" s="1037"/>
      <c r="AI68" s="1037"/>
      <c r="AJ68" s="1037"/>
      <c r="AK68" s="1037" t="s">
        <v>592</v>
      </c>
      <c r="AL68" s="1037"/>
      <c r="AM68" s="1037"/>
      <c r="AN68" s="1037"/>
      <c r="AO68" s="1037"/>
      <c r="AP68" s="1037" t="s">
        <v>592</v>
      </c>
      <c r="AQ68" s="1037"/>
      <c r="AR68" s="1037"/>
      <c r="AS68" s="1037"/>
      <c r="AT68" s="1037"/>
      <c r="AU68" s="1037" t="s">
        <v>578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9468</v>
      </c>
      <c r="R69" s="1026"/>
      <c r="S69" s="1026"/>
      <c r="T69" s="1026"/>
      <c r="U69" s="1026"/>
      <c r="V69" s="1026">
        <v>9276</v>
      </c>
      <c r="W69" s="1026"/>
      <c r="X69" s="1026"/>
      <c r="Y69" s="1026"/>
      <c r="Z69" s="1026"/>
      <c r="AA69" s="1026">
        <v>192</v>
      </c>
      <c r="AB69" s="1026"/>
      <c r="AC69" s="1026"/>
      <c r="AD69" s="1026"/>
      <c r="AE69" s="1026"/>
      <c r="AF69" s="1026">
        <v>192</v>
      </c>
      <c r="AG69" s="1026"/>
      <c r="AH69" s="1026"/>
      <c r="AI69" s="1026"/>
      <c r="AJ69" s="1026"/>
      <c r="AK69" s="1026">
        <v>52</v>
      </c>
      <c r="AL69" s="1026"/>
      <c r="AM69" s="1026"/>
      <c r="AN69" s="1026"/>
      <c r="AO69" s="1026"/>
      <c r="AP69" s="1026" t="s">
        <v>592</v>
      </c>
      <c r="AQ69" s="1026"/>
      <c r="AR69" s="1026"/>
      <c r="AS69" s="1026"/>
      <c r="AT69" s="1026"/>
      <c r="AU69" s="1026" t="s">
        <v>578</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581</v>
      </c>
      <c r="C70" s="1030"/>
      <c r="D70" s="1030"/>
      <c r="E70" s="1030"/>
      <c r="F70" s="1030"/>
      <c r="G70" s="1030"/>
      <c r="H70" s="1030"/>
      <c r="I70" s="1030"/>
      <c r="J70" s="1030"/>
      <c r="K70" s="1030"/>
      <c r="L70" s="1030"/>
      <c r="M70" s="1030"/>
      <c r="N70" s="1030"/>
      <c r="O70" s="1030"/>
      <c r="P70" s="1031"/>
      <c r="Q70" s="1032">
        <v>22</v>
      </c>
      <c r="R70" s="1026"/>
      <c r="S70" s="1026"/>
      <c r="T70" s="1026"/>
      <c r="U70" s="1026"/>
      <c r="V70" s="1026">
        <v>16</v>
      </c>
      <c r="W70" s="1026"/>
      <c r="X70" s="1026"/>
      <c r="Y70" s="1026"/>
      <c r="Z70" s="1026"/>
      <c r="AA70" s="1026">
        <v>7</v>
      </c>
      <c r="AB70" s="1026"/>
      <c r="AC70" s="1026"/>
      <c r="AD70" s="1026"/>
      <c r="AE70" s="1026"/>
      <c r="AF70" s="1026">
        <v>7</v>
      </c>
      <c r="AG70" s="1026"/>
      <c r="AH70" s="1026"/>
      <c r="AI70" s="1026"/>
      <c r="AJ70" s="1026"/>
      <c r="AK70" s="1026">
        <v>2</v>
      </c>
      <c r="AL70" s="1026"/>
      <c r="AM70" s="1026"/>
      <c r="AN70" s="1026"/>
      <c r="AO70" s="1026"/>
      <c r="AP70" s="1026" t="s">
        <v>592</v>
      </c>
      <c r="AQ70" s="1026"/>
      <c r="AR70" s="1026"/>
      <c r="AS70" s="1026"/>
      <c r="AT70" s="1026"/>
      <c r="AU70" s="1026" t="s">
        <v>578</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582</v>
      </c>
      <c r="C71" s="1030"/>
      <c r="D71" s="1030"/>
      <c r="E71" s="1030"/>
      <c r="F71" s="1030"/>
      <c r="G71" s="1030"/>
      <c r="H71" s="1030"/>
      <c r="I71" s="1030"/>
      <c r="J71" s="1030"/>
      <c r="K71" s="1030"/>
      <c r="L71" s="1030"/>
      <c r="M71" s="1030"/>
      <c r="N71" s="1030"/>
      <c r="O71" s="1030"/>
      <c r="P71" s="1031"/>
      <c r="Q71" s="1032">
        <v>237</v>
      </c>
      <c r="R71" s="1026"/>
      <c r="S71" s="1026"/>
      <c r="T71" s="1026"/>
      <c r="U71" s="1026"/>
      <c r="V71" s="1026">
        <v>234</v>
      </c>
      <c r="W71" s="1026"/>
      <c r="X71" s="1026"/>
      <c r="Y71" s="1026"/>
      <c r="Z71" s="1026"/>
      <c r="AA71" s="1026">
        <v>3</v>
      </c>
      <c r="AB71" s="1026"/>
      <c r="AC71" s="1026"/>
      <c r="AD71" s="1026"/>
      <c r="AE71" s="1026"/>
      <c r="AF71" s="1026">
        <v>3</v>
      </c>
      <c r="AG71" s="1026"/>
      <c r="AH71" s="1026"/>
      <c r="AI71" s="1026"/>
      <c r="AJ71" s="1026"/>
      <c r="AK71" s="1026">
        <v>122</v>
      </c>
      <c r="AL71" s="1026"/>
      <c r="AM71" s="1026"/>
      <c r="AN71" s="1026"/>
      <c r="AO71" s="1026"/>
      <c r="AP71" s="1026" t="s">
        <v>592</v>
      </c>
      <c r="AQ71" s="1026"/>
      <c r="AR71" s="1026"/>
      <c r="AS71" s="1026"/>
      <c r="AT71" s="1026"/>
      <c r="AU71" s="1026" t="s">
        <v>578</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583</v>
      </c>
      <c r="C72" s="1030"/>
      <c r="D72" s="1030"/>
      <c r="E72" s="1030"/>
      <c r="F72" s="1030"/>
      <c r="G72" s="1030"/>
      <c r="H72" s="1030"/>
      <c r="I72" s="1030"/>
      <c r="J72" s="1030"/>
      <c r="K72" s="1030"/>
      <c r="L72" s="1030"/>
      <c r="M72" s="1030"/>
      <c r="N72" s="1030"/>
      <c r="O72" s="1030"/>
      <c r="P72" s="1031"/>
      <c r="Q72" s="1032">
        <v>222319</v>
      </c>
      <c r="R72" s="1026"/>
      <c r="S72" s="1026"/>
      <c r="T72" s="1026"/>
      <c r="U72" s="1026"/>
      <c r="V72" s="1026">
        <v>215489</v>
      </c>
      <c r="W72" s="1026"/>
      <c r="X72" s="1026"/>
      <c r="Y72" s="1026"/>
      <c r="Z72" s="1026"/>
      <c r="AA72" s="1026">
        <v>6830</v>
      </c>
      <c r="AB72" s="1026"/>
      <c r="AC72" s="1026"/>
      <c r="AD72" s="1026"/>
      <c r="AE72" s="1026"/>
      <c r="AF72" s="1026">
        <v>6830</v>
      </c>
      <c r="AG72" s="1026"/>
      <c r="AH72" s="1026"/>
      <c r="AI72" s="1026"/>
      <c r="AJ72" s="1026"/>
      <c r="AK72" s="1026" t="s">
        <v>592</v>
      </c>
      <c r="AL72" s="1026"/>
      <c r="AM72" s="1026"/>
      <c r="AN72" s="1026"/>
      <c r="AO72" s="1026"/>
      <c r="AP72" s="1026" t="s">
        <v>592</v>
      </c>
      <c r="AQ72" s="1026"/>
      <c r="AR72" s="1026"/>
      <c r="AS72" s="1026"/>
      <c r="AT72" s="1026"/>
      <c r="AU72" s="1026" t="s">
        <v>578</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584</v>
      </c>
      <c r="C73" s="1030"/>
      <c r="D73" s="1030"/>
      <c r="E73" s="1030"/>
      <c r="F73" s="1030"/>
      <c r="G73" s="1030"/>
      <c r="H73" s="1030"/>
      <c r="I73" s="1030"/>
      <c r="J73" s="1030"/>
      <c r="K73" s="1030"/>
      <c r="L73" s="1030"/>
      <c r="M73" s="1030"/>
      <c r="N73" s="1030"/>
      <c r="O73" s="1030"/>
      <c r="P73" s="1031"/>
      <c r="Q73" s="1032">
        <v>180</v>
      </c>
      <c r="R73" s="1026"/>
      <c r="S73" s="1026"/>
      <c r="T73" s="1026"/>
      <c r="U73" s="1026"/>
      <c r="V73" s="1026">
        <v>158</v>
      </c>
      <c r="W73" s="1026"/>
      <c r="X73" s="1026"/>
      <c r="Y73" s="1026"/>
      <c r="Z73" s="1026"/>
      <c r="AA73" s="1026">
        <v>22</v>
      </c>
      <c r="AB73" s="1026"/>
      <c r="AC73" s="1026"/>
      <c r="AD73" s="1026"/>
      <c r="AE73" s="1026"/>
      <c r="AF73" s="1026">
        <v>22</v>
      </c>
      <c r="AG73" s="1026"/>
      <c r="AH73" s="1026"/>
      <c r="AI73" s="1026"/>
      <c r="AJ73" s="1026"/>
      <c r="AK73" s="1026">
        <v>0</v>
      </c>
      <c r="AL73" s="1026"/>
      <c r="AM73" s="1026"/>
      <c r="AN73" s="1026"/>
      <c r="AO73" s="1026"/>
      <c r="AP73" s="1026">
        <v>56</v>
      </c>
      <c r="AQ73" s="1026"/>
      <c r="AR73" s="1026"/>
      <c r="AS73" s="1026"/>
      <c r="AT73" s="1026"/>
      <c r="AU73" s="1026">
        <v>33</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585</v>
      </c>
      <c r="C74" s="1030"/>
      <c r="D74" s="1030"/>
      <c r="E74" s="1030"/>
      <c r="F74" s="1030"/>
      <c r="G74" s="1030"/>
      <c r="H74" s="1030"/>
      <c r="I74" s="1030"/>
      <c r="J74" s="1030"/>
      <c r="K74" s="1030"/>
      <c r="L74" s="1030"/>
      <c r="M74" s="1030"/>
      <c r="N74" s="1030"/>
      <c r="O74" s="1030"/>
      <c r="P74" s="1031"/>
      <c r="Q74" s="1032">
        <v>50</v>
      </c>
      <c r="R74" s="1026"/>
      <c r="S74" s="1026"/>
      <c r="T74" s="1026"/>
      <c r="U74" s="1026"/>
      <c r="V74" s="1026">
        <v>31</v>
      </c>
      <c r="W74" s="1026"/>
      <c r="X74" s="1026"/>
      <c r="Y74" s="1026"/>
      <c r="Z74" s="1026"/>
      <c r="AA74" s="1026">
        <v>19</v>
      </c>
      <c r="AB74" s="1026"/>
      <c r="AC74" s="1026"/>
      <c r="AD74" s="1026"/>
      <c r="AE74" s="1026"/>
      <c r="AF74" s="1026">
        <v>27</v>
      </c>
      <c r="AG74" s="1026"/>
      <c r="AH74" s="1026"/>
      <c r="AI74" s="1026"/>
      <c r="AJ74" s="1026"/>
      <c r="AK74" s="1026">
        <v>0</v>
      </c>
      <c r="AL74" s="1026"/>
      <c r="AM74" s="1026"/>
      <c r="AN74" s="1026"/>
      <c r="AO74" s="1026"/>
      <c r="AP74" s="1026">
        <v>90</v>
      </c>
      <c r="AQ74" s="1026"/>
      <c r="AR74" s="1026"/>
      <c r="AS74" s="1026"/>
      <c r="AT74" s="1026"/>
      <c r="AU74" s="1026">
        <v>50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308</v>
      </c>
      <c r="AG109" s="949"/>
      <c r="AH109" s="949"/>
      <c r="AI109" s="949"/>
      <c r="AJ109" s="950"/>
      <c r="AK109" s="951" t="s">
        <v>307</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308</v>
      </c>
      <c r="BW109" s="949"/>
      <c r="BX109" s="949"/>
      <c r="BY109" s="949"/>
      <c r="BZ109" s="950"/>
      <c r="CA109" s="951" t="s">
        <v>307</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308</v>
      </c>
      <c r="DM109" s="949"/>
      <c r="DN109" s="949"/>
      <c r="DO109" s="949"/>
      <c r="DP109" s="950"/>
      <c r="DQ109" s="951" t="s">
        <v>307</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6651970</v>
      </c>
      <c r="AB110" s="942"/>
      <c r="AC110" s="942"/>
      <c r="AD110" s="942"/>
      <c r="AE110" s="943"/>
      <c r="AF110" s="944">
        <v>6305986</v>
      </c>
      <c r="AG110" s="942"/>
      <c r="AH110" s="942"/>
      <c r="AI110" s="942"/>
      <c r="AJ110" s="943"/>
      <c r="AK110" s="944">
        <v>6484055</v>
      </c>
      <c r="AL110" s="942"/>
      <c r="AM110" s="942"/>
      <c r="AN110" s="942"/>
      <c r="AO110" s="943"/>
      <c r="AP110" s="945">
        <v>21</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59579313</v>
      </c>
      <c r="BR110" s="889"/>
      <c r="BS110" s="889"/>
      <c r="BT110" s="889"/>
      <c r="BU110" s="889"/>
      <c r="BV110" s="889">
        <v>57978475</v>
      </c>
      <c r="BW110" s="889"/>
      <c r="BX110" s="889"/>
      <c r="BY110" s="889"/>
      <c r="BZ110" s="889"/>
      <c r="CA110" s="889">
        <v>58534807</v>
      </c>
      <c r="CB110" s="889"/>
      <c r="CC110" s="889"/>
      <c r="CD110" s="889"/>
      <c r="CE110" s="889"/>
      <c r="CF110" s="913">
        <v>189.6</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438</v>
      </c>
      <c r="DH110" s="889"/>
      <c r="DI110" s="889"/>
      <c r="DJ110" s="889"/>
      <c r="DK110" s="889"/>
      <c r="DL110" s="889" t="s">
        <v>439</v>
      </c>
      <c r="DM110" s="889"/>
      <c r="DN110" s="889"/>
      <c r="DO110" s="889"/>
      <c r="DP110" s="889"/>
      <c r="DQ110" s="889" t="s">
        <v>438</v>
      </c>
      <c r="DR110" s="889"/>
      <c r="DS110" s="889"/>
      <c r="DT110" s="889"/>
      <c r="DU110" s="889"/>
      <c r="DV110" s="890" t="s">
        <v>412</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412</v>
      </c>
      <c r="AB111" s="970"/>
      <c r="AC111" s="970"/>
      <c r="AD111" s="970"/>
      <c r="AE111" s="971"/>
      <c r="AF111" s="972" t="s">
        <v>438</v>
      </c>
      <c r="AG111" s="970"/>
      <c r="AH111" s="970"/>
      <c r="AI111" s="970"/>
      <c r="AJ111" s="971"/>
      <c r="AK111" s="972" t="s">
        <v>129</v>
      </c>
      <c r="AL111" s="970"/>
      <c r="AM111" s="970"/>
      <c r="AN111" s="970"/>
      <c r="AO111" s="971"/>
      <c r="AP111" s="973" t="s">
        <v>438</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36663</v>
      </c>
      <c r="BR111" s="861"/>
      <c r="BS111" s="861"/>
      <c r="BT111" s="861"/>
      <c r="BU111" s="861"/>
      <c r="BV111" s="861">
        <v>12039</v>
      </c>
      <c r="BW111" s="861"/>
      <c r="BX111" s="861"/>
      <c r="BY111" s="861"/>
      <c r="BZ111" s="861"/>
      <c r="CA111" s="861" t="s">
        <v>438</v>
      </c>
      <c r="CB111" s="861"/>
      <c r="CC111" s="861"/>
      <c r="CD111" s="861"/>
      <c r="CE111" s="861"/>
      <c r="CF111" s="922" t="s">
        <v>412</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438</v>
      </c>
      <c r="DH111" s="861"/>
      <c r="DI111" s="861"/>
      <c r="DJ111" s="861"/>
      <c r="DK111" s="861"/>
      <c r="DL111" s="861" t="s">
        <v>129</v>
      </c>
      <c r="DM111" s="861"/>
      <c r="DN111" s="861"/>
      <c r="DO111" s="861"/>
      <c r="DP111" s="861"/>
      <c r="DQ111" s="861" t="s">
        <v>438</v>
      </c>
      <c r="DR111" s="861"/>
      <c r="DS111" s="861"/>
      <c r="DT111" s="861"/>
      <c r="DU111" s="861"/>
      <c r="DV111" s="838" t="s">
        <v>412</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438</v>
      </c>
      <c r="AG112" s="824"/>
      <c r="AH112" s="824"/>
      <c r="AI112" s="824"/>
      <c r="AJ112" s="825"/>
      <c r="AK112" s="826" t="s">
        <v>438</v>
      </c>
      <c r="AL112" s="824"/>
      <c r="AM112" s="824"/>
      <c r="AN112" s="824"/>
      <c r="AO112" s="825"/>
      <c r="AP112" s="871" t="s">
        <v>129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24601445</v>
      </c>
      <c r="BR112" s="861"/>
      <c r="BS112" s="861"/>
      <c r="BT112" s="861"/>
      <c r="BU112" s="861"/>
      <c r="BV112" s="861">
        <v>22509512</v>
      </c>
      <c r="BW112" s="861"/>
      <c r="BX112" s="861"/>
      <c r="BY112" s="861"/>
      <c r="BZ112" s="861"/>
      <c r="CA112" s="861">
        <v>20201435</v>
      </c>
      <c r="CB112" s="861"/>
      <c r="CC112" s="861"/>
      <c r="CD112" s="861"/>
      <c r="CE112" s="861"/>
      <c r="CF112" s="922">
        <v>65.400000000000006</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438</v>
      </c>
      <c r="DH112" s="861"/>
      <c r="DI112" s="861"/>
      <c r="DJ112" s="861"/>
      <c r="DK112" s="861"/>
      <c r="DL112" s="861" t="s">
        <v>412</v>
      </c>
      <c r="DM112" s="861"/>
      <c r="DN112" s="861"/>
      <c r="DO112" s="861"/>
      <c r="DP112" s="861"/>
      <c r="DQ112" s="861" t="s">
        <v>129</v>
      </c>
      <c r="DR112" s="861"/>
      <c r="DS112" s="861"/>
      <c r="DT112" s="861"/>
      <c r="DU112" s="861"/>
      <c r="DV112" s="838" t="s">
        <v>438</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2203510</v>
      </c>
      <c r="AB113" s="970"/>
      <c r="AC113" s="970"/>
      <c r="AD113" s="970"/>
      <c r="AE113" s="971"/>
      <c r="AF113" s="972">
        <v>1890077</v>
      </c>
      <c r="AG113" s="970"/>
      <c r="AH113" s="970"/>
      <c r="AI113" s="970"/>
      <c r="AJ113" s="971"/>
      <c r="AK113" s="972">
        <v>1749970</v>
      </c>
      <c r="AL113" s="970"/>
      <c r="AM113" s="970"/>
      <c r="AN113" s="970"/>
      <c r="AO113" s="971"/>
      <c r="AP113" s="973">
        <v>5.7</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136136</v>
      </c>
      <c r="BR113" s="861"/>
      <c r="BS113" s="861"/>
      <c r="BT113" s="861"/>
      <c r="BU113" s="861"/>
      <c r="BV113" s="861">
        <v>109449</v>
      </c>
      <c r="BW113" s="861"/>
      <c r="BX113" s="861"/>
      <c r="BY113" s="861"/>
      <c r="BZ113" s="861"/>
      <c r="CA113" s="861">
        <v>82493</v>
      </c>
      <c r="CB113" s="861"/>
      <c r="CC113" s="861"/>
      <c r="CD113" s="861"/>
      <c r="CE113" s="861"/>
      <c r="CF113" s="922">
        <v>0.3</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36663</v>
      </c>
      <c r="DH113" s="824"/>
      <c r="DI113" s="824"/>
      <c r="DJ113" s="824"/>
      <c r="DK113" s="825"/>
      <c r="DL113" s="826">
        <v>12039</v>
      </c>
      <c r="DM113" s="824"/>
      <c r="DN113" s="824"/>
      <c r="DO113" s="824"/>
      <c r="DP113" s="825"/>
      <c r="DQ113" s="826" t="s">
        <v>438</v>
      </c>
      <c r="DR113" s="824"/>
      <c r="DS113" s="824"/>
      <c r="DT113" s="824"/>
      <c r="DU113" s="825"/>
      <c r="DV113" s="871" t="s">
        <v>129</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19456</v>
      </c>
      <c r="AB114" s="824"/>
      <c r="AC114" s="824"/>
      <c r="AD114" s="824"/>
      <c r="AE114" s="825"/>
      <c r="AF114" s="826">
        <v>20337</v>
      </c>
      <c r="AG114" s="824"/>
      <c r="AH114" s="824"/>
      <c r="AI114" s="824"/>
      <c r="AJ114" s="825"/>
      <c r="AK114" s="826">
        <v>19903</v>
      </c>
      <c r="AL114" s="824"/>
      <c r="AM114" s="824"/>
      <c r="AN114" s="824"/>
      <c r="AO114" s="825"/>
      <c r="AP114" s="871">
        <v>0.1</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10737234</v>
      </c>
      <c r="BR114" s="861"/>
      <c r="BS114" s="861"/>
      <c r="BT114" s="861"/>
      <c r="BU114" s="861"/>
      <c r="BV114" s="861">
        <v>10004511</v>
      </c>
      <c r="BW114" s="861"/>
      <c r="BX114" s="861"/>
      <c r="BY114" s="861"/>
      <c r="BZ114" s="861"/>
      <c r="CA114" s="861">
        <v>9623940</v>
      </c>
      <c r="CB114" s="861"/>
      <c r="CC114" s="861"/>
      <c r="CD114" s="861"/>
      <c r="CE114" s="861"/>
      <c r="CF114" s="922">
        <v>31.2</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438</v>
      </c>
      <c r="DM114" s="824"/>
      <c r="DN114" s="824"/>
      <c r="DO114" s="824"/>
      <c r="DP114" s="825"/>
      <c r="DQ114" s="826" t="s">
        <v>453</v>
      </c>
      <c r="DR114" s="824"/>
      <c r="DS114" s="824"/>
      <c r="DT114" s="824"/>
      <c r="DU114" s="825"/>
      <c r="DV114" s="871" t="s">
        <v>129</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25853</v>
      </c>
      <c r="AB115" s="970"/>
      <c r="AC115" s="970"/>
      <c r="AD115" s="970"/>
      <c r="AE115" s="971"/>
      <c r="AF115" s="972">
        <v>24939</v>
      </c>
      <c r="AG115" s="970"/>
      <c r="AH115" s="970"/>
      <c r="AI115" s="970"/>
      <c r="AJ115" s="971"/>
      <c r="AK115" s="972">
        <v>12259</v>
      </c>
      <c r="AL115" s="970"/>
      <c r="AM115" s="970"/>
      <c r="AN115" s="970"/>
      <c r="AO115" s="971"/>
      <c r="AP115" s="973">
        <v>0</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v>192739</v>
      </c>
      <c r="BR115" s="861"/>
      <c r="BS115" s="861"/>
      <c r="BT115" s="861"/>
      <c r="BU115" s="861"/>
      <c r="BV115" s="861">
        <v>91575</v>
      </c>
      <c r="BW115" s="861"/>
      <c r="BX115" s="861"/>
      <c r="BY115" s="861"/>
      <c r="BZ115" s="861"/>
      <c r="CA115" s="861">
        <v>90403</v>
      </c>
      <c r="CB115" s="861"/>
      <c r="CC115" s="861"/>
      <c r="CD115" s="861"/>
      <c r="CE115" s="861"/>
      <c r="CF115" s="922">
        <v>0.3</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453</v>
      </c>
      <c r="DH115" s="824"/>
      <c r="DI115" s="824"/>
      <c r="DJ115" s="824"/>
      <c r="DK115" s="825"/>
      <c r="DL115" s="826" t="s">
        <v>412</v>
      </c>
      <c r="DM115" s="824"/>
      <c r="DN115" s="824"/>
      <c r="DO115" s="824"/>
      <c r="DP115" s="825"/>
      <c r="DQ115" s="826" t="s">
        <v>453</v>
      </c>
      <c r="DR115" s="824"/>
      <c r="DS115" s="824"/>
      <c r="DT115" s="824"/>
      <c r="DU115" s="825"/>
      <c r="DV115" s="871" t="s">
        <v>439</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15</v>
      </c>
      <c r="AB116" s="824"/>
      <c r="AC116" s="824"/>
      <c r="AD116" s="824"/>
      <c r="AE116" s="825"/>
      <c r="AF116" s="826">
        <v>11</v>
      </c>
      <c r="AG116" s="824"/>
      <c r="AH116" s="824"/>
      <c r="AI116" s="824"/>
      <c r="AJ116" s="825"/>
      <c r="AK116" s="826">
        <v>199</v>
      </c>
      <c r="AL116" s="824"/>
      <c r="AM116" s="824"/>
      <c r="AN116" s="824"/>
      <c r="AO116" s="825"/>
      <c r="AP116" s="871">
        <v>0</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459</v>
      </c>
      <c r="BR116" s="861"/>
      <c r="BS116" s="861"/>
      <c r="BT116" s="861"/>
      <c r="BU116" s="861"/>
      <c r="BV116" s="861" t="s">
        <v>439</v>
      </c>
      <c r="BW116" s="861"/>
      <c r="BX116" s="861"/>
      <c r="BY116" s="861"/>
      <c r="BZ116" s="861"/>
      <c r="CA116" s="861" t="s">
        <v>129</v>
      </c>
      <c r="CB116" s="861"/>
      <c r="CC116" s="861"/>
      <c r="CD116" s="861"/>
      <c r="CE116" s="861"/>
      <c r="CF116" s="922" t="s">
        <v>412</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453</v>
      </c>
      <c r="DH116" s="824"/>
      <c r="DI116" s="824"/>
      <c r="DJ116" s="824"/>
      <c r="DK116" s="825"/>
      <c r="DL116" s="826" t="s">
        <v>129</v>
      </c>
      <c r="DM116" s="824"/>
      <c r="DN116" s="824"/>
      <c r="DO116" s="824"/>
      <c r="DP116" s="825"/>
      <c r="DQ116" s="826" t="s">
        <v>439</v>
      </c>
      <c r="DR116" s="824"/>
      <c r="DS116" s="824"/>
      <c r="DT116" s="824"/>
      <c r="DU116" s="825"/>
      <c r="DV116" s="871" t="s">
        <v>129</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8900804</v>
      </c>
      <c r="AB117" s="956"/>
      <c r="AC117" s="956"/>
      <c r="AD117" s="956"/>
      <c r="AE117" s="957"/>
      <c r="AF117" s="958">
        <v>8241350</v>
      </c>
      <c r="AG117" s="956"/>
      <c r="AH117" s="956"/>
      <c r="AI117" s="956"/>
      <c r="AJ117" s="957"/>
      <c r="AK117" s="958">
        <v>8266386</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438</v>
      </c>
      <c r="BR117" s="861"/>
      <c r="BS117" s="861"/>
      <c r="BT117" s="861"/>
      <c r="BU117" s="861"/>
      <c r="BV117" s="861" t="s">
        <v>129</v>
      </c>
      <c r="BW117" s="861"/>
      <c r="BX117" s="861"/>
      <c r="BY117" s="861"/>
      <c r="BZ117" s="861"/>
      <c r="CA117" s="861" t="s">
        <v>438</v>
      </c>
      <c r="CB117" s="861"/>
      <c r="CC117" s="861"/>
      <c r="CD117" s="861"/>
      <c r="CE117" s="861"/>
      <c r="CF117" s="922" t="s">
        <v>412</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438</v>
      </c>
      <c r="DH117" s="824"/>
      <c r="DI117" s="824"/>
      <c r="DJ117" s="824"/>
      <c r="DK117" s="825"/>
      <c r="DL117" s="826" t="s">
        <v>438</v>
      </c>
      <c r="DM117" s="824"/>
      <c r="DN117" s="824"/>
      <c r="DO117" s="824"/>
      <c r="DP117" s="825"/>
      <c r="DQ117" s="826" t="s">
        <v>438</v>
      </c>
      <c r="DR117" s="824"/>
      <c r="DS117" s="824"/>
      <c r="DT117" s="824"/>
      <c r="DU117" s="825"/>
      <c r="DV117" s="871" t="s">
        <v>129</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308</v>
      </c>
      <c r="AG118" s="949"/>
      <c r="AH118" s="949"/>
      <c r="AI118" s="949"/>
      <c r="AJ118" s="950"/>
      <c r="AK118" s="951" t="s">
        <v>307</v>
      </c>
      <c r="AL118" s="949"/>
      <c r="AM118" s="949"/>
      <c r="AN118" s="949"/>
      <c r="AO118" s="950"/>
      <c r="AP118" s="952" t="s">
        <v>432</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439</v>
      </c>
      <c r="BR118" s="892"/>
      <c r="BS118" s="892"/>
      <c r="BT118" s="892"/>
      <c r="BU118" s="892"/>
      <c r="BV118" s="892" t="s">
        <v>439</v>
      </c>
      <c r="BW118" s="892"/>
      <c r="BX118" s="892"/>
      <c r="BY118" s="892"/>
      <c r="BZ118" s="892"/>
      <c r="CA118" s="892" t="s">
        <v>438</v>
      </c>
      <c r="CB118" s="892"/>
      <c r="CC118" s="892"/>
      <c r="CD118" s="892"/>
      <c r="CE118" s="892"/>
      <c r="CF118" s="922" t="s">
        <v>438</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439</v>
      </c>
      <c r="DH118" s="824"/>
      <c r="DI118" s="824"/>
      <c r="DJ118" s="824"/>
      <c r="DK118" s="825"/>
      <c r="DL118" s="826" t="s">
        <v>129</v>
      </c>
      <c r="DM118" s="824"/>
      <c r="DN118" s="824"/>
      <c r="DO118" s="824"/>
      <c r="DP118" s="825"/>
      <c r="DQ118" s="826" t="s">
        <v>439</v>
      </c>
      <c r="DR118" s="824"/>
      <c r="DS118" s="824"/>
      <c r="DT118" s="824"/>
      <c r="DU118" s="825"/>
      <c r="DV118" s="871" t="s">
        <v>438</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438</v>
      </c>
      <c r="AB119" s="942"/>
      <c r="AC119" s="942"/>
      <c r="AD119" s="942"/>
      <c r="AE119" s="943"/>
      <c r="AF119" s="944" t="s">
        <v>438</v>
      </c>
      <c r="AG119" s="942"/>
      <c r="AH119" s="942"/>
      <c r="AI119" s="942"/>
      <c r="AJ119" s="943"/>
      <c r="AK119" s="944" t="s">
        <v>129</v>
      </c>
      <c r="AL119" s="942"/>
      <c r="AM119" s="942"/>
      <c r="AN119" s="942"/>
      <c r="AO119" s="943"/>
      <c r="AP119" s="945" t="s">
        <v>129</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466</v>
      </c>
      <c r="BP119" s="925"/>
      <c r="BQ119" s="929">
        <v>95283530</v>
      </c>
      <c r="BR119" s="892"/>
      <c r="BS119" s="892"/>
      <c r="BT119" s="892"/>
      <c r="BU119" s="892"/>
      <c r="BV119" s="892">
        <v>90705561</v>
      </c>
      <c r="BW119" s="892"/>
      <c r="BX119" s="892"/>
      <c r="BY119" s="892"/>
      <c r="BZ119" s="892"/>
      <c r="CA119" s="892">
        <v>88533078</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129</v>
      </c>
      <c r="DH119" s="807"/>
      <c r="DI119" s="807"/>
      <c r="DJ119" s="807"/>
      <c r="DK119" s="808"/>
      <c r="DL119" s="809" t="s">
        <v>459</v>
      </c>
      <c r="DM119" s="807"/>
      <c r="DN119" s="807"/>
      <c r="DO119" s="807"/>
      <c r="DP119" s="808"/>
      <c r="DQ119" s="809" t="s">
        <v>438</v>
      </c>
      <c r="DR119" s="807"/>
      <c r="DS119" s="807"/>
      <c r="DT119" s="807"/>
      <c r="DU119" s="808"/>
      <c r="DV119" s="895" t="s">
        <v>438</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438</v>
      </c>
      <c r="AB120" s="824"/>
      <c r="AC120" s="824"/>
      <c r="AD120" s="824"/>
      <c r="AE120" s="825"/>
      <c r="AF120" s="826" t="s">
        <v>439</v>
      </c>
      <c r="AG120" s="824"/>
      <c r="AH120" s="824"/>
      <c r="AI120" s="824"/>
      <c r="AJ120" s="825"/>
      <c r="AK120" s="826" t="s">
        <v>438</v>
      </c>
      <c r="AL120" s="824"/>
      <c r="AM120" s="824"/>
      <c r="AN120" s="824"/>
      <c r="AO120" s="825"/>
      <c r="AP120" s="871" t="s">
        <v>459</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12232744</v>
      </c>
      <c r="BR120" s="889"/>
      <c r="BS120" s="889"/>
      <c r="BT120" s="889"/>
      <c r="BU120" s="889"/>
      <c r="BV120" s="889">
        <v>14161991</v>
      </c>
      <c r="BW120" s="889"/>
      <c r="BX120" s="889"/>
      <c r="BY120" s="889"/>
      <c r="BZ120" s="889"/>
      <c r="CA120" s="889">
        <v>10477655</v>
      </c>
      <c r="CB120" s="889"/>
      <c r="CC120" s="889"/>
      <c r="CD120" s="889"/>
      <c r="CE120" s="889"/>
      <c r="CF120" s="913">
        <v>33.9</v>
      </c>
      <c r="CG120" s="914"/>
      <c r="CH120" s="914"/>
      <c r="CI120" s="914"/>
      <c r="CJ120" s="914"/>
      <c r="CK120" s="915" t="s">
        <v>470</v>
      </c>
      <c r="CL120" s="899"/>
      <c r="CM120" s="899"/>
      <c r="CN120" s="899"/>
      <c r="CO120" s="900"/>
      <c r="CP120" s="919" t="s">
        <v>471</v>
      </c>
      <c r="CQ120" s="920"/>
      <c r="CR120" s="920"/>
      <c r="CS120" s="920"/>
      <c r="CT120" s="920"/>
      <c r="CU120" s="920"/>
      <c r="CV120" s="920"/>
      <c r="CW120" s="920"/>
      <c r="CX120" s="920"/>
      <c r="CY120" s="920"/>
      <c r="CZ120" s="920"/>
      <c r="DA120" s="920"/>
      <c r="DB120" s="920"/>
      <c r="DC120" s="920"/>
      <c r="DD120" s="920"/>
      <c r="DE120" s="920"/>
      <c r="DF120" s="921"/>
      <c r="DG120" s="908" t="s">
        <v>439</v>
      </c>
      <c r="DH120" s="889"/>
      <c r="DI120" s="889"/>
      <c r="DJ120" s="889"/>
      <c r="DK120" s="889"/>
      <c r="DL120" s="889">
        <v>22380775</v>
      </c>
      <c r="DM120" s="889"/>
      <c r="DN120" s="889"/>
      <c r="DO120" s="889"/>
      <c r="DP120" s="889"/>
      <c r="DQ120" s="889">
        <v>20078287</v>
      </c>
      <c r="DR120" s="889"/>
      <c r="DS120" s="889"/>
      <c r="DT120" s="889"/>
      <c r="DU120" s="889"/>
      <c r="DV120" s="890">
        <v>65</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25355</v>
      </c>
      <c r="AB121" s="824"/>
      <c r="AC121" s="824"/>
      <c r="AD121" s="824"/>
      <c r="AE121" s="825"/>
      <c r="AF121" s="826">
        <v>24625</v>
      </c>
      <c r="AG121" s="824"/>
      <c r="AH121" s="824"/>
      <c r="AI121" s="824"/>
      <c r="AJ121" s="825"/>
      <c r="AK121" s="826">
        <v>12039</v>
      </c>
      <c r="AL121" s="824"/>
      <c r="AM121" s="824"/>
      <c r="AN121" s="824"/>
      <c r="AO121" s="825"/>
      <c r="AP121" s="871">
        <v>0</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5194484</v>
      </c>
      <c r="BR121" s="861"/>
      <c r="BS121" s="861"/>
      <c r="BT121" s="861"/>
      <c r="BU121" s="861"/>
      <c r="BV121" s="861">
        <v>5771493</v>
      </c>
      <c r="BW121" s="861"/>
      <c r="BX121" s="861"/>
      <c r="BY121" s="861"/>
      <c r="BZ121" s="861"/>
      <c r="CA121" s="861">
        <v>5848615</v>
      </c>
      <c r="CB121" s="861"/>
      <c r="CC121" s="861"/>
      <c r="CD121" s="861"/>
      <c r="CE121" s="861"/>
      <c r="CF121" s="922">
        <v>18.899999999999999</v>
      </c>
      <c r="CG121" s="923"/>
      <c r="CH121" s="923"/>
      <c r="CI121" s="923"/>
      <c r="CJ121" s="923"/>
      <c r="CK121" s="916"/>
      <c r="CL121" s="902"/>
      <c r="CM121" s="902"/>
      <c r="CN121" s="902"/>
      <c r="CO121" s="903"/>
      <c r="CP121" s="882" t="s">
        <v>474</v>
      </c>
      <c r="CQ121" s="883"/>
      <c r="CR121" s="883"/>
      <c r="CS121" s="883"/>
      <c r="CT121" s="883"/>
      <c r="CU121" s="883"/>
      <c r="CV121" s="883"/>
      <c r="CW121" s="883"/>
      <c r="CX121" s="883"/>
      <c r="CY121" s="883"/>
      <c r="CZ121" s="883"/>
      <c r="DA121" s="883"/>
      <c r="DB121" s="883"/>
      <c r="DC121" s="883"/>
      <c r="DD121" s="883"/>
      <c r="DE121" s="883"/>
      <c r="DF121" s="884"/>
      <c r="DG121" s="860">
        <v>146298</v>
      </c>
      <c r="DH121" s="861"/>
      <c r="DI121" s="861"/>
      <c r="DJ121" s="861"/>
      <c r="DK121" s="861"/>
      <c r="DL121" s="861">
        <v>128737</v>
      </c>
      <c r="DM121" s="861"/>
      <c r="DN121" s="861"/>
      <c r="DO121" s="861"/>
      <c r="DP121" s="861"/>
      <c r="DQ121" s="861">
        <v>123148</v>
      </c>
      <c r="DR121" s="861"/>
      <c r="DS121" s="861"/>
      <c r="DT121" s="861"/>
      <c r="DU121" s="861"/>
      <c r="DV121" s="838">
        <v>0.4</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438</v>
      </c>
      <c r="AB122" s="824"/>
      <c r="AC122" s="824"/>
      <c r="AD122" s="824"/>
      <c r="AE122" s="825"/>
      <c r="AF122" s="826" t="s">
        <v>438</v>
      </c>
      <c r="AG122" s="824"/>
      <c r="AH122" s="824"/>
      <c r="AI122" s="824"/>
      <c r="AJ122" s="825"/>
      <c r="AK122" s="826" t="s">
        <v>439</v>
      </c>
      <c r="AL122" s="824"/>
      <c r="AM122" s="824"/>
      <c r="AN122" s="824"/>
      <c r="AO122" s="825"/>
      <c r="AP122" s="871" t="s">
        <v>129</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58182144</v>
      </c>
      <c r="BR122" s="892"/>
      <c r="BS122" s="892"/>
      <c r="BT122" s="892"/>
      <c r="BU122" s="892"/>
      <c r="BV122" s="892">
        <v>57360884</v>
      </c>
      <c r="BW122" s="892"/>
      <c r="BX122" s="892"/>
      <c r="BY122" s="892"/>
      <c r="BZ122" s="892"/>
      <c r="CA122" s="892">
        <v>58228504</v>
      </c>
      <c r="CB122" s="892"/>
      <c r="CC122" s="892"/>
      <c r="CD122" s="892"/>
      <c r="CE122" s="892"/>
      <c r="CF122" s="893">
        <v>188.6</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459</v>
      </c>
      <c r="AB123" s="824"/>
      <c r="AC123" s="824"/>
      <c r="AD123" s="824"/>
      <c r="AE123" s="825"/>
      <c r="AF123" s="826" t="s">
        <v>439</v>
      </c>
      <c r="AG123" s="824"/>
      <c r="AH123" s="824"/>
      <c r="AI123" s="824"/>
      <c r="AJ123" s="825"/>
      <c r="AK123" s="826" t="s">
        <v>439</v>
      </c>
      <c r="AL123" s="824"/>
      <c r="AM123" s="824"/>
      <c r="AN123" s="824"/>
      <c r="AO123" s="825"/>
      <c r="AP123" s="871" t="s">
        <v>439</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476</v>
      </c>
      <c r="BP123" s="925"/>
      <c r="BQ123" s="879">
        <v>75609372</v>
      </c>
      <c r="BR123" s="880"/>
      <c r="BS123" s="880"/>
      <c r="BT123" s="880"/>
      <c r="BU123" s="880"/>
      <c r="BV123" s="880">
        <v>77294368</v>
      </c>
      <c r="BW123" s="880"/>
      <c r="BX123" s="880"/>
      <c r="BY123" s="880"/>
      <c r="BZ123" s="880"/>
      <c r="CA123" s="880">
        <v>74554774</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438</v>
      </c>
      <c r="AL124" s="824"/>
      <c r="AM124" s="824"/>
      <c r="AN124" s="824"/>
      <c r="AO124" s="825"/>
      <c r="AP124" s="871" t="s">
        <v>438</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63.4</v>
      </c>
      <c r="BR124" s="878"/>
      <c r="BS124" s="878"/>
      <c r="BT124" s="878"/>
      <c r="BU124" s="878"/>
      <c r="BV124" s="878">
        <v>43.3</v>
      </c>
      <c r="BW124" s="878"/>
      <c r="BX124" s="878"/>
      <c r="BY124" s="878"/>
      <c r="BZ124" s="878"/>
      <c r="CA124" s="878">
        <v>45.2</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v>24455147</v>
      </c>
      <c r="DH124" s="807"/>
      <c r="DI124" s="807"/>
      <c r="DJ124" s="807"/>
      <c r="DK124" s="808"/>
      <c r="DL124" s="809" t="s">
        <v>439</v>
      </c>
      <c r="DM124" s="807"/>
      <c r="DN124" s="807"/>
      <c r="DO124" s="807"/>
      <c r="DP124" s="808"/>
      <c r="DQ124" s="809" t="s">
        <v>129</v>
      </c>
      <c r="DR124" s="807"/>
      <c r="DS124" s="807"/>
      <c r="DT124" s="807"/>
      <c r="DU124" s="808"/>
      <c r="DV124" s="895" t="s">
        <v>412</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438</v>
      </c>
      <c r="AB125" s="824"/>
      <c r="AC125" s="824"/>
      <c r="AD125" s="824"/>
      <c r="AE125" s="825"/>
      <c r="AF125" s="826" t="s">
        <v>438</v>
      </c>
      <c r="AG125" s="824"/>
      <c r="AH125" s="824"/>
      <c r="AI125" s="824"/>
      <c r="AJ125" s="825"/>
      <c r="AK125" s="826" t="s">
        <v>412</v>
      </c>
      <c r="AL125" s="824"/>
      <c r="AM125" s="824"/>
      <c r="AN125" s="824"/>
      <c r="AO125" s="825"/>
      <c r="AP125" s="871" t="s">
        <v>412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412</v>
      </c>
      <c r="DM125" s="889"/>
      <c r="DN125" s="889"/>
      <c r="DO125" s="889"/>
      <c r="DP125" s="889"/>
      <c r="DQ125" s="889" t="s">
        <v>129</v>
      </c>
      <c r="DR125" s="889"/>
      <c r="DS125" s="889"/>
      <c r="DT125" s="889"/>
      <c r="DU125" s="889"/>
      <c r="DV125" s="890" t="s">
        <v>129</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t="s">
        <v>412</v>
      </c>
      <c r="AG126" s="824"/>
      <c r="AH126" s="824"/>
      <c r="AI126" s="824"/>
      <c r="AJ126" s="825"/>
      <c r="AK126" s="826" t="s">
        <v>412</v>
      </c>
      <c r="AL126" s="824"/>
      <c r="AM126" s="824"/>
      <c r="AN126" s="824"/>
      <c r="AO126" s="825"/>
      <c r="AP126" s="871" t="s">
        <v>412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459</v>
      </c>
      <c r="DH126" s="861"/>
      <c r="DI126" s="861"/>
      <c r="DJ126" s="861"/>
      <c r="DK126" s="861"/>
      <c r="DL126" s="861" t="s">
        <v>412</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498</v>
      </c>
      <c r="AB127" s="824"/>
      <c r="AC127" s="824"/>
      <c r="AD127" s="824"/>
      <c r="AE127" s="825"/>
      <c r="AF127" s="826">
        <v>314</v>
      </c>
      <c r="AG127" s="824"/>
      <c r="AH127" s="824"/>
      <c r="AI127" s="824"/>
      <c r="AJ127" s="825"/>
      <c r="AK127" s="826">
        <v>220</v>
      </c>
      <c r="AL127" s="824"/>
      <c r="AM127" s="824"/>
      <c r="AN127" s="824"/>
      <c r="AO127" s="825"/>
      <c r="AP127" s="871">
        <v>0</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412</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687989</v>
      </c>
      <c r="AB128" s="845"/>
      <c r="AC128" s="845"/>
      <c r="AD128" s="845"/>
      <c r="AE128" s="846"/>
      <c r="AF128" s="847">
        <v>626446</v>
      </c>
      <c r="AG128" s="845"/>
      <c r="AH128" s="845"/>
      <c r="AI128" s="845"/>
      <c r="AJ128" s="846"/>
      <c r="AK128" s="847">
        <v>667940</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439</v>
      </c>
      <c r="BG128" s="831"/>
      <c r="BH128" s="831"/>
      <c r="BI128" s="831"/>
      <c r="BJ128" s="831"/>
      <c r="BK128" s="831"/>
      <c r="BL128" s="854"/>
      <c r="BM128" s="830">
        <v>11.59</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v>192739</v>
      </c>
      <c r="DH128" s="835"/>
      <c r="DI128" s="835"/>
      <c r="DJ128" s="835"/>
      <c r="DK128" s="835"/>
      <c r="DL128" s="835">
        <v>91575</v>
      </c>
      <c r="DM128" s="835"/>
      <c r="DN128" s="835"/>
      <c r="DO128" s="835"/>
      <c r="DP128" s="835"/>
      <c r="DQ128" s="835">
        <v>90403</v>
      </c>
      <c r="DR128" s="835"/>
      <c r="DS128" s="835"/>
      <c r="DT128" s="835"/>
      <c r="DU128" s="835"/>
      <c r="DV128" s="836">
        <v>0.3</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36126746</v>
      </c>
      <c r="AB129" s="824"/>
      <c r="AC129" s="824"/>
      <c r="AD129" s="824"/>
      <c r="AE129" s="825"/>
      <c r="AF129" s="826">
        <v>35939645</v>
      </c>
      <c r="AG129" s="824"/>
      <c r="AH129" s="824"/>
      <c r="AI129" s="824"/>
      <c r="AJ129" s="825"/>
      <c r="AK129" s="826">
        <v>35389904</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438</v>
      </c>
      <c r="BG129" s="814"/>
      <c r="BH129" s="814"/>
      <c r="BI129" s="814"/>
      <c r="BJ129" s="814"/>
      <c r="BK129" s="814"/>
      <c r="BL129" s="815"/>
      <c r="BM129" s="813">
        <v>16.59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5115150</v>
      </c>
      <c r="AB130" s="824"/>
      <c r="AC130" s="824"/>
      <c r="AD130" s="824"/>
      <c r="AE130" s="825"/>
      <c r="AF130" s="826">
        <v>4999151</v>
      </c>
      <c r="AG130" s="824"/>
      <c r="AH130" s="824"/>
      <c r="AI130" s="824"/>
      <c r="AJ130" s="825"/>
      <c r="AK130" s="826">
        <v>4517554</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9.4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31011596</v>
      </c>
      <c r="AB131" s="807"/>
      <c r="AC131" s="807"/>
      <c r="AD131" s="807"/>
      <c r="AE131" s="808"/>
      <c r="AF131" s="809">
        <v>30940494</v>
      </c>
      <c r="AG131" s="807"/>
      <c r="AH131" s="807"/>
      <c r="AI131" s="807"/>
      <c r="AJ131" s="808"/>
      <c r="AK131" s="809">
        <v>30872350</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v>45.2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9.9887313120000005</v>
      </c>
      <c r="AB132" s="787"/>
      <c r="AC132" s="787"/>
      <c r="AD132" s="787"/>
      <c r="AE132" s="788"/>
      <c r="AF132" s="789">
        <v>8.4541410359999993</v>
      </c>
      <c r="AG132" s="787"/>
      <c r="AH132" s="787"/>
      <c r="AI132" s="787"/>
      <c r="AJ132" s="788"/>
      <c r="AK132" s="789">
        <v>9.9794541070000005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10.8</v>
      </c>
      <c r="AB133" s="766"/>
      <c r="AC133" s="766"/>
      <c r="AD133" s="766"/>
      <c r="AE133" s="767"/>
      <c r="AF133" s="765">
        <v>9.8000000000000007</v>
      </c>
      <c r="AG133" s="766"/>
      <c r="AH133" s="766"/>
      <c r="AI133" s="766"/>
      <c r="AJ133" s="767"/>
      <c r="AK133" s="765">
        <v>9.4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v06Ctt+uO+Rl/WHmIvOsKQleDq+OaiKwBEDcHqDx/cUfyiGp0iq8MJPauBRNy0z+8pCzyn2znvnJcjiHAYkXQ==" saltValue="KyMNWxQYdWLsT9vGMugYg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qxxEsJtxMkirdnhyMeAdBUeKlbqZgbZJRN/2ZfFa1uZbIDWNF7gJtrLmGnvDcGUQR5fmxddIpEHE/rLav5Rkkw==" saltValue="NjvURgJ6eivQ3kEbFNTE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9jJLdAYd9ph6oT9jajj4qxy3W/Z3Vtp9rmucL7KC9vRM8qDCRYhbCKAgDv1ndROPJ20NKf6qGGz8vde/Uc1Hg==" saltValue="ks+08VP9YxXeCgkGkoTF0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510</v>
      </c>
      <c r="AL9" s="1193"/>
      <c r="AM9" s="1193"/>
      <c r="AN9" s="1194"/>
      <c r="AO9" s="313">
        <v>11294503</v>
      </c>
      <c r="AP9" s="313">
        <v>70612</v>
      </c>
      <c r="AQ9" s="314">
        <v>59644</v>
      </c>
      <c r="AR9" s="315">
        <v>18.399999999999999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511</v>
      </c>
      <c r="AL10" s="1193"/>
      <c r="AM10" s="1193"/>
      <c r="AN10" s="1194"/>
      <c r="AO10" s="316">
        <v>497293</v>
      </c>
      <c r="AP10" s="316">
        <v>3109</v>
      </c>
      <c r="AQ10" s="317">
        <v>4095</v>
      </c>
      <c r="AR10" s="318">
        <v>-24.1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512</v>
      </c>
      <c r="AL11" s="1193"/>
      <c r="AM11" s="1193"/>
      <c r="AN11" s="1194"/>
      <c r="AO11" s="316">
        <v>32334</v>
      </c>
      <c r="AP11" s="316">
        <v>202</v>
      </c>
      <c r="AQ11" s="317">
        <v>2516</v>
      </c>
      <c r="AR11" s="318">
        <v>-92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513</v>
      </c>
      <c r="AL12" s="1193"/>
      <c r="AM12" s="1193"/>
      <c r="AN12" s="1194"/>
      <c r="AO12" s="316">
        <v>70550</v>
      </c>
      <c r="AP12" s="316">
        <v>441</v>
      </c>
      <c r="AQ12" s="317">
        <v>422</v>
      </c>
      <c r="AR12" s="318">
        <v>4.5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514</v>
      </c>
      <c r="AL13" s="1193"/>
      <c r="AM13" s="1193"/>
      <c r="AN13" s="1194"/>
      <c r="AO13" s="316" t="s">
        <v>515</v>
      </c>
      <c r="AP13" s="316" t="s">
        <v>515</v>
      </c>
      <c r="AQ13" s="317">
        <v>65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516</v>
      </c>
      <c r="AL14" s="1193"/>
      <c r="AM14" s="1193"/>
      <c r="AN14" s="1194"/>
      <c r="AO14" s="316">
        <v>463512</v>
      </c>
      <c r="AP14" s="316">
        <v>2898</v>
      </c>
      <c r="AQ14" s="317">
        <v>1976</v>
      </c>
      <c r="AR14" s="318">
        <v>46.7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517</v>
      </c>
      <c r="AL15" s="1193"/>
      <c r="AM15" s="1193"/>
      <c r="AN15" s="1194"/>
      <c r="AO15" s="316">
        <v>331523</v>
      </c>
      <c r="AP15" s="316">
        <v>2073</v>
      </c>
      <c r="AQ15" s="317">
        <v>1853</v>
      </c>
      <c r="AR15" s="318">
        <v>11.9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518</v>
      </c>
      <c r="AL16" s="1196"/>
      <c r="AM16" s="1196"/>
      <c r="AN16" s="1197"/>
      <c r="AO16" s="316">
        <v>-980717</v>
      </c>
      <c r="AP16" s="316">
        <v>-6131</v>
      </c>
      <c r="AQ16" s="317">
        <v>-4797</v>
      </c>
      <c r="AR16" s="318">
        <v>27.8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11708998</v>
      </c>
      <c r="AP17" s="316">
        <v>73204</v>
      </c>
      <c r="AQ17" s="317">
        <v>65773</v>
      </c>
      <c r="AR17" s="318">
        <v>11.3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523</v>
      </c>
      <c r="AL21" s="1190"/>
      <c r="AM21" s="1190"/>
      <c r="AN21" s="1191"/>
      <c r="AO21" s="328">
        <v>7.49</v>
      </c>
      <c r="AP21" s="329">
        <v>6.72</v>
      </c>
      <c r="AQ21" s="330">
        <v>0.77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524</v>
      </c>
      <c r="AL22" s="1190"/>
      <c r="AM22" s="1190"/>
      <c r="AN22" s="1191"/>
      <c r="AO22" s="333">
        <v>99.4</v>
      </c>
      <c r="AP22" s="334">
        <v>99.3</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528</v>
      </c>
      <c r="AL32" s="1181"/>
      <c r="AM32" s="1181"/>
      <c r="AN32" s="1182"/>
      <c r="AO32" s="343">
        <v>6484055</v>
      </c>
      <c r="AP32" s="343">
        <v>40538</v>
      </c>
      <c r="AQ32" s="344">
        <v>36938</v>
      </c>
      <c r="AR32" s="345">
        <v>9.6999999999999993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529</v>
      </c>
      <c r="AL33" s="1181"/>
      <c r="AM33" s="1181"/>
      <c r="AN33" s="118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530</v>
      </c>
      <c r="AL34" s="1181"/>
      <c r="AM34" s="1181"/>
      <c r="AN34" s="1182"/>
      <c r="AO34" s="343" t="s">
        <v>515</v>
      </c>
      <c r="AP34" s="343" t="s">
        <v>515</v>
      </c>
      <c r="AQ34" s="344">
        <v>26</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531</v>
      </c>
      <c r="AL35" s="1181"/>
      <c r="AM35" s="1181"/>
      <c r="AN35" s="1182"/>
      <c r="AO35" s="343">
        <v>1749970</v>
      </c>
      <c r="AP35" s="343">
        <v>10941</v>
      </c>
      <c r="AQ35" s="344">
        <v>10676</v>
      </c>
      <c r="AR35" s="345">
        <v>2.5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532</v>
      </c>
      <c r="AL36" s="1181"/>
      <c r="AM36" s="1181"/>
      <c r="AN36" s="1182"/>
      <c r="AO36" s="343">
        <v>19903</v>
      </c>
      <c r="AP36" s="343">
        <v>124</v>
      </c>
      <c r="AQ36" s="344">
        <v>537</v>
      </c>
      <c r="AR36" s="345">
        <v>-76.900000000000006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533</v>
      </c>
      <c r="AL37" s="1181"/>
      <c r="AM37" s="1181"/>
      <c r="AN37" s="1182"/>
      <c r="AO37" s="343">
        <v>12259</v>
      </c>
      <c r="AP37" s="343">
        <v>77</v>
      </c>
      <c r="AQ37" s="344">
        <v>623</v>
      </c>
      <c r="AR37" s="345">
        <v>-87.6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534</v>
      </c>
      <c r="AL38" s="1184"/>
      <c r="AM38" s="1184"/>
      <c r="AN38" s="1185"/>
      <c r="AO38" s="346">
        <v>199</v>
      </c>
      <c r="AP38" s="346">
        <v>1</v>
      </c>
      <c r="AQ38" s="347">
        <v>1</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535</v>
      </c>
      <c r="AL39" s="1184"/>
      <c r="AM39" s="1184"/>
      <c r="AN39" s="1185"/>
      <c r="AO39" s="343">
        <v>-667940</v>
      </c>
      <c r="AP39" s="343">
        <v>-4176</v>
      </c>
      <c r="AQ39" s="344">
        <v>-6161</v>
      </c>
      <c r="AR39" s="345">
        <v>-32.200000000000003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536</v>
      </c>
      <c r="AL40" s="1181"/>
      <c r="AM40" s="1181"/>
      <c r="AN40" s="1182"/>
      <c r="AO40" s="343">
        <v>-4517554</v>
      </c>
      <c r="AP40" s="343">
        <v>-28243</v>
      </c>
      <c r="AQ40" s="344">
        <v>-33330</v>
      </c>
      <c r="AR40" s="345">
        <v>-15.3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3080892</v>
      </c>
      <c r="AP41" s="343">
        <v>19261</v>
      </c>
      <c r="AQ41" s="344">
        <v>9311</v>
      </c>
      <c r="AR41" s="345">
        <v>106.9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505</v>
      </c>
      <c r="AN49" s="1175" t="s">
        <v>540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10538438</v>
      </c>
      <c r="AN51" s="365">
        <v>64441</v>
      </c>
      <c r="AO51" s="366">
        <v>21.8</v>
      </c>
      <c r="AP51" s="367">
        <v>52496</v>
      </c>
      <c r="AQ51" s="368">
        <v>16.399999999999999</v>
      </c>
      <c r="AR51" s="369">
        <v>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6423694</v>
      </c>
      <c r="AN52" s="373">
        <v>39280</v>
      </c>
      <c r="AO52" s="374">
        <v>19</v>
      </c>
      <c r="AP52" s="375">
        <v>29467</v>
      </c>
      <c r="AQ52" s="376">
        <v>15.2</v>
      </c>
      <c r="AR52" s="377">
        <v>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7805762</v>
      </c>
      <c r="AN53" s="365">
        <v>47966</v>
      </c>
      <c r="AO53" s="366">
        <v>-25.6</v>
      </c>
      <c r="AP53" s="367">
        <v>52619</v>
      </c>
      <c r="AQ53" s="368">
        <v>0.2</v>
      </c>
      <c r="AR53" s="369">
        <v>-25.8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5109870</v>
      </c>
      <c r="AN54" s="373">
        <v>31400</v>
      </c>
      <c r="AO54" s="374">
        <v>-20.100000000000001</v>
      </c>
      <c r="AP54" s="375">
        <v>31149</v>
      </c>
      <c r="AQ54" s="376">
        <v>5.7</v>
      </c>
      <c r="AR54" s="377">
        <v>-25.8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7861987</v>
      </c>
      <c r="AN55" s="365">
        <v>48523</v>
      </c>
      <c r="AO55" s="366">
        <v>1.2</v>
      </c>
      <c r="AP55" s="367">
        <v>51875</v>
      </c>
      <c r="AQ55" s="368">
        <v>-1.4</v>
      </c>
      <c r="AR55" s="369">
        <v>2.6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4067912</v>
      </c>
      <c r="AN56" s="373">
        <v>25106</v>
      </c>
      <c r="AO56" s="374">
        <v>-20</v>
      </c>
      <c r="AP56" s="375">
        <v>29372</v>
      </c>
      <c r="AQ56" s="376">
        <v>-5.7</v>
      </c>
      <c r="AR56" s="377">
        <v>-14.3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5978782</v>
      </c>
      <c r="AN57" s="365">
        <v>37052</v>
      </c>
      <c r="AO57" s="366">
        <v>-23.6</v>
      </c>
      <c r="AP57" s="367">
        <v>48064</v>
      </c>
      <c r="AQ57" s="368">
        <v>-7.3</v>
      </c>
      <c r="AR57" s="369">
        <v>-16.3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3484586</v>
      </c>
      <c r="AN58" s="373">
        <v>21595</v>
      </c>
      <c r="AO58" s="374">
        <v>-14</v>
      </c>
      <c r="AP58" s="375">
        <v>30373</v>
      </c>
      <c r="AQ58" s="376">
        <v>3.4</v>
      </c>
      <c r="AR58" s="377">
        <v>-17.399999999999999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7811716</v>
      </c>
      <c r="AN59" s="365">
        <v>48838</v>
      </c>
      <c r="AO59" s="366">
        <v>31.8</v>
      </c>
      <c r="AP59" s="367">
        <v>56662</v>
      </c>
      <c r="AQ59" s="368">
        <v>17.899999999999999</v>
      </c>
      <c r="AR59" s="369">
        <v>13.9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4975233</v>
      </c>
      <c r="AN60" s="373">
        <v>31105</v>
      </c>
      <c r="AO60" s="374">
        <v>44</v>
      </c>
      <c r="AP60" s="375">
        <v>34709</v>
      </c>
      <c r="AQ60" s="376">
        <v>14.3</v>
      </c>
      <c r="AR60" s="377">
        <v>29.7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7999337</v>
      </c>
      <c r="AN61" s="380">
        <v>49364</v>
      </c>
      <c r="AO61" s="381">
        <v>1.1000000000000001</v>
      </c>
      <c r="AP61" s="382">
        <v>52343</v>
      </c>
      <c r="AQ61" s="383">
        <v>5.2</v>
      </c>
      <c r="AR61" s="369">
        <v>-4.0999999999999996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4812259</v>
      </c>
      <c r="AN62" s="373">
        <v>29697</v>
      </c>
      <c r="AO62" s="374">
        <v>1.8</v>
      </c>
      <c r="AP62" s="375">
        <v>31014</v>
      </c>
      <c r="AQ62" s="376">
        <v>6.6</v>
      </c>
      <c r="AR62" s="377">
        <v>-4.8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R+iHXOM7kJaVm38QVnK6RcCbnUjCjR2ruTHq64VkTKWXsgVo32ACPKyAwOkg0jUcEwH1jaKrPr49WYUxbx7Gg==" saltValue="2BAnxl+tObtnLk4Mdz7ml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HIdnloByGnL/UEE+NHVhd+ek/iYmHDncaSMcMeybqPvk4Cs1IWLCC5z/OUnBrxPR4myWXKW02/H/iy2nG0kTWA==" saltValue="ii10XVIVcv0mKlxfr/6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y2qllMR4xhu21AUsO4cB39kx/biueu9j2ciw58RPaR89IUjO7SHiOE6Y0gzPob1bngnlp78Lo4Coe0kSUou1tg==" saltValue="ePSY7NDlMv8droSHc89c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20.48</v>
      </c>
      <c r="G47" s="12">
        <v>20.94</v>
      </c>
      <c r="H47" s="12">
        <v>18.95</v>
      </c>
      <c r="I47" s="12">
        <v>22.12</v>
      </c>
      <c r="J47" s="13">
        <v>10.88</v>
      </c>
    </row>
    <row r="48" spans="2:10" ht="57.75" customHeight="1" x14ac:dyDescent="0.15">
      <c r="B48" s="14"/>
      <c r="C48" s="1200" t="s">
        <v>4</v>
      </c>
      <c r="D48" s="1200"/>
      <c r="E48" s="1201"/>
      <c r="F48" s="15">
        <v>9.42</v>
      </c>
      <c r="G48" s="16">
        <v>5.89</v>
      </c>
      <c r="H48" s="16">
        <v>7.42</v>
      </c>
      <c r="I48" s="16">
        <v>7.43</v>
      </c>
      <c r="J48" s="17">
        <v>14.14</v>
      </c>
    </row>
    <row r="49" spans="2:10" ht="57.75" customHeight="1" thickBot="1" x14ac:dyDescent="0.2">
      <c r="B49" s="18"/>
      <c r="C49" s="1202" t="s">
        <v>5</v>
      </c>
      <c r="D49" s="1202"/>
      <c r="E49" s="1203"/>
      <c r="F49" s="19" t="s">
        <v>561</v>
      </c>
      <c r="G49" s="20" t="s">
        <v>562</v>
      </c>
      <c r="H49" s="20">
        <v>0.19</v>
      </c>
      <c r="I49" s="20">
        <v>3.05</v>
      </c>
      <c r="J49" s="21" t="s">
        <v>563</v>
      </c>
    </row>
    <row r="50" spans="2:10" ht="13.5" customHeight="1" x14ac:dyDescent="0.15"/>
  </sheetData>
  <sheetProtection algorithmName="SHA-512" hashValue="UzFg1PxmBeXQf8Yyys7J7rqB0yfW2k4zuw4v7zY5fj9cSNyb/L+lbWWqNtXShtFtpjhgTPYPB5FGdr+tqWwgYA==" saltValue="GnKszflLWDyMytnNiJe7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2021-03-09T01:10:48Z</cp:lastPrinted>
  <dcterms:created xsi:type="dcterms:W3CDTF">2021-02-05T01:31:10Z</dcterms:created>
  <dcterms:modified xsi:type="dcterms:W3CDTF">2021-10-28T02:58:13Z</dcterms:modified>
  <cp:category/>
</cp:coreProperties>
</file>