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20490" windowHeight="9090" tabRatio="8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<sst xmlns="http://schemas.openxmlformats.org/spreadsheetml/2006/main" count="1083" uniqueCount="639">
  <si>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</si>
  <si>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</si>
  <si>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</si>
  <si>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</si>
  <si>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</si>
  <si>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</si>
  <si>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</si>
  <si>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</si>
  <si>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</si>
  <si>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</si>
  <si>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</si>
  <si>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</si>
  <si>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</si>
  <si>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</si>
  <si>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</si>
  <si>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</si>
  <si>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</si>
  <si>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</si>
  <si>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</si>
  <si>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</si>
  <si>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</si>
  <si>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</si>
  <si>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</si>
  <si>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</si>
  <si>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</si>
  <si>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</si>
  <si>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</si>
  <si>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</si>
  <si>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</si>
  <si>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</si>
  <si>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</si>
  <si>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</si>
  <si>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</si>
  <si>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</si>
  <si>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</si>
  <si>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</si>
  <si>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</si>
  <si>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</si>
  <si>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</si>
  <si>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</si>
  <si>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</si>
  <si>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</si>
  <si>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</si>
  <si>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</si>
  <si>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</si>
  <si>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</si>
  <si>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</si>
  <si>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</si>
  <si>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</si>
  <si>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</si>
  <si>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</si>
  <si>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</si>
  <si>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</si>
  <si>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</si>
  <si>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</si>
  <si>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</si>
  <si>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</si>
  <si>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</si>
  <si>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</si>
  <si>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</si>
  <si>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</si>
  <si>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</si>
  <si>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</si>
  <si>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</si>
  <si>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</si>
  <si>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</si>
  <si>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</si>
  <si>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</si>
  <si>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</si>
  <si>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</si>
  <si>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</si>
  <si>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</si>
  <si>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</si>
  <si>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</si>
  <si>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</si>
  <si>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</si>
  <si>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</si>
  <si>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</si>
  <si>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</si>
  <si>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</si>
  <si>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</si>
  <si>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</si>
  <si>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</si>
  <si>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</si>
  <si>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</si>
  <si>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</si>
  <si>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</si>
  <si>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</si>
  <si>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</si>
  <si>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</si>
  <si>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</si>
  <si>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</si>
  <si>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</si>
  <si>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</si>
  <si>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</si>
  <si>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</si>
  <si>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</si>
  <si>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宇都宮市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</si>
  <si>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</si>
  <si>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</si>
  <si>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</si>
  <si>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</si>
  <si>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</si>
  <si>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</si>
  <si>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</si>
  <si>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</si>
  <si>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</si>
  <si>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</si>
  <si>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</si>
  <si>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</si>
  <si>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</si>
  <si>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</si>
  <si>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</si>
  <si>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</si>
  <si>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</si>
  <si>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</si>
  <si>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</si>
  <si>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</si>
  <si>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</si>
  <si>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</si>
  <si>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</si>
  <si>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</si>
  <si>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</si>
  <si>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</si>
  <si>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</si>
  <si>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</si>
  <si>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</si>
  <si>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</si>
  <si>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</si>
  <si>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</si>
  <si>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</si>
  <si>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</si>
  <si>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</si>
  <si>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</si>
  <si>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</si>
  <si>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</si>
  <si>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</si>
  <si>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</si>
  <si>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</si>
  <si>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</si>
  <si>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</si>
  <si>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</si>
  <si>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</si>
  <si>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</si>
  <si>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</si>
  <si>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</si>
  <si>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</si>
  <si>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</si>
  <si>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</si>
  <si>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</si>
  <si>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</si>
  <si>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</si>
  <si>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</si>
  <si>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</si>
  <si>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</si>
  <si>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</si>
  <si>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</si>
  <si>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</si>
  <si>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</si>
  <si>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</si>
  <si>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</si>
  <si>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</si>
  <si>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</si>
  <si>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</si>
  <si>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</si>
  <si>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</si>
  <si>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</si>
  <si>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</si>
  <si>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</si>
  <si>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</si>
  <si>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</si>
  <si>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</si>
  <si>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</si>
  <si>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</si>
  <si>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</si>
  <si>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</si>
  <si>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</si>
  <si>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</si>
  <si>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</si>
  <si>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</si>
  <si>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</si>
  <si>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</si>
  <si>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</si>
  <si>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</si>
  <si>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</si>
  <si>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</si>
  <si>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</si>
  <si>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</si>
  <si>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</si>
  <si>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</si>
  <si>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</si>
  <si>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</si>
  <si>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</si>
  <si>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</si>
  <si>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</si>
  <si>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</si>
  <si>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</si>
  <si>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</si>
  <si>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</si>
  <si>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</si>
  <si>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</si>
  <si>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</si>
  <si>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</si>
  <si>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</si>
  <si>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</si>
  <si>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</si>
  <si>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</si>
  <si>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</si>
  <si>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</si>
  <si>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</si>
  <si>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</si>
  <si>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栃木県宇都宮市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</si>
  <si>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</si>
  <si>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</si>
  <si>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</si>
  <si>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</si>
  <si>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</si>
  <si>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</si>
  <si>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</si>
  <si>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</si>
  <si>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</si>
  <si>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</si>
  <si>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</si>
  <si>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</si>
  <si>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</si>
  <si>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</si>
  <si>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</si>
  <si>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</si>
  <si>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</si>
  <si>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</si>
  <si>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</si>
  <si>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</si>
  <si>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</si>
  <si>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</si>
  <si>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</si>
  <si>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</si>
  <si>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</si>
  <si>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</si>
  <si>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</si>
  <si>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</si>
  <si>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</si>
  <si>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</si>
  <si>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</si>
  <si>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</si>
  <si>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</si>
  <si>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</si>
  <si>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</si>
  <si>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</si>
  <si>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</si>
  <si>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</si>
  <si>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</si>
  <si>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</si>
  <si>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</si>
  <si>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</si>
  <si>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</si>
  <si>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</si>
  <si>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</si>
  <si>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</si>
  <si>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</si>
  <si>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</si>
  <si>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</si>
  <si>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</si>
  <si>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</si>
  <si>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</si>
  <si>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</si>
  <si>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</si>
  <si>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</si>
  <si>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</si>
  <si>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</si>
  <si>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</si>
  <si>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</si>
  <si>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</si>
  <si>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</si>
  <si>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</si>
  <si>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</si>
  <si>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</si>
  <si>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</si>
  <si>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</si>
  <si>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</si>
  <si>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</si>
  <si>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</si>
  <si>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</si>
  <si>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</si>
  <si>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</si>
  <si>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</si>
  <si>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</si>
  <si>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</si>
  <si>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</si>
  <si>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</si>
  <si>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</si>
  <si>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</si>
  <si>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</si>
  <si>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</si>
  <si>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</si>
  <si>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</si>
  <si>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</si>
  <si>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</si>
  <si>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</si>
  <si>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</si>
  <si>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</si>
  <si>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</si>
  <si>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</si>
  <si>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</si>
  <si>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</si>
  <si>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</si>
  <si>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</si>
  <si>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</si>
  <si>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</si>
  <si>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</si>
  <si>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</si>
  <si>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</si>
  <si>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</si>
  <si>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</si>
  <si>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</si>
  <si>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</si>
  <si>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</si>
  <si>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</si>
  <si>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</si>
  <si>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</si>
  <si>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</si>
  <si>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</si>
  <si>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</si>
  <si>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</si>
  <si>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</si>
  <si>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</si>
  <si>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</si>
  <si>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</si>
  <si>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</si>
  <si>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</si>
  <si>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</si>
  <si>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</si>
  <si>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</si>
  <si>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</si>
  <si>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</si>
  <si>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</si>
  <si>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</si>
  <si>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</si>
  <si>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</si>
  <si>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</si>
  <si>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</si>
  <si>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</si>
  <si>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</si>
  <si>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</si>
  <si>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</si>
  <si>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</si>
  <si>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</si>
  <si>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</si>
  <si>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</si>
  <si>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</si>
  <si>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</si>
  <si>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</si>
  <si>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</si>
  <si>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</si>
  <si>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</si>
  <si>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</si>
  <si>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</si>
  <si>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</si>
  <si>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</si>
  <si>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</si>
  <si>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</si>
  <si>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</si>
  <si>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</si>
  <si>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</si>
  <si>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</si>
  <si>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</si>
  <si>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栃木県宇都宮市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</si>
  <si>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</si>
  <si>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</si>
  <si>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</si>
  <si>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</si>
  <si>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</si>
  <si>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</si>
  <si>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</si>
  <si>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</si>
  <si>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</si>
  <si>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</si>
  <si>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</si>
  <si>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</si>
  <si>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</si>
  <si>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</si>
  <si>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</si>
  <si>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</si>
  <si>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</si>
  <si>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</si>
  <si>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</si>
  <si>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</si>
  <si>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</si>
  <si>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生活排水処理事業</t>
    <phoneticPr fontId="5"/>
  </si>
  <si>
    <t>都市開発資金事業</t>
    <phoneticPr fontId="5"/>
  </si>
  <si>
    <t>鶴田第２土地区画整理事業</t>
    <phoneticPr fontId="5"/>
  </si>
  <si>
    <t>宇大東南部第１土地区画整理事業</t>
    <phoneticPr fontId="5"/>
  </si>
  <si>
    <t>-</t>
    <phoneticPr fontId="5"/>
  </si>
  <si>
    <t>宇大東南部第２土地区画整理事業</t>
    <phoneticPr fontId="5"/>
  </si>
  <si>
    <t>岡本駅西土地区画整理事業</t>
    <phoneticPr fontId="5"/>
  </si>
  <si>
    <t>-</t>
    <phoneticPr fontId="5"/>
  </si>
  <si>
    <t>育英事業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</si>
  <si>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</si>
  <si>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</si>
  <si>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</si>
  <si>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</si>
  <si>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</si>
  <si>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</si>
  <si>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</si>
  <si>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</si>
  <si>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</si>
  <si>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</si>
  <si>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</si>
  <si>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</si>
  <si>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</si>
  <si>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t>
    <phoneticPr fontId="5"/>
  </si>
  <si>
    <t>後期高齢者医療</t>
    <phoneticPr fontId="5"/>
  </si>
  <si>
    <t>競輪</t>
    <phoneticPr fontId="5"/>
  </si>
  <si>
    <t>駐車場</t>
    <phoneticPr fontId="5"/>
  </si>
  <si>
    <t>水道事業</t>
    <phoneticPr fontId="5"/>
  </si>
  <si>
    <t>法適用企業</t>
    <phoneticPr fontId="5"/>
  </si>
  <si>
    <t>下水道事業</t>
    <phoneticPr fontId="5"/>
  </si>
  <si>
    <t>中央卸売市場事業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</si>
  <si>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</si>
  <si>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</si>
  <si>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</si>
  <si>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</si>
  <si>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</si>
  <si>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</si>
  <si>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</si>
  <si>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</si>
  <si>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</si>
  <si>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</si>
  <si>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</si>
  <si>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</si>
  <si>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</si>
  <si>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</si>
  <si>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</si>
  <si>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</si>
  <si>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</si>
  <si>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</si>
  <si>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</si>
  <si>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</si>
  <si>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</si>
  <si>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</si>
  <si>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</si>
  <si>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</si>
  <si>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</si>
  <si>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</si>
  <si>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</si>
  <si>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</si>
  <si>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</si>
  <si>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</si>
  <si>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</si>
  <si>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</si>
  <si>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</si>
  <si>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</si>
  <si>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</si>
  <si>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</si>
  <si>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</si>
  <si>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</si>
  <si>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</si>
  <si>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</si>
  <si>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</si>
  <si>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</si>
  <si>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</si>
  <si>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</si>
  <si>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</si>
  <si>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</si>
  <si>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</si>
  <si>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</si>
  <si>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</si>
  <si>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</si>
  <si>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</si>
  <si>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</si>
  <si>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</si>
  <si>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</si>
  <si>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</si>
  <si>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</si>
  <si>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</si>
  <si>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</si>
  <si>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</si>
  <si>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</si>
  <si>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</si>
  <si>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</si>
  <si>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</si>
  <si>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</si>
  <si>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</si>
  <si>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</si>
  <si>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</si>
  <si>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</si>
  <si>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</si>
  <si>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</si>
  <si>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</si>
  <si>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</si>
  <si>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</si>
  <si>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</si>
  <si>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</si>
  <si>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</si>
  <si>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</si>
  <si>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</si>
  <si>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</si>
  <si>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</si>
  <si>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</si>
  <si>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</si>
  <si>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</si>
  <si>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</si>
  <si>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</si>
  <si>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</si>
  <si>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</si>
  <si>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</si>
  <si>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</si>
  <si>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</si>
  <si>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</si>
  <si>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</si>
  <si>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</si>
  <si>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</si>
  <si>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</si>
  <si>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</si>
  <si>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</si>
  <si>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</si>
  <si>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</si>
  <si>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</si>
  <si>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</si>
  <si>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</si>
  <si>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</si>
  <si>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</si>
  <si>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</si>
  <si>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</si>
  <si>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</si>
  <si>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</si>
  <si>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</si>
  <si>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</si>
  <si>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</si>
  <si>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</si>
  <si>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</si>
  <si>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</si>
  <si>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</si>
  <si>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</si>
  <si>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</si>
  <si>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</si>
  <si>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</si>
  <si>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</si>
  <si>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</si>
  <si>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</si>
  <si>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</si>
  <si>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</si>
  <si>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</si>
  <si>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</si>
  <si>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</si>
  <si>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</si>
  <si>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</si>
  <si>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</si>
  <si>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</si>
  <si>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</si>
  <si>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</si>
  <si>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</si>
  <si>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</si>
  <si>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</si>
  <si>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</si>
  <si>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</si>
  <si>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</si>
  <si>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</si>
  <si>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</si>
  <si>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</si>
  <si>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</si>
  <si>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</si>
  <si>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</si>
  <si>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</si>
  <si>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</si>
  <si>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5.12</t>
  </si>
  <si>
    <t>▲ 2.08</t>
  </si>
  <si>
    <t>▲ 3.42</t>
  </si>
  <si>
    <t>▲ 3.57</t>
  </si>
  <si>
    <t>水道事業</t>
  </si>
  <si>
    <t>下水道事業</t>
  </si>
  <si>
    <t>中央卸売市場事業</t>
  </si>
  <si>
    <t>一般会計</t>
  </si>
  <si>
    <t>競輪</t>
  </si>
  <si>
    <t>介護保険</t>
  </si>
  <si>
    <t>育英事業</t>
  </si>
  <si>
    <t>国民健康保険</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</si>
  <si>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</si>
  <si>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</si>
  <si>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</si>
  <si>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</si>
  <si>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</si>
  <si>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</si>
  <si>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</si>
  <si>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</si>
  <si>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</si>
  <si>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</si>
  <si>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</si>
  <si>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</si>
  <si>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</si>
  <si>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</si>
  <si>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宇都宮市医療保健事業団</t>
    <rPh sb="0" eb="4">
      <t>ウツノミヤシ</t>
    </rPh>
    <rPh sb="4" eb="6">
      <t>イリョウ</t>
    </rPh>
    <rPh sb="6" eb="8">
      <t>ホケン</t>
    </rPh>
    <rPh sb="8" eb="10">
      <t>ジギョウ</t>
    </rPh>
    <rPh sb="10" eb="11">
      <t>ダン</t>
    </rPh>
    <phoneticPr fontId="2"/>
  </si>
  <si>
    <t>宇都宮市農業公社</t>
    <rPh sb="0" eb="4">
      <t>ウツノミヤシ</t>
    </rPh>
    <rPh sb="4" eb="6">
      <t>ノウギョウ</t>
    </rPh>
    <rPh sb="6" eb="8">
      <t>コウシャ</t>
    </rPh>
    <phoneticPr fontId="2"/>
  </si>
  <si>
    <t>グリーントラスト宇都宮</t>
    <rPh sb="8" eb="11">
      <t>ウツノミヤ</t>
    </rPh>
    <phoneticPr fontId="2"/>
  </si>
  <si>
    <t>宇都宮市スポーツ振興財団</t>
    <rPh sb="0" eb="4">
      <t>ウツノミヤシ</t>
    </rPh>
    <rPh sb="8" eb="10">
      <t>シンコウ</t>
    </rPh>
    <rPh sb="10" eb="12">
      <t>ザイダン</t>
    </rPh>
    <phoneticPr fontId="2"/>
  </si>
  <si>
    <t>宇都宮市土地開発公社</t>
    <rPh sb="0" eb="4">
      <t>ウツノミヤシ</t>
    </rPh>
    <rPh sb="4" eb="6">
      <t>トチ</t>
    </rPh>
    <rPh sb="6" eb="8">
      <t>カイハツ</t>
    </rPh>
    <rPh sb="8" eb="10">
      <t>コウシャ</t>
    </rPh>
    <phoneticPr fontId="2"/>
  </si>
  <si>
    <t>うつのみや文化創造財団</t>
    <rPh sb="5" eb="7">
      <t>ブンカ</t>
    </rPh>
    <rPh sb="7" eb="9">
      <t>ソウゾウ</t>
    </rPh>
    <rPh sb="9" eb="11">
      <t>ザイダン</t>
    </rPh>
    <phoneticPr fontId="2"/>
  </si>
  <si>
    <t>宇都宮ライトレール</t>
    <rPh sb="0" eb="3">
      <t>ウツノミヤ</t>
    </rPh>
    <phoneticPr fontId="2"/>
  </si>
  <si>
    <t>○</t>
    <phoneticPr fontId="2"/>
  </si>
  <si>
    <t>-</t>
    <phoneticPr fontId="2"/>
  </si>
  <si>
    <t>-</t>
    <phoneticPr fontId="2"/>
  </si>
  <si>
    <t>-</t>
    <phoneticPr fontId="2"/>
  </si>
  <si>
    <t>(公共施設等整備基金(R1年度末現在))</t>
    <rPh sb="1" eb="3">
      <t>コウキョウ</t>
    </rPh>
    <rPh sb="3" eb="5">
      <t>シセツ</t>
    </rPh>
    <rPh sb="5" eb="6">
      <t>トウ</t>
    </rPh>
    <rPh sb="6" eb="8">
      <t>セイビ</t>
    </rPh>
    <rPh sb="8" eb="10">
      <t>キキン</t>
    </rPh>
    <rPh sb="13" eb="16">
      <t>ネンドマツ</t>
    </rPh>
    <rPh sb="16" eb="18">
      <t>ゲンザイ</t>
    </rPh>
    <phoneticPr fontId="18"/>
  </si>
  <si>
    <t>(ＬＲＴ整備基金(R1年度末現在))</t>
    <rPh sb="4" eb="6">
      <t>セイビ</t>
    </rPh>
    <rPh sb="6" eb="8">
      <t>キキン</t>
    </rPh>
    <phoneticPr fontId="2"/>
  </si>
  <si>
    <t>(退職手当基金(R1年度末現在))</t>
    <rPh sb="1" eb="3">
      <t>タイショク</t>
    </rPh>
    <rPh sb="3" eb="5">
      <t>テアテ</t>
    </rPh>
    <rPh sb="5" eb="7">
      <t>キキン</t>
    </rPh>
    <rPh sb="10" eb="13">
      <t>ネンドマツ</t>
    </rPh>
    <rPh sb="13" eb="15">
      <t>ゲンザイ</t>
    </rPh>
    <phoneticPr fontId="18"/>
  </si>
  <si>
    <t>(社会福祉基金(R1年度末現在))</t>
    <rPh sb="1" eb="3">
      <t>シャカイ</t>
    </rPh>
    <rPh sb="3" eb="5">
      <t>フクシ</t>
    </rPh>
    <rPh sb="5" eb="7">
      <t>キキン</t>
    </rPh>
    <rPh sb="10" eb="13">
      <t>ネンドマツ</t>
    </rPh>
    <rPh sb="13" eb="15">
      <t>ゲンザイ</t>
    </rPh>
    <phoneticPr fontId="18"/>
  </si>
  <si>
    <t>(都市緑化基金(R1年度末現在))</t>
    <rPh sb="1" eb="3">
      <t>トシ</t>
    </rPh>
    <rPh sb="3" eb="5">
      <t>リョクカ</t>
    </rPh>
    <rPh sb="5" eb="7">
      <t>キキン</t>
    </rPh>
    <rPh sb="10" eb="13">
      <t>ネンドマツ</t>
    </rPh>
    <rPh sb="13" eb="15">
      <t>ゲンザイ</t>
    </rPh>
    <phoneticPr fontId="18"/>
  </si>
  <si>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</si>
  <si>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</si>
  <si>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</si>
  <si>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</si>
  <si>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</si>
  <si>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</si>
  <si>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</si>
  <si>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</si>
  <si>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</si>
  <si>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</si>
  <si>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</si>
  <si>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</si>
  <si>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</si>
  <si>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</si>
  <si>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</si>
  <si>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</si>
  <si>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</si>
  <si>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</si>
  <si>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</si>
  <si>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</si>
  <si>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</si>
  <si>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</si>
  <si>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市債現在高が増加するとともに，財政調整基金などの基金残高が減少したことにより，将来負担額が充当可能な財源等を上回りましたが，その値が小さいことから0.0％となった。有形固定資産減価償却率は，類似団体及び早期健全化基準を下回り，健全な状況にあるが，前年度より0.8ポイント上昇し，資産の老朽化が進んでいる。今後，公共施設等の更新時期に併せた再配置・統合・複合化など，コストの縮減・平準化を図りながら，効果的に市債・基金を活用し，公共施設マネジメントに取り組んでいく。</t>
    <rPh sb="0" eb="2">
      <t>ショウライ</t>
    </rPh>
    <rPh sb="2" eb="4">
      <t>フタン</t>
    </rPh>
    <rPh sb="4" eb="6">
      <t>ヒリツ</t>
    </rPh>
    <rPh sb="8" eb="10">
      <t>シサイ</t>
    </rPh>
    <rPh sb="10" eb="12">
      <t>ゲンザイ</t>
    </rPh>
    <rPh sb="12" eb="13">
      <t>ダカ</t>
    </rPh>
    <rPh sb="14" eb="16">
      <t>ゾウカ</t>
    </rPh>
    <rPh sb="23" eb="25">
      <t>ザイセイ</t>
    </rPh>
    <rPh sb="25" eb="27">
      <t>チョウセイ</t>
    </rPh>
    <rPh sb="27" eb="29">
      <t>キキン</t>
    </rPh>
    <rPh sb="32" eb="34">
      <t>キキン</t>
    </rPh>
    <rPh sb="34" eb="36">
      <t>ザンダカ</t>
    </rPh>
    <rPh sb="37" eb="39">
      <t>ゲンショウ</t>
    </rPh>
    <rPh sb="47" eb="49">
      <t>ショウライ</t>
    </rPh>
    <rPh sb="49" eb="51">
      <t>フタン</t>
    </rPh>
    <rPh sb="51" eb="52">
      <t>ガク</t>
    </rPh>
    <rPh sb="53" eb="55">
      <t>ジュウトウ</t>
    </rPh>
    <rPh sb="55" eb="57">
      <t>カノウ</t>
    </rPh>
    <rPh sb="58" eb="60">
      <t>ザイゲン</t>
    </rPh>
    <rPh sb="60" eb="61">
      <t>トウ</t>
    </rPh>
    <rPh sb="62" eb="64">
      <t>ウワマワ</t>
    </rPh>
    <rPh sb="72" eb="73">
      <t>アタイ</t>
    </rPh>
    <rPh sb="74" eb="75">
      <t>チイ</t>
    </rPh>
    <rPh sb="90" eb="92">
      <t>ユウケイ</t>
    </rPh>
    <rPh sb="92" eb="94">
      <t>コテイ</t>
    </rPh>
    <rPh sb="94" eb="96">
      <t>シサン</t>
    </rPh>
    <rPh sb="96" eb="98">
      <t>ゲンカ</t>
    </rPh>
    <rPh sb="98" eb="100">
      <t>ショウキャク</t>
    </rPh>
    <rPh sb="100" eb="101">
      <t>リツ</t>
    </rPh>
    <rPh sb="103" eb="105">
      <t>ルイジ</t>
    </rPh>
    <rPh sb="105" eb="107">
      <t>ダンタイ</t>
    </rPh>
    <rPh sb="107" eb="108">
      <t>オヨ</t>
    </rPh>
    <rPh sb="109" eb="111">
      <t>ソウキ</t>
    </rPh>
    <rPh sb="111" eb="114">
      <t>ケンゼンカ</t>
    </rPh>
    <rPh sb="114" eb="116">
      <t>キジュン</t>
    </rPh>
    <rPh sb="117" eb="119">
      <t>シタマワ</t>
    </rPh>
    <rPh sb="121" eb="123">
      <t>ケンゼン</t>
    </rPh>
    <rPh sb="124" eb="126">
      <t>ジョウキョウ</t>
    </rPh>
    <rPh sb="131" eb="134">
      <t>ゼンネンド</t>
    </rPh>
    <rPh sb="143" eb="145">
      <t>ジョウショウ</t>
    </rPh>
    <rPh sb="147" eb="149">
      <t>シサン</t>
    </rPh>
    <rPh sb="150" eb="153">
      <t>ロウキュウカ</t>
    </rPh>
    <rPh sb="154" eb="155">
      <t>スス</t>
    </rPh>
    <rPh sb="160" eb="162">
      <t>コンゴ</t>
    </rPh>
    <rPh sb="163" eb="165">
      <t>コウキョウ</t>
    </rPh>
    <rPh sb="165" eb="167">
      <t>シセツ</t>
    </rPh>
    <rPh sb="167" eb="168">
      <t>トウ</t>
    </rPh>
    <rPh sb="169" eb="171">
      <t>コウシン</t>
    </rPh>
    <rPh sb="171" eb="173">
      <t>ジキ</t>
    </rPh>
    <rPh sb="174" eb="175">
      <t>アワ</t>
    </rPh>
    <rPh sb="177" eb="180">
      <t>サイハイチ</t>
    </rPh>
    <rPh sb="181" eb="183">
      <t>トウゴウ</t>
    </rPh>
    <rPh sb="184" eb="187">
      <t>フクゴウカ</t>
    </rPh>
    <rPh sb="194" eb="196">
      <t>シュクゲン</t>
    </rPh>
    <rPh sb="197" eb="200">
      <t>ヘイジュンカ</t>
    </rPh>
    <rPh sb="201" eb="202">
      <t>ハカ</t>
    </rPh>
    <rPh sb="207" eb="210">
      <t>コウカテキ</t>
    </rPh>
    <rPh sb="211" eb="213">
      <t>シサイ</t>
    </rPh>
    <rPh sb="214" eb="216">
      <t>キキン</t>
    </rPh>
    <rPh sb="217" eb="219">
      <t>カツヨウ</t>
    </rPh>
    <rPh sb="221" eb="223">
      <t>コウキョウ</t>
    </rPh>
    <rPh sb="223" eb="225">
      <t>シセツ</t>
    </rPh>
    <rPh sb="232" eb="233">
      <t>ト</t>
    </rPh>
    <rPh sb="234" eb="23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</si>
  <si>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</si>
  <si>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</si>
  <si>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</si>
  <si>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</si>
  <si>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</si>
  <si>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</si>
  <si>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及び早期健全化基準を下回り，健全な状況にある。今後も，地方債及び基金の残高目標を踏まえた活用を図るなど，将来の過度な負担とならないよう市債の計画的な活用や，急激な経済情勢の変化などに的確に対応するため，基金の涵養に努めながら，引き続き財政の健全化と長期安定化に取り組んでいく。</t>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</si>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</sst>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AD9A-49FA-8202-214F22D9C1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52921</c:v>
                </c:pt>
                <c:pt idx="1">
                  <c:v>59705</c:v>
                </c:pt>
                <c:pt idx="2">
                  <c:v>54779</c:v>
                </c:pt>
                <c:pt idx="3">
                  <c:v>69252</c:v>
                </c:pt>
                <c:pt idx="4">
                  <c:v>91638</c:v>
                </c:pt>
              </c:numCache>
            </c:numRef>
          </c:val>
          <c:smooth val="0"/>
          <c:extLst>
            <c:ext xmlns:c16="http://schemas.microsoft.com/office/drawing/2014/chart" uri="{C3380CC4-5D6E-409C-BE32-E72D297353CC}">
              <c16:uniqueId val="{00000001-AD9A-49FA-8202-214F22D9C1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2.2400000000000002</c:v>
                </c:pt>
                <c:pt idx="1">
                  <c:v>1.22</c:v>
                </c:pt>
                <c:pt idx="2">
                  <c:v>3.99</c:v>
                </c:pt>
                <c:pt idx="3">
                  <c:v>1.24</c:v>
                </c:pt>
                <c:pt idx="4">
                  <c:v>1.29</c:v>
                </c:pt>
              </c:numCache>
            </c:numRef>
          </c:val>
          <c:extLst>
            <c:ext xmlns:c16="http://schemas.microsoft.com/office/drawing/2014/chart" uri="{C3380CC4-5D6E-409C-BE32-E72D297353CC}">
              <c16:uniqueId val="{00000000-D1DB-48E4-8520-61F39017E0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13.81</c:v>
                </c:pt>
                <c:pt idx="1">
                  <c:v>14.34</c:v>
                </c:pt>
                <c:pt idx="2">
                  <c:v>14.89</c:v>
                </c:pt>
                <c:pt idx="3">
                  <c:v>17.190000000000001</c:v>
                </c:pt>
                <c:pt idx="4">
                  <c:v>14.27</c:v>
                </c:pt>
              </c:numCache>
            </c:numRef>
          </c:val>
          <c:extLst>
            <c:ext xmlns:c16="http://schemas.microsoft.com/office/drawing/2014/chart" uri="{C3380CC4-5D6E-409C-BE32-E72D297353CC}">
              <c16:uniqueId val="{00000001-D1DB-48E4-8520-61F39017E0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-5.12</c:v>
                </c:pt>
                <c:pt idx="1">
                  <c:v>-2.08</c:v>
                </c:pt>
                <c:pt idx="2">
                  <c:v>2.84</c:v>
                </c:pt>
                <c:pt idx="3">
                  <c:v>-3.42</c:v>
                </c:pt>
                <c:pt idx="4">
                  <c:v>-3.57</c:v>
                </c:pt>
              </c:numCache>
            </c:numRef>
          </c:val>
          <c:smooth val="0"/>
          <c:extLst>
            <c:ext xmlns:c16="http://schemas.microsoft.com/office/drawing/2014/chart" uri="{C3380CC4-5D6E-409C-BE32-E72D297353CC}">
              <c16:uniqueId val="{00000002-D1DB-48E4-8520-61F39017E0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0-FA21-481F-A73D-13B22AFC39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21-481F-A73D-13B22AFC39AF}"/>
            </c:ext>
          </c:extLst>
        </c:ser>
        <c:ser>
          <c:idx val="2"/>
          <c:order val="2"/>
          <c:tx>
            <c:strRef>
              <c:f>データシート!$A$29</c:f>
              <c:strCache>
                <c:ptCount val="1"/>
                <c:pt idx="0">
                  <c:v>国民健康保険</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0.73</c:v>
                </c:pt>
                <c:pt idx="6">
                  <c:v>#N/A</c:v>
                </c:pt>
                <c:pt idx="7">
                  <c:v>0.08</c:v>
                </c:pt>
                <c:pt idx="8">
                  <c:v>#N/A</c:v>
                </c:pt>
                <c:pt idx="9">
                  <c:v>0.05</c:v>
                </c:pt>
              </c:numCache>
            </c:numRef>
          </c:val>
          <c:extLst>
            <c:ext xmlns:c16="http://schemas.microsoft.com/office/drawing/2014/chart" uri="{C3380CC4-5D6E-409C-BE32-E72D297353CC}">
              <c16:uniqueId val="{00000002-FA21-481F-A73D-13B22AFC39AF}"/>
            </c:ext>
          </c:extLst>
        </c:ser>
        <c:ser>
          <c:idx val="3"/>
          <c:order val="3"/>
          <c:tx>
            <c:strRef>
              <c:f>データシート!$A$30</c:f>
              <c:strCache>
                <c:ptCount val="1"/>
                <c:pt idx="0">
                  <c:v>育英事業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0.03</c:v>
                </c:pt>
                <c:pt idx="8">
                  <c:v>#N/A</c:v>
                </c:pt>
                <c:pt idx="9">
                  <c:v>0.05</c:v>
                </c:pt>
              </c:numCache>
            </c:numRef>
          </c:val>
          <c:extLst>
            <c:ext xmlns:c16="http://schemas.microsoft.com/office/drawing/2014/chart" uri="{C3380CC4-5D6E-409C-BE32-E72D297353CC}">
              <c16:uniqueId val="{00000003-FA21-481F-A73D-13B22AFC39AF}"/>
            </c:ext>
          </c:extLst>
        </c:ser>
        <c:ser>
          <c:idx val="4"/>
          <c:order val="4"/>
          <c:tx>
            <c:strRef>
              <c:f>データシート!$A$31</c:f>
              <c:strCache>
                <c:ptCount val="1"/>
                <c:pt idx="0">
                  <c:v>介護保険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0.44</c:v>
                </c:pt>
                <c:pt idx="4">
                  <c:v>#N/A</c:v>
                </c:pt>
                <c:pt idx="5">
                  <c:v>0.14000000000000001</c:v>
                </c:pt>
                <c:pt idx="6">
                  <c:v>#N/A</c:v>
                </c:pt>
                <c:pt idx="7">
                  <c:v>0.17</c:v>
                </c:pt>
                <c:pt idx="8">
                  <c:v>#N/A</c:v>
                </c:pt>
                <c:pt idx="9">
                  <c:v>0.16</c:v>
                </c:pt>
              </c:numCache>
            </c:numRef>
          </c:val>
          <c:extLst>
            <c:ext xmlns:c16="http://schemas.microsoft.com/office/drawing/2014/chart" uri="{C3380CC4-5D6E-409C-BE32-E72D297353CC}">
              <c16:uniqueId val="{00000004-FA21-481F-A73D-13B22AFC39AF}"/>
            </c:ext>
          </c:extLst>
        </c:ser>
        <c:ser>
          <c:idx val="5"/>
          <c:order val="5"/>
          <c:tx>
            <c:strRef>
              <c:f>データシート!$A$32</c:f>
              <c:strCache>
                <c:ptCount val="1"/>
                <c:pt idx="0">
                  <c:v>競輪</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0.14000000000000001</c:v>
                </c:pt>
                <c:pt idx="4">
                  <c:v>#N/A</c:v>
                </c:pt>
                <c:pt idx="5">
                  <c:v>0.11</c:v>
                </c:pt>
                <c:pt idx="6">
                  <c:v>#N/A</c:v>
                </c:pt>
                <c:pt idx="7">
                  <c:v>0.12</c:v>
                </c:pt>
                <c:pt idx="8">
                  <c:v>#N/A</c:v>
                </c:pt>
                <c:pt idx="9">
                  <c:v>0.23</c:v>
                </c:pt>
              </c:numCache>
            </c:numRef>
          </c:val>
          <c:extLst>
            <c:ext xmlns:c16="http://schemas.microsoft.com/office/drawing/2014/chart" uri="{C3380CC4-5D6E-409C-BE32-E72D297353CC}">
              <c16:uniqueId val="{00000005-FA21-481F-A73D-13B22AFC39A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2.23</c:v>
                </c:pt>
                <c:pt idx="2">
                  <c:v>#N/A</c:v>
                </c:pt>
                <c:pt idx="3">
                  <c:v>1.1599999999999999</c:v>
                </c:pt>
                <c:pt idx="4">
                  <c:v>#N/A</c:v>
                </c:pt>
                <c:pt idx="5">
                  <c:v>3.92</c:v>
                </c:pt>
                <c:pt idx="6">
                  <c:v>#N/A</c:v>
                </c:pt>
                <c:pt idx="7">
                  <c:v>1.18</c:v>
                </c:pt>
                <c:pt idx="8">
                  <c:v>#N/A</c:v>
                </c:pt>
                <c:pt idx="9">
                  <c:v>1.19</c:v>
                </c:pt>
              </c:numCache>
            </c:numRef>
          </c:val>
          <c:extLst>
            <c:ext xmlns:c16="http://schemas.microsoft.com/office/drawing/2014/chart" uri="{C3380CC4-5D6E-409C-BE32-E72D297353CC}">
              <c16:uniqueId val="{00000006-FA21-481F-A73D-13B22AFC39AF}"/>
            </c:ext>
          </c:extLst>
        </c:ser>
        <c:ser>
          <c:idx val="7"/>
          <c:order val="7"/>
          <c:tx>
            <c:strRef>
              <c:f>データシート!$A$34</c:f>
              <c:strCache>
                <c:ptCount val="1"/>
                <c:pt idx="0">
                  <c:v>中央卸売市場事業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c:v>
                </c:pt>
                <c:pt idx="2">
                  <c:v>#N/A</c:v>
                </c:pt>
                <c:pt idx="3">
                  <c:v>1.38</c:v>
                </c:pt>
                <c:pt idx="4">
                  <c:v>#N/A</c:v>
                </c:pt>
                <c:pt idx="5">
                  <c:v>1.41</c:v>
                </c:pt>
                <c:pt idx="6">
                  <c:v>#N/A</c:v>
                </c:pt>
                <c:pt idx="7">
                  <c:v>1.43</c:v>
                </c:pt>
                <c:pt idx="8">
                  <c:v>#N/A</c:v>
                </c:pt>
                <c:pt idx="9">
                  <c:v>1.37</c:v>
                </c:pt>
              </c:numCache>
            </c:numRef>
          </c:val>
          <c:extLst>
            <c:ext xmlns:c16="http://schemas.microsoft.com/office/drawing/2014/chart" uri="{C3380CC4-5D6E-409C-BE32-E72D297353CC}">
              <c16:uniqueId val="{00000007-FA21-481F-A73D-13B22AFC39AF}"/>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3.37</c:v>
                </c:pt>
                <c:pt idx="2">
                  <c:v>#N/A</c:v>
                </c:pt>
                <c:pt idx="3">
                  <c:v>4.07</c:v>
                </c:pt>
                <c:pt idx="4">
                  <c:v>#N/A</c:v>
                </c:pt>
                <c:pt idx="5">
                  <c:v>3.89</c:v>
                </c:pt>
                <c:pt idx="6">
                  <c:v>#N/A</c:v>
                </c:pt>
                <c:pt idx="7">
                  <c:v>3.74</c:v>
                </c:pt>
                <c:pt idx="8">
                  <c:v>#N/A</c:v>
                </c:pt>
                <c:pt idx="9">
                  <c:v>2.97</c:v>
                </c:pt>
              </c:numCache>
            </c:numRef>
          </c:val>
          <c:extLst>
            <c:ext xmlns:c16="http://schemas.microsoft.com/office/drawing/2014/chart" uri="{C3380CC4-5D6E-409C-BE32-E72D297353CC}">
              <c16:uniqueId val="{00000008-FA21-481F-A73D-13B22AFC39A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7.83</c:v>
                </c:pt>
                <c:pt idx="2">
                  <c:v>#N/A</c:v>
                </c:pt>
                <c:pt idx="3">
                  <c:v>9.64</c:v>
                </c:pt>
                <c:pt idx="4">
                  <c:v>#N/A</c:v>
                </c:pt>
                <c:pt idx="5">
                  <c:v>10.19</c:v>
                </c:pt>
                <c:pt idx="6">
                  <c:v>#N/A</c:v>
                </c:pt>
                <c:pt idx="7">
                  <c:v>11.66</c:v>
                </c:pt>
                <c:pt idx="8">
                  <c:v>#N/A</c:v>
                </c:pt>
                <c:pt idx="9">
                  <c:v>11.22</c:v>
                </c:pt>
              </c:numCache>
            </c:numRef>
          </c:val>
          <c:extLst>
            <c:ext xmlns:c16="http://schemas.microsoft.com/office/drawing/2014/chart" uri="{C3380CC4-5D6E-409C-BE32-E72D297353CC}">
              <c16:uniqueId val="{00000009-FA21-481F-A73D-13B22AFC39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15787</c:v>
                </c:pt>
                <c:pt idx="5">
                  <c:v>15723</c:v>
                </c:pt>
                <c:pt idx="8">
                  <c:v>15712</c:v>
                </c:pt>
                <c:pt idx="11">
                  <c:v>14893</c:v>
                </c:pt>
                <c:pt idx="14">
                  <c:v>13991</c:v>
                </c:pt>
              </c:numCache>
            </c:numRef>
          </c:val>
          <c:extLst>
            <c:ext xmlns:c16="http://schemas.microsoft.com/office/drawing/2014/chart" uri="{C3380CC4-5D6E-409C-BE32-E72D297353CC}">
              <c16:uniqueId val="{00000000-00A1-44A7-8590-F209895AB5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A1-44A7-8590-F209895AB5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401</c:v>
                </c:pt>
                <c:pt idx="3">
                  <c:v>1050</c:v>
                </c:pt>
                <c:pt idx="6">
                  <c:v>2422</c:v>
                </c:pt>
                <c:pt idx="9">
                  <c:v>1746</c:v>
                </c:pt>
                <c:pt idx="12">
                  <c:v>330</c:v>
                </c:pt>
              </c:numCache>
            </c:numRef>
          </c:val>
          <c:extLst>
            <c:ext xmlns:c16="http://schemas.microsoft.com/office/drawing/2014/chart" uri="{C3380CC4-5D6E-409C-BE32-E72D297353CC}">
              <c16:uniqueId val="{00000002-00A1-44A7-8590-F209895AB5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A1-44A7-8590-F209895AB5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3633</c:v>
                </c:pt>
                <c:pt idx="3">
                  <c:v>3430</c:v>
                </c:pt>
                <c:pt idx="6">
                  <c:v>3437</c:v>
                </c:pt>
                <c:pt idx="9">
                  <c:v>2424</c:v>
                </c:pt>
                <c:pt idx="12">
                  <c:v>2204</c:v>
                </c:pt>
              </c:numCache>
            </c:numRef>
          </c:val>
          <c:extLst>
            <c:ext xmlns:c16="http://schemas.microsoft.com/office/drawing/2014/chart" uri="{C3380CC4-5D6E-409C-BE32-E72D297353CC}">
              <c16:uniqueId val="{00000004-00A1-44A7-8590-F209895AB5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83</c:v>
                </c:pt>
                <c:pt idx="3">
                  <c:v>83</c:v>
                </c:pt>
                <c:pt idx="6">
                  <c:v>67</c:v>
                </c:pt>
                <c:pt idx="9">
                  <c:v>50</c:v>
                </c:pt>
                <c:pt idx="12">
                  <c:v>33</c:v>
                </c:pt>
              </c:numCache>
            </c:numRef>
          </c:val>
          <c:extLst>
            <c:ext xmlns:c16="http://schemas.microsoft.com/office/drawing/2014/chart" uri="{C3380CC4-5D6E-409C-BE32-E72D297353CC}">
              <c16:uniqueId val="{00000005-00A1-44A7-8590-F209895AB5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A1-44A7-8590-F209895AB5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15351</c:v>
                </c:pt>
                <c:pt idx="3">
                  <c:v>15341</c:v>
                </c:pt>
                <c:pt idx="6">
                  <c:v>15610</c:v>
                </c:pt>
                <c:pt idx="9">
                  <c:v>15228</c:v>
                </c:pt>
                <c:pt idx="12">
                  <c:v>15450</c:v>
                </c:pt>
              </c:numCache>
            </c:numRef>
          </c:val>
          <c:extLst>
            <c:ext xmlns:c16="http://schemas.microsoft.com/office/drawing/2014/chart" uri="{C3380CC4-5D6E-409C-BE32-E72D297353CC}">
              <c16:uniqueId val="{00000007-00A1-44A7-8590-F209895AB5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3681</c:v>
                </c:pt>
                <c:pt idx="2">
                  <c:v>#N/A</c:v>
                </c:pt>
                <c:pt idx="3">
                  <c:v>#N/A</c:v>
                </c:pt>
                <c:pt idx="4">
                  <c:v>4181</c:v>
                </c:pt>
                <c:pt idx="5">
                  <c:v>#N/A</c:v>
                </c:pt>
                <c:pt idx="6">
                  <c:v>#N/A</c:v>
                </c:pt>
                <c:pt idx="7">
                  <c:v>5824</c:v>
                </c:pt>
                <c:pt idx="8">
                  <c:v>#N/A</c:v>
                </c:pt>
                <c:pt idx="9">
                  <c:v>#N/A</c:v>
                </c:pt>
                <c:pt idx="10">
                  <c:v>4555</c:v>
                </c:pt>
                <c:pt idx="11">
                  <c:v>#N/A</c:v>
                </c:pt>
                <c:pt idx="12">
                  <c:v>#N/A</c:v>
                </c:pt>
                <c:pt idx="13">
                  <c:v>4026</c:v>
                </c:pt>
                <c:pt idx="14">
                  <c:v>#N/A</c:v>
                </c:pt>
              </c:numCache>
            </c:numRef>
          </c:val>
          <c:smooth val="0"/>
          <c:extLst>
            <c:ext xmlns:c16="http://schemas.microsoft.com/office/drawing/2014/chart" uri="{C3380CC4-5D6E-409C-BE32-E72D297353CC}">
              <c16:uniqueId val="{00000008-00A1-44A7-8590-F209895AB5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126408</c:v>
                </c:pt>
                <c:pt idx="5">
                  <c:v>120065</c:v>
                </c:pt>
                <c:pt idx="8">
                  <c:v>112935</c:v>
                </c:pt>
                <c:pt idx="11">
                  <c:v>106164</c:v>
                </c:pt>
                <c:pt idx="14">
                  <c:v>103267</c:v>
                </c:pt>
              </c:numCache>
            </c:numRef>
          </c:val>
          <c:extLst>
            <c:ext xmlns:c16="http://schemas.microsoft.com/office/drawing/2014/chart" uri="{C3380CC4-5D6E-409C-BE32-E72D297353CC}">
              <c16:uniqueId val="{00000000-7893-413F-AE75-3C3B40EBED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24407</c:v>
                </c:pt>
                <c:pt idx="5">
                  <c:v>21748</c:v>
                </c:pt>
                <c:pt idx="8">
                  <c:v>19823</c:v>
                </c:pt>
                <c:pt idx="11">
                  <c:v>17840</c:v>
                </c:pt>
                <c:pt idx="14">
                  <c:v>17254</c:v>
                </c:pt>
              </c:numCache>
            </c:numRef>
          </c:val>
          <c:extLst>
            <c:ext xmlns:c16="http://schemas.microsoft.com/office/drawing/2014/chart" uri="{C3380CC4-5D6E-409C-BE32-E72D297353CC}">
              <c16:uniqueId val="{00000001-7893-413F-AE75-3C3B40EBED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43385</c:v>
                </c:pt>
                <c:pt idx="5">
                  <c:v>40818</c:v>
                </c:pt>
                <c:pt idx="8">
                  <c:v>40000</c:v>
                </c:pt>
                <c:pt idx="11">
                  <c:v>48620</c:v>
                </c:pt>
                <c:pt idx="14">
                  <c:v>43073</c:v>
                </c:pt>
              </c:numCache>
            </c:numRef>
          </c:val>
          <c:extLst>
            <c:ext xmlns:c16="http://schemas.microsoft.com/office/drawing/2014/chart" uri="{C3380CC4-5D6E-409C-BE32-E72D297353CC}">
              <c16:uniqueId val="{00000002-7893-413F-AE75-3C3B40EBED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93-413F-AE75-3C3B40EBED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93-413F-AE75-3C3B40EBED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47</c:v>
                </c:pt>
                <c:pt idx="3">
                  <c:v>38</c:v>
                </c:pt>
                <c:pt idx="6">
                  <c:v>15</c:v>
                </c:pt>
                <c:pt idx="9">
                  <c:v>25</c:v>
                </c:pt>
                <c:pt idx="12">
                  <c:v>20</c:v>
                </c:pt>
              </c:numCache>
            </c:numRef>
          </c:val>
          <c:extLst>
            <c:ext xmlns:c16="http://schemas.microsoft.com/office/drawing/2014/chart" uri="{C3380CC4-5D6E-409C-BE32-E72D297353CC}">
              <c16:uniqueId val="{00000005-7893-413F-AE75-3C3B40EBED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25422</c:v>
                </c:pt>
                <c:pt idx="3">
                  <c:v>25151</c:v>
                </c:pt>
                <c:pt idx="6">
                  <c:v>24836</c:v>
                </c:pt>
                <c:pt idx="9">
                  <c:v>23738</c:v>
                </c:pt>
                <c:pt idx="12">
                  <c:v>23449</c:v>
                </c:pt>
              </c:numCache>
            </c:numRef>
          </c:val>
          <c:extLst>
            <c:ext xmlns:c16="http://schemas.microsoft.com/office/drawing/2014/chart" uri="{C3380CC4-5D6E-409C-BE32-E72D297353CC}">
              <c16:uniqueId val="{00000006-7893-413F-AE75-3C3B40EBED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893-413F-AE75-3C3B40EBED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35112</c:v>
                </c:pt>
                <c:pt idx="3">
                  <c:v>31309</c:v>
                </c:pt>
                <c:pt idx="6">
                  <c:v>28275</c:v>
                </c:pt>
                <c:pt idx="9">
                  <c:v>23700</c:v>
                </c:pt>
                <c:pt idx="12">
                  <c:v>20511</c:v>
                </c:pt>
              </c:numCache>
            </c:numRef>
          </c:val>
          <c:extLst>
            <c:ext xmlns:c16="http://schemas.microsoft.com/office/drawing/2014/chart" uri="{C3380CC4-5D6E-409C-BE32-E72D297353CC}">
              <c16:uniqueId val="{00000008-7893-413F-AE75-3C3B40EBED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14179</c:v>
                </c:pt>
                <c:pt idx="3">
                  <c:v>13190</c:v>
                </c:pt>
                <c:pt idx="6">
                  <c:v>10764</c:v>
                </c:pt>
                <c:pt idx="9">
                  <c:v>8862</c:v>
                </c:pt>
                <c:pt idx="12">
                  <c:v>7999</c:v>
                </c:pt>
              </c:numCache>
            </c:numRef>
          </c:val>
          <c:extLst>
            <c:ext xmlns:c16="http://schemas.microsoft.com/office/drawing/2014/chart" uri="{C3380CC4-5D6E-409C-BE32-E72D297353CC}">
              <c16:uniqueId val="{00000009-7893-413F-AE75-3C3B40EBED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122071</c:v>
                </c:pt>
                <c:pt idx="3">
                  <c:v>119784</c:v>
                </c:pt>
                <c:pt idx="6">
                  <c:v>114663</c:v>
                </c:pt>
                <c:pt idx="9">
                  <c:v>110876</c:v>
                </c:pt>
                <c:pt idx="12">
                  <c:v>111645</c:v>
                </c:pt>
              </c:numCache>
            </c:numRef>
          </c:val>
          <c:extLst>
            <c:ext xmlns:c16="http://schemas.microsoft.com/office/drawing/2014/chart" uri="{C3380CC4-5D6E-409C-BE32-E72D297353CC}">
              <c16:uniqueId val="{0000000A-7893-413F-AE75-3C3B40EBED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2631</c:v>
                </c:pt>
                <c:pt idx="2">
                  <c:v>#N/A</c:v>
                </c:pt>
                <c:pt idx="3">
                  <c:v>#N/A</c:v>
                </c:pt>
                <c:pt idx="4">
                  <c:v>6842</c:v>
                </c:pt>
                <c:pt idx="5">
                  <c:v>#N/A</c:v>
                </c:pt>
                <c:pt idx="6">
                  <c:v>#N/A</c:v>
                </c:pt>
                <c:pt idx="7">
                  <c:v>5795</c:v>
                </c:pt>
                <c:pt idx="8">
                  <c:v>#N/A</c:v>
                </c:pt>
                <c:pt idx="9">
                  <c:v>#N/A</c:v>
                </c:pt>
                <c:pt idx="10">
                  <c:v>0</c:v>
                </c:pt>
                <c:pt idx="11">
                  <c:v>#N/A</c:v>
                </c:pt>
                <c:pt idx="12">
                  <c:v>#N/A</c:v>
                </c:pt>
                <c:pt idx="13">
                  <c:v>30</c:v>
                </c:pt>
                <c:pt idx="14">
                  <c:v>#N/A</c:v>
                </c:pt>
              </c:numCache>
            </c:numRef>
          </c:val>
          <c:smooth val="0"/>
          <c:extLst>
            <c:ext xmlns:c16="http://schemas.microsoft.com/office/drawing/2014/chart" uri="{C3380CC4-5D6E-409C-BE32-E72D297353CC}">
              <c16:uniqueId val="{0000000B-7893-413F-AE75-3C3B40EBED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15234</c:v>
                </c:pt>
                <c:pt idx="1">
                  <c:v>17551</c:v>
                </c:pt>
                <c:pt idx="2">
                  <c:v>14557</c:v>
                </c:pt>
              </c:numCache>
            </c:numRef>
          </c:val>
          <c:extLst>
            <c:ext xmlns:c16="http://schemas.microsoft.com/office/drawing/2014/chart" uri="{C3380CC4-5D6E-409C-BE32-E72D297353CC}">
              <c16:uniqueId val="{00000000-AEAD-452F-9051-768E239D0D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5912</c:v>
                </c:pt>
                <c:pt idx="1">
                  <c:v>5414</c:v>
                </c:pt>
                <c:pt idx="2">
                  <c:v>4915</c:v>
                </c:pt>
              </c:numCache>
            </c:numRef>
          </c:val>
          <c:extLst>
            <c:ext xmlns:c16="http://schemas.microsoft.com/office/drawing/2014/chart" uri="{C3380CC4-5D6E-409C-BE32-E72D297353CC}">
              <c16:uniqueId val="{00000001-AEAD-452F-9051-768E239D0D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14558</c:v>
                </c:pt>
                <c:pt idx="1">
                  <c:v>20793</c:v>
                </c:pt>
                <c:pt idx="2">
                  <c:v>19068</c:v>
                </c:pt>
              </c:numCache>
            </c:numRef>
          </c:val>
          <c:extLst>
            <c:ext xmlns:c16="http://schemas.microsoft.com/office/drawing/2014/chart" uri="{C3380CC4-5D6E-409C-BE32-E72D297353CC}">
              <c16:uniqueId val="{00000002-AEAD-452F-9051-768E239D0D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{2B7B7D83-A15F-49FB-9A04-3E7C383E1008}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08D-423C-9756-4D4CA6BB3F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{9DC5C806-B2A6-4C64-887A-B88793E322C8}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8D-423C-9756-4D4CA6BB3F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{D91E7DF3-E9EE-4582-9C9A-B7294D25EF80}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8D-423C-9756-4D4CA6BB3F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{99ABBA45-D5E4-4BEF-9C4F-C844A3E24426}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8D-423C-9756-4D4CA6BB3F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{DB41F256-8E76-4618-BC23-DF88BEDDE2ED}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8D-423C-9756-4D4CA6BB3FC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{D2FC268C-EB97-4200-858D-E31214D9FC8E}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08D-423C-9756-4D4CA6BB3FC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{57F8B0BA-C086-4330-BAE9-8B72EE189851}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08D-423C-9756-4D4CA6BB3FC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{BADE0208-5830-4F96-B2F4-4314DF03C942}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08D-423C-9756-4D4CA6BB3FC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{DC21344F-D44C-4937-8948-4209C560F43A}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08D-423C-9756-4D4CA6BB3F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50.7</c:v>
                </c:pt>
                <c:pt idx="16">
                  <c:v>52.2</c:v>
                </c:pt>
                <c:pt idx="24">
                  <c:v>53.7</c:v>
                </c:pt>
                <c:pt idx="32">
                  <c:v>54.5</c:v>
                </c:pt>
              </c:numCache>
            </c:numRef>
          </c:xVal>
          <c:yVal>
            <c:numRef>
              <c:f>公会計指標分析・財政指標組合せ分析表!$BP$51:$DC$51</c:f>
              <c:numCache>
                <c:formatCode>#,##0.0;"▲ "#,##0.0</c:formatCode>
                <c:ptCount val="40"/>
                <c:pt idx="8">
                  <c:v>7.5</c:v>
                </c:pt>
                <c:pt idx="16">
                  <c:v>6.4</c:v>
                </c:pt>
                <c:pt idx="32">
                  <c:v>0</c:v>
                </c:pt>
              </c:numCache>
            </c:numRef>
          </c:yVal>
          <c:smooth val="0"/>
          <c:extLst>
            <c:ext xmlns:c16="http://schemas.microsoft.com/office/drawing/2014/chart" uri="{C3380CC4-5D6E-409C-BE32-E72D297353CC}">
              <c16:uniqueId val="{00000009-F08D-423C-9756-4D4CA6BB3F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{937D4AED-0E3A-48A6-A602-02951FF79CC8}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08D-423C-9756-4D4CA6BB3F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{28E376F1-02B8-4B30-9B5D-0B5C4C8A2677}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8D-423C-9756-4D4CA6BB3F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{873B924C-0C1C-4E59-AB82-21B5AB79C82A}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8D-423C-9756-4D4CA6BB3F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{9ED239E1-7C89-46A6-A694-DB88F0057321}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8D-423C-9756-4D4CA6BB3F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{C57C6A77-3C24-4695-8A89-2D27363C0538}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8D-423C-9756-4D4CA6BB3FC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{FB6527CC-A5DB-49E3-8B23-6EC742E77A08}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08D-423C-9756-4D4CA6BB3FC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{63BD341F-CF07-4D62-A477-B957E491C00D}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08D-423C-9756-4D4CA6BB3FC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{08F4A1EA-E840-4817-9280-AA4F0077F518}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08D-423C-9756-4D4CA6BB3FC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{6F53E33D-DB3D-416D-98DB-F7B68EE52C7F}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08D-423C-9756-4D4CA6BB3F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F08D-423C-9756-4D4CA6BB3FC7}"/>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{425D916C-246E-44A4-B825-062994FE7600}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165-4FE8-B71B-3170A455C5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{9D5DE51E-D371-4743-97C2-D8581F2517BE}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65-4FE8-B71B-3170A455C5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{314305DD-7EFC-4E70-98A6-9A43156BA568}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65-4FE8-B71B-3170A455C5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{50EA5294-E564-4F82-8BC3-AA86EAB28CAB}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65-4FE8-B71B-3170A455C5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{5578A8C7-2E5D-4A34-9BDA-3B8B6EEFACE9}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65-4FE8-B71B-3170A455C5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{1A5D73B0-5DED-47D4-9309-8ECC558C79ED}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165-4FE8-B71B-3170A455C5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{C9DD55C0-EB82-4E08-B74D-E13F376AF149}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165-4FE8-B71B-3170A455C5C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{95C1F95E-2D94-47F1-B3E9-C27D87299716}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165-4FE8-B71B-3170A455C5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{D6E97F01-C206-4347-8A9E-57E8D5520B10}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165-4FE8-B71B-3170A455C5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4.4000000000000004</c:v>
                </c:pt>
                <c:pt idx="16">
                  <c:v>5</c:v>
                </c:pt>
                <c:pt idx="24">
                  <c:v>5.3</c:v>
                </c:pt>
                <c:pt idx="32">
                  <c:v>5.3</c:v>
                </c:pt>
              </c:numCache>
            </c:numRef>
          </c:xVal>
          <c:yVal>
            <c:numRef>
              <c:f>公会計指標分析・財政指標組合せ分析表!$BP$73:$DC$73</c:f>
              <c:numCache>
                <c:formatCode>#,##0.0;"▲ "#,##0.0</c:formatCode>
                <c:ptCount val="40"/>
                <c:pt idx="0">
                  <c:v>2.9</c:v>
                </c:pt>
                <c:pt idx="8">
                  <c:v>7.5</c:v>
                </c:pt>
                <c:pt idx="16">
                  <c:v>6.4</c:v>
                </c:pt>
                <c:pt idx="32">
                  <c:v>0</c:v>
                </c:pt>
              </c:numCache>
            </c:numRef>
          </c:yVal>
          <c:smooth val="0"/>
          <c:extLst>
            <c:ext xmlns:c16="http://schemas.microsoft.com/office/drawing/2014/chart" uri="{C3380CC4-5D6E-409C-BE32-E72D297353CC}">
              <c16:uniqueId val="{00000009-2165-4FE8-B71B-3170A455C5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{7270F763-C6E9-48AF-A34C-FC630F9229BE}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165-4FE8-B71B-3170A455C5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{33119087-DDF4-4A3A-9D46-E560977D13AE}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65-4FE8-B71B-3170A455C5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{113D5A72-1483-41F2-906F-993C107DD9BE}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65-4FE8-B71B-3170A455C5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{0677EDAD-8CDC-49C0-8F79-066FD4BF6E2B}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65-4FE8-B71B-3170A455C5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{F13C83D1-768A-4F04-B2BA-CF6DE8439834}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65-4FE8-B71B-3170A455C5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{A82AA85A-5E2B-44EB-9FB9-EBB8EC550A83}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165-4FE8-B71B-3170A455C5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{DB66088B-A1C5-4712-98ED-88E16BE60EA6}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165-4FE8-B71B-3170A455C5C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{33E5D9B0-314A-4E9F-B497-20305A61186B}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165-4FE8-B71B-3170A455C5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{AA4311DF-3979-41D7-BF7E-58C8BE1484C3}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165-4FE8-B71B-3170A455C5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2165-4FE8-B71B-3170A455C5CD}"/>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年以降，先行取得用地の買戻し等に伴い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一時的に分子となる元利償還金等が増加したものの，令和元年度は用地の買戻しを行わなかったことなどにより減少している。</a:t>
          </a:r>
        </a:p>
        <a:p>
          <a:r>
            <a:rPr kumimoji="1" lang="ja-JP" altLang="en-US" sz="1400">
              <a:latin typeface="ＭＳ ゴシック" pitchFamily="49" charset="-128"/>
              <a:ea typeface="ＭＳ ゴシック" pitchFamily="49" charset="-128"/>
            </a:rPr>
            <a:t>　実質公債費比率については，引き続き，早期健全化基準を下回っていることから，健全な状況にある。</a:t>
          </a:r>
        </a:p>
        <a:p>
          <a:r>
            <a:rPr kumimoji="1" lang="ja-JP" altLang="en-US" sz="1400">
              <a:latin typeface="ＭＳ ゴシック" pitchFamily="49" charset="-128"/>
              <a:ea typeface="ＭＳ ゴシック" pitchFamily="49" charset="-128"/>
            </a:rPr>
            <a:t>　今後も地方債については，将来の財政運営の大きな負担とならないよう，普通会計で</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億円以内の残高目標を目指しながら活用を図るなど，引き続き，財政の健全性と長期安定性の確保に努めていく。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本市においては，満期一括償還地方債（５年）の「みや雷都債」を発行していたが，平成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年度から発行を休止しているため，減債基金残高及び積立相当額ともに減少に転じている。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過去５年間において，将来負担額については，元金償還額以内で地方債を活用し，残高の抑制に努めてきたことから，一般会計等に係る地方債や公営企業債の現在高が減少するなど，減少傾向にある。</a:t>
          </a:r>
        </a:p>
        <a:p>
          <a:r>
            <a:rPr kumimoji="1" lang="ja-JP" altLang="en-US" sz="1300">
              <a:latin typeface="ＭＳ ゴシック" pitchFamily="49" charset="-128"/>
              <a:ea typeface="ＭＳ ゴシック" pitchFamily="49" charset="-128"/>
            </a:rPr>
            <a:t>　充当可能財源等については，平成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年度はＬＲＴ整備基金の創設などにより一時的に横ばいであったが，令和元年度は災害対応に財政調整基金を活用するなど，傾向としては減少している。</a:t>
          </a:r>
        </a:p>
        <a:p>
          <a:r>
            <a:rPr kumimoji="1" lang="ja-JP" altLang="en-US" sz="1300">
              <a:latin typeface="ＭＳ ゴシック" pitchFamily="49" charset="-128"/>
              <a:ea typeface="ＭＳ ゴシック" pitchFamily="49" charset="-128"/>
            </a:rPr>
            <a:t>　将来負担比率としては，引き続き，早期健全化基準を下回っていることから，健全な状況にある。</a:t>
          </a:r>
        </a:p>
        <a:p>
          <a:r>
            <a:rPr kumimoji="1" lang="ja-JP" altLang="en-US" sz="1300">
              <a:latin typeface="ＭＳ ゴシック" pitchFamily="49" charset="-128"/>
              <a:ea typeface="ＭＳ ゴシック" pitchFamily="49" charset="-128"/>
            </a:rPr>
            <a:t>　今後も，地方債については，将来の財政運営の大きな負担とならないよう，普通会計で</a:t>
          </a:r>
          <a:r>
            <a:rPr kumimoji="1" lang="en-US" altLang="ja-JP" sz="1300">
              <a:latin typeface="ＭＳ ゴシック" pitchFamily="49" charset="-128"/>
              <a:ea typeface="ＭＳ ゴシック" pitchFamily="49" charset="-128"/>
            </a:rPr>
            <a:t>1,000</a:t>
          </a:r>
          <a:r>
            <a:rPr kumimoji="1" lang="ja-JP" altLang="en-US" sz="1300">
              <a:latin typeface="ＭＳ ゴシック" pitchFamily="49" charset="-128"/>
              <a:ea typeface="ＭＳ ゴシック" pitchFamily="49" charset="-128"/>
            </a:rPr>
            <a:t>億円以内の残高目標を目指しながら活用を図るとともに，基金については，社会情勢の変化にも十分に対応できるよう，財政調整基金の目標残高を</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億円程度として活用を図るなど，引き続き，財政の健全性と長期安定性の確保に努めていく。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栃木県宇都宮市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・市税や地方消費税交付金が当初の見込みを下回ったことにより財政調整基金の取崩し額が増額したことにより残高が減少した。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・財政の健全性と長期安定性を確保するため，今後の行政需要を見据え，社会経済の変化にも十分に対応できる残高を確保しつつ，効果的に活用を図る。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・ＬＲＴ整備基金　　　　ＬＲＴ整備の財源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退職手当の財源に不足を生じたときの財源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　　　　　社会福祉の増進の財源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・都市緑化基金　　　　　都市緑化の推進及び緑の保全の財源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・公共施設等整備基金を，老朽化した公共施設の大規模改修などの大型の建設事業の財源として活用したことなどにより，その他の特定目的基金の残高が減少している。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基金の設置目的に基づき活用を図るとともに，基金の涵養を図る。特に，公共施設等整備基金については，ネットワーク型コンパクトシティの形成に資する都市基盤の整備や，老朽化に対応するための公共施設等の更新・長寿命化などの財源として活用を図るとともに，計画的な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・市税や地方消費税交付金が当初の見込みを下回ったことにより財政調整基金の取崩し額が増額したことにより残高が減少した。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・市税の急激な減収などにも対応できるよう，目標残高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億円程度を確保しながら，本市の持続的な発展に向け必要となる事業費を確保するため，効果的に活用する。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・今後の市債償還予定を踏まえ積立を行わず，満期一括償還方式を採っている「みや雷都債」などの償還の財源として取崩を行ったため，残高が減少している。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・「みや雷都債」の償還に備えるため，必要な残高を確保する。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521,754
512,166
416.85
223,160,193
218,569,816
1,320,910
102,021,064
108,885,708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公共施設等の改修費用など資産形成に要した経費に比べて，既存資産の減価償却費が大きいため，前年度と比較して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％となり，資産の老朽化が進んでいる。引き続き，長寿命化の推進や更新時期に併せた施設の再配置・統廃合・複合化など，公共施設マネジメントに取り組んでいく必要がある。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7" name="直線コネクタ 66"/>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8"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9" name="直線コネクタ 68"/>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0"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1" name="直線コネクタ 70"/>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2"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3" name="フローチャート: 判断 72"/>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4" name="フローチャート: 判断 73"/>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5" name="フローチャート: 判断 74"/>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6" name="フローチャート: 判断 75"/>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7" name="フローチャート: 判断 76"/>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40217</xdr:rowOff>
    </xdr:from>
    <xdr:to>
      <xdr:col>23</xdr:col>
      <xdr:colOff>136525</xdr:colOff>
      <xdr:row>29</xdr:row>
      <xdr:rowOff>141817</xdr:rowOff>
    </xdr:to>
    <xdr:sp macro="" textlink="">
      <xdr:nvSpPr>
        <xdr:cNvPr id="83" name="楕円 82"/>
        <xdr:cNvSpPr/>
      </xdr:nvSpPr>
      <xdr:spPr>
        <a:xfrm>
          <a:off x="4711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63094</xdr:rowOff>
    </xdr:from>
    <xdr:ext cx="405111" cy="259045"/>
    <xdr:sp macro="" textlink="">
      <xdr:nvSpPr>
        <xdr:cNvPr id="84" name="有形固定資産減価償却率該当値テキスト"/>
        <xdr:cNvSpPr txBox="1"/>
      </xdr:nvSpPr>
      <xdr:spPr>
        <a:xfrm>
          <a:off x="4813300" y="5635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5" name="楕円 84"/>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91017</xdr:rowOff>
    </xdr:to>
    <xdr:cxnSp macro="">
      <xdr:nvCxnSpPr>
        <xdr:cNvPr id="86" name="直線コネクタ 85"/>
        <xdr:cNvCxnSpPr/>
      </xdr:nvCxnSpPr>
      <xdr:spPr>
        <a:xfrm>
          <a:off x="4051300" y="580580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128905</xdr:rowOff>
    </xdr:from>
    <xdr:to>
      <xdr:col>15</xdr:col>
      <xdr:colOff>187325</xdr:colOff>
      <xdr:row>29</xdr:row>
      <xdr:rowOff>59055</xdr:rowOff>
    </xdr:to>
    <xdr:sp macro="" textlink="">
      <xdr:nvSpPr>
        <xdr:cNvPr id="87" name="楕円 86"/>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62230</xdr:rowOff>
    </xdr:to>
    <xdr:cxnSp macro="">
      <xdr:nvCxnSpPr>
        <xdr:cNvPr id="88" name="直線コネクタ 87"/>
        <xdr:cNvCxnSpPr/>
      </xdr:nvCxnSpPr>
      <xdr:spPr>
        <a:xfrm>
          <a:off x="3289300" y="575183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74930</xdr:rowOff>
    </xdr:from>
    <xdr:to>
      <xdr:col>11</xdr:col>
      <xdr:colOff>187325</xdr:colOff>
      <xdr:row>29</xdr:row>
      <xdr:rowOff>5080</xdr:rowOff>
    </xdr:to>
    <xdr:sp macro="" textlink="">
      <xdr:nvSpPr>
        <xdr:cNvPr id="89" name="楕円 88"/>
        <xdr:cNvSpPr/>
      </xdr:nvSpPr>
      <xdr:spPr>
        <a:xfrm>
          <a:off x="2476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125730</xdr:rowOff>
    </xdr:from>
    <xdr:to>
      <xdr:col>15</xdr:col>
      <xdr:colOff>136525</xdr:colOff>
      <xdr:row>29</xdr:row>
      <xdr:rowOff>8255</xdr:rowOff>
    </xdr:to>
    <xdr:cxnSp macro="">
      <xdr:nvCxnSpPr>
        <xdr:cNvPr id="90" name="直線コネクタ 89"/>
        <xdr:cNvCxnSpPr/>
      </xdr:nvCxnSpPr>
      <xdr:spPr>
        <a:xfrm>
          <a:off x="2527300" y="569785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5" name="n_1main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96" name="n_2mainValue有形固定資産減価償却率"/>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21607</xdr:rowOff>
    </xdr:from>
    <xdr:ext cx="405111" cy="259045"/>
    <xdr:sp macro="" textlink="">
      <xdr:nvSpPr>
        <xdr:cNvPr id="97" name="n_3mainValue有形固定資産減価償却率"/>
        <xdr:cNvSpPr txBox="1"/>
      </xdr:nvSpPr>
      <xdr:spPr>
        <a:xfrm>
          <a:off x="2324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本市では，財政の健全性と長期安定性を確保するため，元金償還額以内で市債を活用しながら，残高の抑制を図ってきた。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令和元年度は，未来につながる複数の大型建設事業に対して，元金償還額を上回る市債を活用したことにより一時的に増加となった。 </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引き続き「宇都宮市財政運営指針」に基づき，公債費負担比率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％以内を維持するなど，市債の適正管理に努めていく。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6" name="直線コネクタ 125"/>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7"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8" name="直線コネクタ 127"/>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1"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2" name="フローチャート: 判断 131"/>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4" name="フローチャート: 判断 133"/>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5" name="フローチャート: 判断 134"/>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6" name="フローチャート: 判断 135"/>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52331</xdr:rowOff>
    </xdr:from>
    <xdr:to>
      <xdr:col>76</xdr:col>
      <xdr:colOff>73025</xdr:colOff>
      <xdr:row>29</xdr:row>
      <xdr:rowOff>153931</xdr:rowOff>
    </xdr:to>
    <xdr:sp macro="" textlink="">
      <xdr:nvSpPr>
        <xdr:cNvPr id="142" name="楕円 141"/>
        <xdr:cNvSpPr/>
      </xdr:nvSpPr>
      <xdr:spPr>
        <a:xfrm>
          <a:off x="14744700" y="579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75208</xdr:rowOff>
    </xdr:from>
    <xdr:ext cx="469744" cy="259045"/>
    <xdr:sp macro="" textlink="">
      <xdr:nvSpPr>
        <xdr:cNvPr id="143" name="債務償還比率該当値テキスト"/>
        <xdr:cNvSpPr txBox="1"/>
      </xdr:nvSpPr>
      <xdr:spPr>
        <a:xfrm>
          <a:off x="14846300" y="564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143778</xdr:rowOff>
    </xdr:from>
    <xdr:to>
      <xdr:col>72</xdr:col>
      <xdr:colOff>123825</xdr:colOff>
      <xdr:row>29</xdr:row>
      <xdr:rowOff>73928</xdr:rowOff>
    </xdr:to>
    <xdr:sp macro="" textlink="">
      <xdr:nvSpPr>
        <xdr:cNvPr id="144" name="楕円 143"/>
        <xdr:cNvSpPr/>
      </xdr:nvSpPr>
      <xdr:spPr>
        <a:xfrm>
          <a:off x="14033500" y="57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23128</xdr:rowOff>
    </xdr:from>
    <xdr:to>
      <xdr:col>76</xdr:col>
      <xdr:colOff>22225</xdr:colOff>
      <xdr:row>29</xdr:row>
      <xdr:rowOff>103131</xdr:rowOff>
    </xdr:to>
    <xdr:cxnSp macro="">
      <xdr:nvCxnSpPr>
        <xdr:cNvPr id="145" name="直線コネクタ 144"/>
        <xdr:cNvCxnSpPr/>
      </xdr:nvCxnSpPr>
      <xdr:spPr>
        <a:xfrm>
          <a:off x="14084300" y="5766703"/>
          <a:ext cx="711200" cy="8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31101</xdr:rowOff>
    </xdr:from>
    <xdr:to>
      <xdr:col>68</xdr:col>
      <xdr:colOff>123825</xdr:colOff>
      <xdr:row>29</xdr:row>
      <xdr:rowOff>132701</xdr:rowOff>
    </xdr:to>
    <xdr:sp macro="" textlink="">
      <xdr:nvSpPr>
        <xdr:cNvPr id="146" name="楕円 145"/>
        <xdr:cNvSpPr/>
      </xdr:nvSpPr>
      <xdr:spPr>
        <a:xfrm>
          <a:off x="13271500" y="57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23128</xdr:rowOff>
    </xdr:from>
    <xdr:to>
      <xdr:col>72</xdr:col>
      <xdr:colOff>73025</xdr:colOff>
      <xdr:row>29</xdr:row>
      <xdr:rowOff>81901</xdr:rowOff>
    </xdr:to>
    <xdr:cxnSp macro="">
      <xdr:nvCxnSpPr>
        <xdr:cNvPr id="147" name="直線コネクタ 146"/>
        <xdr:cNvCxnSpPr/>
      </xdr:nvCxnSpPr>
      <xdr:spPr>
        <a:xfrm flipV="1">
          <a:off x="13322300" y="5766703"/>
          <a:ext cx="762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113383</xdr:rowOff>
    </xdr:from>
    <xdr:to>
      <xdr:col>64</xdr:col>
      <xdr:colOff>123825</xdr:colOff>
      <xdr:row>30</xdr:row>
      <xdr:rowOff>43533</xdr:rowOff>
    </xdr:to>
    <xdr:sp macro="" textlink="">
      <xdr:nvSpPr>
        <xdr:cNvPr id="148" name="楕円 147"/>
        <xdr:cNvSpPr/>
      </xdr:nvSpPr>
      <xdr:spPr>
        <a:xfrm>
          <a:off x="12509500" y="58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81901</xdr:rowOff>
    </xdr:from>
    <xdr:to>
      <xdr:col>68</xdr:col>
      <xdr:colOff>73025</xdr:colOff>
      <xdr:row>29</xdr:row>
      <xdr:rowOff>164183</xdr:rowOff>
    </xdr:to>
    <xdr:cxnSp macro="">
      <xdr:nvCxnSpPr>
        <xdr:cNvPr id="149" name="直線コネクタ 148"/>
        <xdr:cNvCxnSpPr/>
      </xdr:nvCxnSpPr>
      <xdr:spPr>
        <a:xfrm flipV="1">
          <a:off x="12560300" y="5825476"/>
          <a:ext cx="762000" cy="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86275</xdr:rowOff>
    </xdr:from>
    <xdr:to>
      <xdr:col>60</xdr:col>
      <xdr:colOff>123825</xdr:colOff>
      <xdr:row>30</xdr:row>
      <xdr:rowOff>16425</xdr:rowOff>
    </xdr:to>
    <xdr:sp macro="" textlink="">
      <xdr:nvSpPr>
        <xdr:cNvPr id="150" name="楕円 149"/>
        <xdr:cNvSpPr/>
      </xdr:nvSpPr>
      <xdr:spPr>
        <a:xfrm>
          <a:off x="11747500" y="5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137075</xdr:rowOff>
    </xdr:from>
    <xdr:to>
      <xdr:col>64</xdr:col>
      <xdr:colOff>73025</xdr:colOff>
      <xdr:row>29</xdr:row>
      <xdr:rowOff>164183</xdr:rowOff>
    </xdr:to>
    <xdr:cxnSp macro="">
      <xdr:nvCxnSpPr>
        <xdr:cNvPr id="151" name="直線コネクタ 150"/>
        <xdr:cNvCxnSpPr/>
      </xdr:nvCxnSpPr>
      <xdr:spPr>
        <a:xfrm>
          <a:off x="11798300" y="5880650"/>
          <a:ext cx="7620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3"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4"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5"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90455</xdr:rowOff>
    </xdr:from>
    <xdr:ext cx="469744" cy="259045"/>
    <xdr:sp macro="" textlink="">
      <xdr:nvSpPr>
        <xdr:cNvPr id="156" name="n_1mainValue債務償還比率"/>
        <xdr:cNvSpPr txBox="1"/>
      </xdr:nvSpPr>
      <xdr:spPr>
        <a:xfrm>
          <a:off x="13836727" y="549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149228</xdr:rowOff>
    </xdr:from>
    <xdr:ext cx="469744" cy="259045"/>
    <xdr:sp macro="" textlink="">
      <xdr:nvSpPr>
        <xdr:cNvPr id="157" name="n_2mainValue債務償還比率"/>
        <xdr:cNvSpPr txBox="1"/>
      </xdr:nvSpPr>
      <xdr:spPr>
        <a:xfrm>
          <a:off x="13087427" y="554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60060</xdr:rowOff>
    </xdr:from>
    <xdr:ext cx="469744" cy="259045"/>
    <xdr:sp macro="" textlink="">
      <xdr:nvSpPr>
        <xdr:cNvPr id="158" name="n_3mainValue債務償還比率"/>
        <xdr:cNvSpPr txBox="1"/>
      </xdr:nvSpPr>
      <xdr:spPr>
        <a:xfrm>
          <a:off x="12325427" y="563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32952</xdr:rowOff>
    </xdr:from>
    <xdr:ext cx="469744" cy="259045"/>
    <xdr:sp macro="" textlink="">
      <xdr:nvSpPr>
        <xdr:cNvPr id="159" name="n_4mainValue債務償還比率"/>
        <xdr:cNvSpPr txBox="1"/>
      </xdr:nvSpPr>
      <xdr:spPr>
        <a:xfrm>
          <a:off x="11563427" y="56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521,754
512,166
416.85
223,160,193
218,569,816
1,320,910
102,021,064
108,885,708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73" name="楕円 72"/>
        <xdr:cNvSpPr/>
      </xdr:nvSpPr>
      <xdr:spPr>
        <a:xfrm>
          <a:off x="4584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101617</xdr:rowOff>
    </xdr:from>
    <xdr:ext cx="405111" cy="259045"/>
    <xdr:sp macro="" textlink="">
      <xdr:nvSpPr>
        <xdr:cNvPr id="74" name="【道路】&#10;有形固定資産減価償却率該当値テキスト"/>
        <xdr:cNvSpPr txBox="1"/>
      </xdr:nvSpPr>
      <xdr:spPr>
        <a:xfrm>
          <a:off x="4673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5" name="楕円 74"/>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129540</xdr:rowOff>
    </xdr:to>
    <xdr:cxnSp macro="">
      <xdr:nvCxnSpPr>
        <xdr:cNvPr id="76" name="直線コネクタ 75"/>
        <xdr:cNvCxnSpPr/>
      </xdr:nvCxnSpPr>
      <xdr:spPr>
        <a:xfrm>
          <a:off x="3797300" y="60960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xdr:rowOff>
    </xdr:from>
    <xdr:to>
      <xdr:col>15</xdr:col>
      <xdr:colOff>101600</xdr:colOff>
      <xdr:row>35</xdr:row>
      <xdr:rowOff>109855</xdr:rowOff>
    </xdr:to>
    <xdr:sp macro="" textlink="">
      <xdr:nvSpPr>
        <xdr:cNvPr id="77" name="楕円 76"/>
        <xdr:cNvSpPr/>
      </xdr:nvSpPr>
      <xdr:spPr>
        <a:xfrm>
          <a:off x="2857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59055</xdr:rowOff>
    </xdr:from>
    <xdr:to>
      <xdr:col>19</xdr:col>
      <xdr:colOff>177800</xdr:colOff>
      <xdr:row>35</xdr:row>
      <xdr:rowOff>95250</xdr:rowOff>
    </xdr:to>
    <xdr:cxnSp macro="">
      <xdr:nvCxnSpPr>
        <xdr:cNvPr id="78" name="直線コネクタ 77"/>
        <xdr:cNvCxnSpPr/>
      </xdr:nvCxnSpPr>
      <xdr:spPr>
        <a:xfrm>
          <a:off x="2908300" y="6059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147320</xdr:rowOff>
    </xdr:from>
    <xdr:to>
      <xdr:col>10</xdr:col>
      <xdr:colOff>165100</xdr:colOff>
      <xdr:row>35</xdr:row>
      <xdr:rowOff>77470</xdr:rowOff>
    </xdr:to>
    <xdr:sp macro="" textlink="">
      <xdr:nvSpPr>
        <xdr:cNvPr id="79" name="楕円 78"/>
        <xdr:cNvSpPr/>
      </xdr:nvSpPr>
      <xdr:spPr>
        <a:xfrm>
          <a:off x="1968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26670</xdr:rowOff>
    </xdr:from>
    <xdr:to>
      <xdr:col>15</xdr:col>
      <xdr:colOff>50800</xdr:colOff>
      <xdr:row>35</xdr:row>
      <xdr:rowOff>59055</xdr:rowOff>
    </xdr:to>
    <xdr:cxnSp macro="">
      <xdr:nvCxnSpPr>
        <xdr:cNvPr id="80" name="直線コネクタ 79"/>
        <xdr:cNvCxnSpPr/>
      </xdr:nvCxnSpPr>
      <xdr:spPr>
        <a:xfrm>
          <a:off x="2019300" y="6027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5" name="n_1mainValue【道路】&#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126382</xdr:rowOff>
    </xdr:from>
    <xdr:ext cx="405111" cy="259045"/>
    <xdr:sp macro="" textlink="">
      <xdr:nvSpPr>
        <xdr:cNvPr id="86" name="n_2mainValue【道路】&#10;有形固定資産減価償却率"/>
        <xdr:cNvSpPr txBox="1"/>
      </xdr:nvSpPr>
      <xdr:spPr>
        <a:xfrm>
          <a:off x="2705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93997</xdr:rowOff>
    </xdr:from>
    <xdr:ext cx="405111" cy="259045"/>
    <xdr:sp macro="" textlink="">
      <xdr:nvSpPr>
        <xdr:cNvPr id="87" name="n_3mainValue【道路】&#10;有形固定資産減価償却率"/>
        <xdr:cNvSpPr txBox="1"/>
      </xdr:nvSpPr>
      <xdr:spPr>
        <a:xfrm>
          <a:off x="1816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119172</xdr:rowOff>
    </xdr:from>
    <xdr:to>
      <xdr:col>55</xdr:col>
      <xdr:colOff>50800</xdr:colOff>
      <xdr:row>41</xdr:row>
      <xdr:rowOff>49322</xdr:rowOff>
    </xdr:to>
    <xdr:sp macro="" textlink="">
      <xdr:nvSpPr>
        <xdr:cNvPr id="125" name="楕円 124"/>
        <xdr:cNvSpPr/>
      </xdr:nvSpPr>
      <xdr:spPr>
        <a:xfrm>
          <a:off x="10426700" y="69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6" name="【道路】&#10;一人当たり延長該当値テキスト"/>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119629</xdr:rowOff>
    </xdr:from>
    <xdr:to>
      <xdr:col>50</xdr:col>
      <xdr:colOff>165100</xdr:colOff>
      <xdr:row>41</xdr:row>
      <xdr:rowOff>49779</xdr:rowOff>
    </xdr:to>
    <xdr:sp macro="" textlink="">
      <xdr:nvSpPr>
        <xdr:cNvPr id="127" name="楕円 126"/>
        <xdr:cNvSpPr/>
      </xdr:nvSpPr>
      <xdr:spPr>
        <a:xfrm>
          <a:off x="9588500" y="69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169972</xdr:rowOff>
    </xdr:from>
    <xdr:to>
      <xdr:col>55</xdr:col>
      <xdr:colOff>0</xdr:colOff>
      <xdr:row>40</xdr:row>
      <xdr:rowOff>170429</xdr:rowOff>
    </xdr:to>
    <xdr:cxnSp macro="">
      <xdr:nvCxnSpPr>
        <xdr:cNvPr id="128" name="直線コネクタ 127"/>
        <xdr:cNvCxnSpPr/>
      </xdr:nvCxnSpPr>
      <xdr:spPr>
        <a:xfrm flipV="1">
          <a:off x="9639300" y="702797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119812</xdr:rowOff>
    </xdr:from>
    <xdr:to>
      <xdr:col>46</xdr:col>
      <xdr:colOff>38100</xdr:colOff>
      <xdr:row>41</xdr:row>
      <xdr:rowOff>49962</xdr:rowOff>
    </xdr:to>
    <xdr:sp macro="" textlink="">
      <xdr:nvSpPr>
        <xdr:cNvPr id="129" name="楕円 128"/>
        <xdr:cNvSpPr/>
      </xdr:nvSpPr>
      <xdr:spPr>
        <a:xfrm>
          <a:off x="8699500" y="69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170429</xdr:rowOff>
    </xdr:from>
    <xdr:to>
      <xdr:col>50</xdr:col>
      <xdr:colOff>114300</xdr:colOff>
      <xdr:row>40</xdr:row>
      <xdr:rowOff>170612</xdr:rowOff>
    </xdr:to>
    <xdr:cxnSp macro="">
      <xdr:nvCxnSpPr>
        <xdr:cNvPr id="130" name="直線コネクタ 129"/>
        <xdr:cNvCxnSpPr/>
      </xdr:nvCxnSpPr>
      <xdr:spPr>
        <a:xfrm flipV="1">
          <a:off x="8750300" y="702842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119789</xdr:rowOff>
    </xdr:from>
    <xdr:to>
      <xdr:col>41</xdr:col>
      <xdr:colOff>101600</xdr:colOff>
      <xdr:row>41</xdr:row>
      <xdr:rowOff>49939</xdr:rowOff>
    </xdr:to>
    <xdr:sp macro="" textlink="">
      <xdr:nvSpPr>
        <xdr:cNvPr id="131" name="楕円 130"/>
        <xdr:cNvSpPr/>
      </xdr:nvSpPr>
      <xdr:spPr>
        <a:xfrm>
          <a:off x="7810500" y="69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170589</xdr:rowOff>
    </xdr:from>
    <xdr:to>
      <xdr:col>45</xdr:col>
      <xdr:colOff>177800</xdr:colOff>
      <xdr:row>40</xdr:row>
      <xdr:rowOff>170612</xdr:rowOff>
    </xdr:to>
    <xdr:cxnSp macro="">
      <xdr:nvCxnSpPr>
        <xdr:cNvPr id="132" name="直線コネクタ 131"/>
        <xdr:cNvCxnSpPr/>
      </xdr:nvCxnSpPr>
      <xdr:spPr>
        <a:xfrm>
          <a:off x="7861300" y="7028589"/>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40906</xdr:rowOff>
    </xdr:from>
    <xdr:ext cx="469744" cy="259045"/>
    <xdr:sp macro="" textlink="">
      <xdr:nvSpPr>
        <xdr:cNvPr id="137" name="n_1mainValue【道路】&#10;一人当たり延長"/>
        <xdr:cNvSpPr txBox="1"/>
      </xdr:nvSpPr>
      <xdr:spPr>
        <a:xfrm>
          <a:off x="9391727" y="70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41089</xdr:rowOff>
    </xdr:from>
    <xdr:ext cx="469744" cy="259045"/>
    <xdr:sp macro="" textlink="">
      <xdr:nvSpPr>
        <xdr:cNvPr id="138" name="n_2mainValue【道路】&#10;一人当たり延長"/>
        <xdr:cNvSpPr txBox="1"/>
      </xdr:nvSpPr>
      <xdr:spPr>
        <a:xfrm>
          <a:off x="8515427" y="707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66466</xdr:rowOff>
    </xdr:from>
    <xdr:ext cx="469744" cy="259045"/>
    <xdr:sp macro="" textlink="">
      <xdr:nvSpPr>
        <xdr:cNvPr id="139" name="n_3mainValue【道路】&#10;一人当たり延長"/>
        <xdr:cNvSpPr txBox="1"/>
      </xdr:nvSpPr>
      <xdr:spPr>
        <a:xfrm>
          <a:off x="7626427" y="675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81" name="楕円 180"/>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19430</xdr:rowOff>
    </xdr:from>
    <xdr:ext cx="405111" cy="259045"/>
    <xdr:sp macro="" textlink="">
      <xdr:nvSpPr>
        <xdr:cNvPr id="182" name="【橋りょう・トンネル】&#10;有形固定資産減価償却率該当値テキスト"/>
        <xdr:cNvSpPr txBox="1"/>
      </xdr:nvSpPr>
      <xdr:spPr>
        <a:xfrm>
          <a:off x="4673600" y="996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83" name="楕円 182"/>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19594</xdr:rowOff>
    </xdr:from>
    <xdr:to>
      <xdr:col>24</xdr:col>
      <xdr:colOff>63500</xdr:colOff>
      <xdr:row>59</xdr:row>
      <xdr:rowOff>47353</xdr:rowOff>
    </xdr:to>
    <xdr:cxnSp macro="">
      <xdr:nvCxnSpPr>
        <xdr:cNvPr id="184" name="直線コネクタ 183"/>
        <xdr:cNvCxnSpPr/>
      </xdr:nvCxnSpPr>
      <xdr:spPr>
        <a:xfrm>
          <a:off x="3797300" y="101351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85" name="楕円 184"/>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19594</xdr:rowOff>
    </xdr:to>
    <xdr:cxnSp macro="">
      <xdr:nvCxnSpPr>
        <xdr:cNvPr id="186" name="直線コネクタ 185"/>
        <xdr:cNvCxnSpPr/>
      </xdr:nvCxnSpPr>
      <xdr:spPr>
        <a:xfrm>
          <a:off x="2908300" y="101041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81462</xdr:rowOff>
    </xdr:from>
    <xdr:to>
      <xdr:col>10</xdr:col>
      <xdr:colOff>165100</xdr:colOff>
      <xdr:row>59</xdr:row>
      <xdr:rowOff>11612</xdr:rowOff>
    </xdr:to>
    <xdr:sp macro="" textlink="">
      <xdr:nvSpPr>
        <xdr:cNvPr id="187" name="楕円 186"/>
        <xdr:cNvSpPr/>
      </xdr:nvSpPr>
      <xdr:spPr>
        <a:xfrm>
          <a:off x="1968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132262</xdr:rowOff>
    </xdr:from>
    <xdr:to>
      <xdr:col>15</xdr:col>
      <xdr:colOff>50800</xdr:colOff>
      <xdr:row>58</xdr:row>
      <xdr:rowOff>160020</xdr:rowOff>
    </xdr:to>
    <xdr:cxnSp macro="">
      <xdr:nvCxnSpPr>
        <xdr:cNvPr id="188" name="直線コネクタ 187"/>
        <xdr:cNvCxnSpPr/>
      </xdr:nvCxnSpPr>
      <xdr:spPr>
        <a:xfrm>
          <a:off x="2019300" y="100763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93" name="n_1main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194" name="n_2mainValue【橋りょう・トンネル】&#10;有形固定資産減価償却率"/>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28139</xdr:rowOff>
    </xdr:from>
    <xdr:ext cx="405111" cy="259045"/>
    <xdr:sp macro="" textlink="">
      <xdr:nvSpPr>
        <xdr:cNvPr id="195" name="n_3mainValue【橋りょう・トンネル】&#10;有形固定資産減価償却率"/>
        <xdr:cNvSpPr txBox="1"/>
      </xdr:nvSpPr>
      <xdr:spPr>
        <a:xfrm>
          <a:off x="1816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15856</xdr:rowOff>
    </xdr:from>
    <xdr:to>
      <xdr:col>55</xdr:col>
      <xdr:colOff>50800</xdr:colOff>
      <xdr:row>64</xdr:row>
      <xdr:rowOff>117456</xdr:rowOff>
    </xdr:to>
    <xdr:sp macro="" textlink="">
      <xdr:nvSpPr>
        <xdr:cNvPr id="235" name="楕円 234"/>
        <xdr:cNvSpPr/>
      </xdr:nvSpPr>
      <xdr:spPr>
        <a:xfrm>
          <a:off x="10426700" y="109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102233</xdr:rowOff>
    </xdr:from>
    <xdr:ext cx="469744" cy="259045"/>
    <xdr:sp macro="" textlink="">
      <xdr:nvSpPr>
        <xdr:cNvPr id="236" name="【橋りょう・トンネル】&#10;一人当たり有形固定資産（償却資産）額該当値テキスト"/>
        <xdr:cNvSpPr txBox="1"/>
      </xdr:nvSpPr>
      <xdr:spPr>
        <a:xfrm>
          <a:off x="10515600" y="1090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15921</xdr:rowOff>
    </xdr:from>
    <xdr:to>
      <xdr:col>50</xdr:col>
      <xdr:colOff>165100</xdr:colOff>
      <xdr:row>64</xdr:row>
      <xdr:rowOff>117521</xdr:rowOff>
    </xdr:to>
    <xdr:sp macro="" textlink="">
      <xdr:nvSpPr>
        <xdr:cNvPr id="237" name="楕円 236"/>
        <xdr:cNvSpPr/>
      </xdr:nvSpPr>
      <xdr:spPr>
        <a:xfrm>
          <a:off x="9588500" y="109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66656</xdr:rowOff>
    </xdr:from>
    <xdr:to>
      <xdr:col>55</xdr:col>
      <xdr:colOff>0</xdr:colOff>
      <xdr:row>64</xdr:row>
      <xdr:rowOff>66721</xdr:rowOff>
    </xdr:to>
    <xdr:cxnSp macro="">
      <xdr:nvCxnSpPr>
        <xdr:cNvPr id="238" name="直線コネクタ 237"/>
        <xdr:cNvCxnSpPr/>
      </xdr:nvCxnSpPr>
      <xdr:spPr>
        <a:xfrm flipV="1">
          <a:off x="9639300" y="11039456"/>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15951</xdr:rowOff>
    </xdr:from>
    <xdr:to>
      <xdr:col>46</xdr:col>
      <xdr:colOff>38100</xdr:colOff>
      <xdr:row>64</xdr:row>
      <xdr:rowOff>117551</xdr:rowOff>
    </xdr:to>
    <xdr:sp macro="" textlink="">
      <xdr:nvSpPr>
        <xdr:cNvPr id="239" name="楕円 238"/>
        <xdr:cNvSpPr/>
      </xdr:nvSpPr>
      <xdr:spPr>
        <a:xfrm>
          <a:off x="8699500" y="109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66721</xdr:rowOff>
    </xdr:from>
    <xdr:to>
      <xdr:col>50</xdr:col>
      <xdr:colOff>114300</xdr:colOff>
      <xdr:row>64</xdr:row>
      <xdr:rowOff>66751</xdr:rowOff>
    </xdr:to>
    <xdr:cxnSp macro="">
      <xdr:nvCxnSpPr>
        <xdr:cNvPr id="240" name="直線コネクタ 239"/>
        <xdr:cNvCxnSpPr/>
      </xdr:nvCxnSpPr>
      <xdr:spPr>
        <a:xfrm flipV="1">
          <a:off x="8750300" y="11039521"/>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16039</xdr:rowOff>
    </xdr:from>
    <xdr:to>
      <xdr:col>41</xdr:col>
      <xdr:colOff>101600</xdr:colOff>
      <xdr:row>64</xdr:row>
      <xdr:rowOff>117639</xdr:rowOff>
    </xdr:to>
    <xdr:sp macro="" textlink="">
      <xdr:nvSpPr>
        <xdr:cNvPr id="241" name="楕円 240"/>
        <xdr:cNvSpPr/>
      </xdr:nvSpPr>
      <xdr:spPr>
        <a:xfrm>
          <a:off x="7810500" y="109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66751</xdr:rowOff>
    </xdr:from>
    <xdr:to>
      <xdr:col>45</xdr:col>
      <xdr:colOff>177800</xdr:colOff>
      <xdr:row>64</xdr:row>
      <xdr:rowOff>66839</xdr:rowOff>
    </xdr:to>
    <xdr:cxnSp macro="">
      <xdr:nvCxnSpPr>
        <xdr:cNvPr id="242" name="直線コネクタ 241"/>
        <xdr:cNvCxnSpPr/>
      </xdr:nvCxnSpPr>
      <xdr:spPr>
        <a:xfrm flipV="1">
          <a:off x="7861300" y="11039551"/>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108648</xdr:rowOff>
    </xdr:from>
    <xdr:ext cx="469744" cy="259045"/>
    <xdr:sp macro="" textlink="">
      <xdr:nvSpPr>
        <xdr:cNvPr id="247" name="n_1mainValue【橋りょう・トンネル】&#10;一人当たり有形固定資産（償却資産）額"/>
        <xdr:cNvSpPr txBox="1"/>
      </xdr:nvSpPr>
      <xdr:spPr>
        <a:xfrm>
          <a:off x="9391728" y="110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108678</xdr:rowOff>
    </xdr:from>
    <xdr:ext cx="469744" cy="259045"/>
    <xdr:sp macro="" textlink="">
      <xdr:nvSpPr>
        <xdr:cNvPr id="248" name="n_2mainValue【橋りょう・トンネル】&#10;一人当たり有形固定資産（償却資産）額"/>
        <xdr:cNvSpPr txBox="1"/>
      </xdr:nvSpPr>
      <xdr:spPr>
        <a:xfrm>
          <a:off x="8515428" y="1108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108766</xdr:rowOff>
    </xdr:from>
    <xdr:ext cx="469744" cy="259045"/>
    <xdr:sp macro="" textlink="">
      <xdr:nvSpPr>
        <xdr:cNvPr id="249" name="n_3mainValue【橋りょう・トンネル】&#10;一人当たり有形固定資産（償却資産）額"/>
        <xdr:cNvSpPr txBox="1"/>
      </xdr:nvSpPr>
      <xdr:spPr>
        <a:xfrm>
          <a:off x="7626428" y="1108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48261</xdr:rowOff>
    </xdr:from>
    <xdr:to>
      <xdr:col>24</xdr:col>
      <xdr:colOff>114300</xdr:colOff>
      <xdr:row>84</xdr:row>
      <xdr:rowOff>149861</xdr:rowOff>
    </xdr:to>
    <xdr:sp macro="" textlink="">
      <xdr:nvSpPr>
        <xdr:cNvPr id="290" name="楕円 289"/>
        <xdr:cNvSpPr/>
      </xdr:nvSpPr>
      <xdr:spPr>
        <a:xfrm>
          <a:off x="4584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26688</xdr:rowOff>
    </xdr:from>
    <xdr:ext cx="405111" cy="259045"/>
    <xdr:sp macro="" textlink="">
      <xdr:nvSpPr>
        <xdr:cNvPr id="291" name="【公営住宅】&#10;有形固定資産減価償却率該当値テキスト"/>
        <xdr:cNvSpPr txBox="1"/>
      </xdr:nvSpPr>
      <xdr:spPr>
        <a:xfrm>
          <a:off x="4673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292" name="楕円 291"/>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99061</xdr:rowOff>
    </xdr:to>
    <xdr:cxnSp macro="">
      <xdr:nvCxnSpPr>
        <xdr:cNvPr id="293" name="直線コネクタ 292"/>
        <xdr:cNvCxnSpPr/>
      </xdr:nvCxnSpPr>
      <xdr:spPr>
        <a:xfrm>
          <a:off x="3797300" y="144360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86361</xdr:rowOff>
    </xdr:from>
    <xdr:to>
      <xdr:col>15</xdr:col>
      <xdr:colOff>101600</xdr:colOff>
      <xdr:row>84</xdr:row>
      <xdr:rowOff>16511</xdr:rowOff>
    </xdr:to>
    <xdr:sp macro="" textlink="">
      <xdr:nvSpPr>
        <xdr:cNvPr id="294" name="楕円 293"/>
        <xdr:cNvSpPr/>
      </xdr:nvSpPr>
      <xdr:spPr>
        <a:xfrm>
          <a:off x="2857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137161</xdr:rowOff>
    </xdr:from>
    <xdr:to>
      <xdr:col>19</xdr:col>
      <xdr:colOff>177800</xdr:colOff>
      <xdr:row>84</xdr:row>
      <xdr:rowOff>34289</xdr:rowOff>
    </xdr:to>
    <xdr:cxnSp macro="">
      <xdr:nvCxnSpPr>
        <xdr:cNvPr id="295" name="直線コネクタ 294"/>
        <xdr:cNvCxnSpPr/>
      </xdr:nvCxnSpPr>
      <xdr:spPr>
        <a:xfrm>
          <a:off x="2908300" y="143675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6" name="楕円 295"/>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137161</xdr:rowOff>
    </xdr:to>
    <xdr:cxnSp macro="">
      <xdr:nvCxnSpPr>
        <xdr:cNvPr id="297" name="直線コネクタ 296"/>
        <xdr:cNvCxnSpPr/>
      </xdr:nvCxnSpPr>
      <xdr:spPr>
        <a:xfrm>
          <a:off x="2019300" y="142989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302" name="n_1mainValue【公営住宅】&#10;有形固定資産減価償却率"/>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303" name="n_2mainValue【公営住宅】&#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04" name="n_3main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62737</xdr:rowOff>
    </xdr:from>
    <xdr:to>
      <xdr:col>55</xdr:col>
      <xdr:colOff>50800</xdr:colOff>
      <xdr:row>84</xdr:row>
      <xdr:rowOff>164337</xdr:rowOff>
    </xdr:to>
    <xdr:sp macro="" textlink="">
      <xdr:nvSpPr>
        <xdr:cNvPr id="344" name="楕円 343"/>
        <xdr:cNvSpPr/>
      </xdr:nvSpPr>
      <xdr:spPr>
        <a:xfrm>
          <a:off x="104267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41164</xdr:rowOff>
    </xdr:from>
    <xdr:ext cx="469744" cy="259045"/>
    <xdr:sp macro="" textlink="">
      <xdr:nvSpPr>
        <xdr:cNvPr id="345" name="【公営住宅】&#10;一人当たり面積該当値テキスト"/>
        <xdr:cNvSpPr txBox="1"/>
      </xdr:nvSpPr>
      <xdr:spPr>
        <a:xfrm>
          <a:off x="10515600"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62737</xdr:rowOff>
    </xdr:from>
    <xdr:to>
      <xdr:col>50</xdr:col>
      <xdr:colOff>165100</xdr:colOff>
      <xdr:row>84</xdr:row>
      <xdr:rowOff>164337</xdr:rowOff>
    </xdr:to>
    <xdr:sp macro="" textlink="">
      <xdr:nvSpPr>
        <xdr:cNvPr id="346" name="楕円 345"/>
        <xdr:cNvSpPr/>
      </xdr:nvSpPr>
      <xdr:spPr>
        <a:xfrm>
          <a:off x="9588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113537</xdr:rowOff>
    </xdr:from>
    <xdr:to>
      <xdr:col>55</xdr:col>
      <xdr:colOff>0</xdr:colOff>
      <xdr:row>84</xdr:row>
      <xdr:rowOff>113537</xdr:rowOff>
    </xdr:to>
    <xdr:cxnSp macro="">
      <xdr:nvCxnSpPr>
        <xdr:cNvPr id="347" name="直線コネクタ 346"/>
        <xdr:cNvCxnSpPr/>
      </xdr:nvCxnSpPr>
      <xdr:spPr>
        <a:xfrm>
          <a:off x="9639300" y="14515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48" name="楕円 347"/>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113537</xdr:rowOff>
    </xdr:from>
    <xdr:to>
      <xdr:col>50</xdr:col>
      <xdr:colOff>114300</xdr:colOff>
      <xdr:row>84</xdr:row>
      <xdr:rowOff>114300</xdr:rowOff>
    </xdr:to>
    <xdr:cxnSp macro="">
      <xdr:nvCxnSpPr>
        <xdr:cNvPr id="349" name="直線コネクタ 348"/>
        <xdr:cNvCxnSpPr/>
      </xdr:nvCxnSpPr>
      <xdr:spPr>
        <a:xfrm flipV="1">
          <a:off x="8750300" y="145153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62737</xdr:rowOff>
    </xdr:from>
    <xdr:to>
      <xdr:col>41</xdr:col>
      <xdr:colOff>101600</xdr:colOff>
      <xdr:row>84</xdr:row>
      <xdr:rowOff>164337</xdr:rowOff>
    </xdr:to>
    <xdr:sp macro="" textlink="">
      <xdr:nvSpPr>
        <xdr:cNvPr id="350" name="楕円 349"/>
        <xdr:cNvSpPr/>
      </xdr:nvSpPr>
      <xdr:spPr>
        <a:xfrm>
          <a:off x="7810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113537</xdr:rowOff>
    </xdr:from>
    <xdr:to>
      <xdr:col>45</xdr:col>
      <xdr:colOff>177800</xdr:colOff>
      <xdr:row>84</xdr:row>
      <xdr:rowOff>114300</xdr:rowOff>
    </xdr:to>
    <xdr:cxnSp macro="">
      <xdr:nvCxnSpPr>
        <xdr:cNvPr id="351" name="直線コネクタ 350"/>
        <xdr:cNvCxnSpPr/>
      </xdr:nvCxnSpPr>
      <xdr:spPr>
        <a:xfrm>
          <a:off x="7861300" y="145153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155464</xdr:rowOff>
    </xdr:from>
    <xdr:ext cx="469744" cy="259045"/>
    <xdr:sp macro="" textlink="">
      <xdr:nvSpPr>
        <xdr:cNvPr id="356" name="n_1mainValue【公営住宅】&#10;一人当たり面積"/>
        <xdr:cNvSpPr txBox="1"/>
      </xdr:nvSpPr>
      <xdr:spPr>
        <a:xfrm>
          <a:off x="93917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57" name="n_2mainValue【公営住宅】&#10;一人当たり面積"/>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155464</xdr:rowOff>
    </xdr:from>
    <xdr:ext cx="469744" cy="259045"/>
    <xdr:sp macro="" textlink="">
      <xdr:nvSpPr>
        <xdr:cNvPr id="358" name="n_3mainValue【公営住宅】&#10;一人当たり面積"/>
        <xdr:cNvSpPr txBox="1"/>
      </xdr:nvSpPr>
      <xdr:spPr>
        <a:xfrm>
          <a:off x="7626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153035</xdr:rowOff>
    </xdr:from>
    <xdr:to>
      <xdr:col>85</xdr:col>
      <xdr:colOff>177800</xdr:colOff>
      <xdr:row>36</xdr:row>
      <xdr:rowOff>83185</xdr:rowOff>
    </xdr:to>
    <xdr:sp macro="" textlink="">
      <xdr:nvSpPr>
        <xdr:cNvPr id="415" name="楕円 414"/>
        <xdr:cNvSpPr/>
      </xdr:nvSpPr>
      <xdr:spPr>
        <a:xfrm>
          <a:off x="16268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4462</xdr:rowOff>
    </xdr:from>
    <xdr:ext cx="405111" cy="259045"/>
    <xdr:sp macro="" textlink="">
      <xdr:nvSpPr>
        <xdr:cNvPr id="416" name="【認定こども園・幼稚園・保育所】&#10;有形固定資産減価償却率該当値テキスト"/>
        <xdr:cNvSpPr txBox="1"/>
      </xdr:nvSpPr>
      <xdr:spPr>
        <a:xfrm>
          <a:off x="16357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417" name="楕円 416"/>
        <xdr:cNvSpPr/>
      </xdr:nvSpPr>
      <xdr:spPr>
        <a:xfrm>
          <a:off x="15430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28575</xdr:rowOff>
    </xdr:from>
    <xdr:to>
      <xdr:col>85</xdr:col>
      <xdr:colOff>127000</xdr:colOff>
      <xdr:row>36</xdr:row>
      <xdr:rowOff>32385</xdr:rowOff>
    </xdr:to>
    <xdr:cxnSp macro="">
      <xdr:nvCxnSpPr>
        <xdr:cNvPr id="418" name="直線コネクタ 417"/>
        <xdr:cNvCxnSpPr/>
      </xdr:nvCxnSpPr>
      <xdr:spPr>
        <a:xfrm>
          <a:off x="15481300" y="62007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95885</xdr:rowOff>
    </xdr:from>
    <xdr:to>
      <xdr:col>76</xdr:col>
      <xdr:colOff>165100</xdr:colOff>
      <xdr:row>36</xdr:row>
      <xdr:rowOff>26035</xdr:rowOff>
    </xdr:to>
    <xdr:sp macro="" textlink="">
      <xdr:nvSpPr>
        <xdr:cNvPr id="419" name="楕円 418"/>
        <xdr:cNvSpPr/>
      </xdr:nvSpPr>
      <xdr:spPr>
        <a:xfrm>
          <a:off x="14541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146685</xdr:rowOff>
    </xdr:from>
    <xdr:to>
      <xdr:col>81</xdr:col>
      <xdr:colOff>50800</xdr:colOff>
      <xdr:row>36</xdr:row>
      <xdr:rowOff>28575</xdr:rowOff>
    </xdr:to>
    <xdr:cxnSp macro="">
      <xdr:nvCxnSpPr>
        <xdr:cNvPr id="420" name="直線コネクタ 419"/>
        <xdr:cNvCxnSpPr/>
      </xdr:nvCxnSpPr>
      <xdr:spPr>
        <a:xfrm>
          <a:off x="14592300" y="61474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42545</xdr:rowOff>
    </xdr:from>
    <xdr:to>
      <xdr:col>72</xdr:col>
      <xdr:colOff>38100</xdr:colOff>
      <xdr:row>35</xdr:row>
      <xdr:rowOff>144145</xdr:rowOff>
    </xdr:to>
    <xdr:sp macro="" textlink="">
      <xdr:nvSpPr>
        <xdr:cNvPr id="421" name="楕円 420"/>
        <xdr:cNvSpPr/>
      </xdr:nvSpPr>
      <xdr:spPr>
        <a:xfrm>
          <a:off x="13652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93345</xdr:rowOff>
    </xdr:from>
    <xdr:to>
      <xdr:col>76</xdr:col>
      <xdr:colOff>114300</xdr:colOff>
      <xdr:row>35</xdr:row>
      <xdr:rowOff>146685</xdr:rowOff>
    </xdr:to>
    <xdr:cxnSp macro="">
      <xdr:nvCxnSpPr>
        <xdr:cNvPr id="422" name="直線コネクタ 421"/>
        <xdr:cNvCxnSpPr/>
      </xdr:nvCxnSpPr>
      <xdr:spPr>
        <a:xfrm>
          <a:off x="13703300" y="60940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2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2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95902</xdr:rowOff>
    </xdr:from>
    <xdr:ext cx="405111" cy="259045"/>
    <xdr:sp macro="" textlink="">
      <xdr:nvSpPr>
        <xdr:cNvPr id="427" name="n_1mainValue【認定こども園・幼稚園・保育所】&#10;有形固定資産減価償却率"/>
        <xdr:cNvSpPr txBox="1"/>
      </xdr:nvSpPr>
      <xdr:spPr>
        <a:xfrm>
          <a:off x="15266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42562</xdr:rowOff>
    </xdr:from>
    <xdr:ext cx="405111" cy="259045"/>
    <xdr:sp macro="" textlink="">
      <xdr:nvSpPr>
        <xdr:cNvPr id="428" name="n_2mainValue【認定こども園・幼稚園・保育所】&#10;有形固定資産減価償却率"/>
        <xdr:cNvSpPr txBox="1"/>
      </xdr:nvSpPr>
      <xdr:spPr>
        <a:xfrm>
          <a:off x="14389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160672</xdr:rowOff>
    </xdr:from>
    <xdr:ext cx="405111" cy="259045"/>
    <xdr:sp macro="" textlink="">
      <xdr:nvSpPr>
        <xdr:cNvPr id="429" name="n_3mainValue【認定こども園・幼稚園・保育所】&#10;有形固定資産減価償却率"/>
        <xdr:cNvSpPr txBox="1"/>
      </xdr:nvSpPr>
      <xdr:spPr>
        <a:xfrm>
          <a:off x="13500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69" name="楕円 468"/>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70" name="【認定こども園・幼稚園・保育所】&#10;一人当たり面積該当値テキスト"/>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71" name="楕円 470"/>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472" name="直線コネクタ 471"/>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473" name="楕円 472"/>
        <xdr:cNvSpPr/>
      </xdr:nvSpPr>
      <xdr:spPr>
        <a:xfrm>
          <a:off x="2038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64770</xdr:rowOff>
    </xdr:to>
    <xdr:cxnSp macro="">
      <xdr:nvCxnSpPr>
        <xdr:cNvPr id="474" name="直線コネクタ 473"/>
        <xdr:cNvCxnSpPr/>
      </xdr:nvCxnSpPr>
      <xdr:spPr>
        <a:xfrm>
          <a:off x="20434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13970</xdr:rowOff>
    </xdr:from>
    <xdr:to>
      <xdr:col>102</xdr:col>
      <xdr:colOff>165100</xdr:colOff>
      <xdr:row>41</xdr:row>
      <xdr:rowOff>115570</xdr:rowOff>
    </xdr:to>
    <xdr:sp macro="" textlink="">
      <xdr:nvSpPr>
        <xdr:cNvPr id="475" name="楕円 474"/>
        <xdr:cNvSpPr/>
      </xdr:nvSpPr>
      <xdr:spPr>
        <a:xfrm>
          <a:off x="19494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64770</xdr:rowOff>
    </xdr:to>
    <xdr:cxnSp macro="">
      <xdr:nvCxnSpPr>
        <xdr:cNvPr id="476" name="直線コネクタ 475"/>
        <xdr:cNvCxnSpPr/>
      </xdr:nvCxnSpPr>
      <xdr:spPr>
        <a:xfrm>
          <a:off x="19545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481" name="n_1mainValue【認定こども園・幼稚園・保育所】&#10;一人当たり面積"/>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482" name="n_2mainValue【認定こども園・幼稚園・保育所】&#10;一人当たり面積"/>
        <xdr:cNvSpPr txBox="1"/>
      </xdr:nvSpPr>
      <xdr:spPr>
        <a:xfrm>
          <a:off x="20199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106697</xdr:rowOff>
    </xdr:from>
    <xdr:ext cx="469744" cy="259045"/>
    <xdr:sp macro="" textlink="">
      <xdr:nvSpPr>
        <xdr:cNvPr id="483" name="n_3mainValue【認定こども園・幼稚園・保育所】&#10;一人当たり面積"/>
        <xdr:cNvSpPr txBox="1"/>
      </xdr:nvSpPr>
      <xdr:spPr>
        <a:xfrm>
          <a:off x="19310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13"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10160</xdr:rowOff>
    </xdr:from>
    <xdr:to>
      <xdr:col>85</xdr:col>
      <xdr:colOff>177800</xdr:colOff>
      <xdr:row>61</xdr:row>
      <xdr:rowOff>111760</xdr:rowOff>
    </xdr:to>
    <xdr:sp macro="" textlink="">
      <xdr:nvSpPr>
        <xdr:cNvPr id="524" name="楕円 523"/>
        <xdr:cNvSpPr/>
      </xdr:nvSpPr>
      <xdr:spPr>
        <a:xfrm>
          <a:off x="16268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160037</xdr:rowOff>
    </xdr:from>
    <xdr:ext cx="405111" cy="259045"/>
    <xdr:sp macro="" textlink="">
      <xdr:nvSpPr>
        <xdr:cNvPr id="525" name="【学校施設】&#10;有形固定資産減価償却率該当値テキスト"/>
        <xdr:cNvSpPr txBox="1"/>
      </xdr:nvSpPr>
      <xdr:spPr>
        <a:xfrm>
          <a:off x="163576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26" name="楕円 525"/>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60960</xdr:rowOff>
    </xdr:to>
    <xdr:cxnSp macro="">
      <xdr:nvCxnSpPr>
        <xdr:cNvPr id="527" name="直線コネクタ 526"/>
        <xdr:cNvCxnSpPr/>
      </xdr:nvCxnSpPr>
      <xdr:spPr>
        <a:xfrm>
          <a:off x="15481300" y="10481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528" name="楕円 527"/>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22860</xdr:rowOff>
    </xdr:to>
    <xdr:cxnSp macro="">
      <xdr:nvCxnSpPr>
        <xdr:cNvPr id="529" name="直線コネクタ 528"/>
        <xdr:cNvCxnSpPr/>
      </xdr:nvCxnSpPr>
      <xdr:spPr>
        <a:xfrm>
          <a:off x="14592300" y="10443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530" name="楕円 529"/>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156210</xdr:rowOff>
    </xdr:to>
    <xdr:cxnSp macro="">
      <xdr:nvCxnSpPr>
        <xdr:cNvPr id="531" name="直線コネクタ 530"/>
        <xdr:cNvCxnSpPr/>
      </xdr:nvCxnSpPr>
      <xdr:spPr>
        <a:xfrm>
          <a:off x="13703300" y="10389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32"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33"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36" name="n_1main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537" name="n_2mainValue【学校施設】&#10;有形固定資産減価償却率"/>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170197</xdr:rowOff>
    </xdr:from>
    <xdr:ext cx="405111" cy="259045"/>
    <xdr:sp macro="" textlink="">
      <xdr:nvSpPr>
        <xdr:cNvPr id="538" name="n_3mainValue【学校施設】&#10;有形固定資産減価償却率"/>
        <xdr:cNvSpPr txBox="1"/>
      </xdr:nvSpPr>
      <xdr:spPr>
        <a:xfrm>
          <a:off x="13500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70"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161472</xdr:rowOff>
    </xdr:from>
    <xdr:to>
      <xdr:col>116</xdr:col>
      <xdr:colOff>114300</xdr:colOff>
      <xdr:row>61</xdr:row>
      <xdr:rowOff>91622</xdr:rowOff>
    </xdr:to>
    <xdr:sp macro="" textlink="">
      <xdr:nvSpPr>
        <xdr:cNvPr id="581" name="楕円 580"/>
        <xdr:cNvSpPr/>
      </xdr:nvSpPr>
      <xdr:spPr>
        <a:xfrm>
          <a:off x="22110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139899</xdr:rowOff>
    </xdr:from>
    <xdr:ext cx="469744" cy="259045"/>
    <xdr:sp macro="" textlink="">
      <xdr:nvSpPr>
        <xdr:cNvPr id="582" name="【学校施設】&#10;一人当たり面積該当値テキスト"/>
        <xdr:cNvSpPr txBox="1"/>
      </xdr:nvSpPr>
      <xdr:spPr>
        <a:xfrm>
          <a:off x="22199600"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168003</xdr:rowOff>
    </xdr:from>
    <xdr:to>
      <xdr:col>112</xdr:col>
      <xdr:colOff>38100</xdr:colOff>
      <xdr:row>61</xdr:row>
      <xdr:rowOff>98153</xdr:rowOff>
    </xdr:to>
    <xdr:sp macro="" textlink="">
      <xdr:nvSpPr>
        <xdr:cNvPr id="583" name="楕円 582"/>
        <xdr:cNvSpPr/>
      </xdr:nvSpPr>
      <xdr:spPr>
        <a:xfrm>
          <a:off x="2127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40822</xdr:rowOff>
    </xdr:from>
    <xdr:to>
      <xdr:col>116</xdr:col>
      <xdr:colOff>63500</xdr:colOff>
      <xdr:row>61</xdr:row>
      <xdr:rowOff>47353</xdr:rowOff>
    </xdr:to>
    <xdr:cxnSp macro="">
      <xdr:nvCxnSpPr>
        <xdr:cNvPr id="584" name="直線コネクタ 583"/>
        <xdr:cNvCxnSpPr/>
      </xdr:nvCxnSpPr>
      <xdr:spPr>
        <a:xfrm flipV="1">
          <a:off x="21323300" y="104992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171269</xdr:rowOff>
    </xdr:from>
    <xdr:to>
      <xdr:col>107</xdr:col>
      <xdr:colOff>101600</xdr:colOff>
      <xdr:row>61</xdr:row>
      <xdr:rowOff>101419</xdr:rowOff>
    </xdr:to>
    <xdr:sp macro="" textlink="">
      <xdr:nvSpPr>
        <xdr:cNvPr id="585" name="楕円 584"/>
        <xdr:cNvSpPr/>
      </xdr:nvSpPr>
      <xdr:spPr>
        <a:xfrm>
          <a:off x="20383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47353</xdr:rowOff>
    </xdr:from>
    <xdr:to>
      <xdr:col>111</xdr:col>
      <xdr:colOff>177800</xdr:colOff>
      <xdr:row>61</xdr:row>
      <xdr:rowOff>50619</xdr:rowOff>
    </xdr:to>
    <xdr:cxnSp macro="">
      <xdr:nvCxnSpPr>
        <xdr:cNvPr id="586" name="直線コネクタ 585"/>
        <xdr:cNvCxnSpPr/>
      </xdr:nvCxnSpPr>
      <xdr:spPr>
        <a:xfrm flipV="1">
          <a:off x="20434300" y="105058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169635</xdr:rowOff>
    </xdr:from>
    <xdr:to>
      <xdr:col>102</xdr:col>
      <xdr:colOff>165100</xdr:colOff>
      <xdr:row>61</xdr:row>
      <xdr:rowOff>99785</xdr:rowOff>
    </xdr:to>
    <xdr:sp macro="" textlink="">
      <xdr:nvSpPr>
        <xdr:cNvPr id="587" name="楕円 586"/>
        <xdr:cNvSpPr/>
      </xdr:nvSpPr>
      <xdr:spPr>
        <a:xfrm>
          <a:off x="19494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48985</xdr:rowOff>
    </xdr:from>
    <xdr:to>
      <xdr:col>107</xdr:col>
      <xdr:colOff>50800</xdr:colOff>
      <xdr:row>61</xdr:row>
      <xdr:rowOff>50619</xdr:rowOff>
    </xdr:to>
    <xdr:cxnSp macro="">
      <xdr:nvCxnSpPr>
        <xdr:cNvPr id="588" name="直線コネクタ 587"/>
        <xdr:cNvCxnSpPr/>
      </xdr:nvCxnSpPr>
      <xdr:spPr>
        <a:xfrm>
          <a:off x="19545300" y="105074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89"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90"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91"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89280</xdr:rowOff>
    </xdr:from>
    <xdr:ext cx="469744" cy="259045"/>
    <xdr:sp macro="" textlink="">
      <xdr:nvSpPr>
        <xdr:cNvPr id="593" name="n_1main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92546</xdr:rowOff>
    </xdr:from>
    <xdr:ext cx="469744" cy="259045"/>
    <xdr:sp macro="" textlink="">
      <xdr:nvSpPr>
        <xdr:cNvPr id="594" name="n_2mainValue【学校施設】&#10;一人当たり面積"/>
        <xdr:cNvSpPr txBox="1"/>
      </xdr:nvSpPr>
      <xdr:spPr>
        <a:xfrm>
          <a:off x="20199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90912</xdr:rowOff>
    </xdr:from>
    <xdr:ext cx="469744" cy="259045"/>
    <xdr:sp macro="" textlink="">
      <xdr:nvSpPr>
        <xdr:cNvPr id="595" name="n_3mainValue【学校施設】&#10;一人当たり面積"/>
        <xdr:cNvSpPr txBox="1"/>
      </xdr:nvSpPr>
      <xdr:spPr>
        <a:xfrm>
          <a:off x="19310427"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25"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80645</xdr:rowOff>
    </xdr:from>
    <xdr:to>
      <xdr:col>85</xdr:col>
      <xdr:colOff>177800</xdr:colOff>
      <xdr:row>79</xdr:row>
      <xdr:rowOff>10795</xdr:rowOff>
    </xdr:to>
    <xdr:sp macro="" textlink="">
      <xdr:nvSpPr>
        <xdr:cNvPr id="636" name="楕円 635"/>
        <xdr:cNvSpPr/>
      </xdr:nvSpPr>
      <xdr:spPr>
        <a:xfrm>
          <a:off x="162687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103522</xdr:rowOff>
    </xdr:from>
    <xdr:ext cx="405111" cy="259045"/>
    <xdr:sp macro="" textlink="">
      <xdr:nvSpPr>
        <xdr:cNvPr id="637" name="【児童館】&#10;有形固定資産減価償却率該当値テキスト"/>
        <xdr:cNvSpPr txBox="1"/>
      </xdr:nvSpPr>
      <xdr:spPr>
        <a:xfrm>
          <a:off x="16357600"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34925</xdr:rowOff>
    </xdr:from>
    <xdr:to>
      <xdr:col>81</xdr:col>
      <xdr:colOff>101600</xdr:colOff>
      <xdr:row>78</xdr:row>
      <xdr:rowOff>136525</xdr:rowOff>
    </xdr:to>
    <xdr:sp macro="" textlink="">
      <xdr:nvSpPr>
        <xdr:cNvPr id="638" name="楕円 637"/>
        <xdr:cNvSpPr/>
      </xdr:nvSpPr>
      <xdr:spPr>
        <a:xfrm>
          <a:off x="15430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85725</xdr:rowOff>
    </xdr:from>
    <xdr:to>
      <xdr:col>85</xdr:col>
      <xdr:colOff>127000</xdr:colOff>
      <xdr:row>78</xdr:row>
      <xdr:rowOff>131445</xdr:rowOff>
    </xdr:to>
    <xdr:cxnSp macro="">
      <xdr:nvCxnSpPr>
        <xdr:cNvPr id="639" name="直線コネクタ 638"/>
        <xdr:cNvCxnSpPr/>
      </xdr:nvCxnSpPr>
      <xdr:spPr>
        <a:xfrm>
          <a:off x="15481300" y="134588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166370</xdr:rowOff>
    </xdr:from>
    <xdr:to>
      <xdr:col>76</xdr:col>
      <xdr:colOff>165100</xdr:colOff>
      <xdr:row>78</xdr:row>
      <xdr:rowOff>96520</xdr:rowOff>
    </xdr:to>
    <xdr:sp macro="" textlink="">
      <xdr:nvSpPr>
        <xdr:cNvPr id="640" name="楕円 639"/>
        <xdr:cNvSpPr/>
      </xdr:nvSpPr>
      <xdr:spPr>
        <a:xfrm>
          <a:off x="14541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45720</xdr:rowOff>
    </xdr:from>
    <xdr:to>
      <xdr:col>81</xdr:col>
      <xdr:colOff>50800</xdr:colOff>
      <xdr:row>78</xdr:row>
      <xdr:rowOff>85725</xdr:rowOff>
    </xdr:to>
    <xdr:cxnSp macro="">
      <xdr:nvCxnSpPr>
        <xdr:cNvPr id="641" name="直線コネクタ 640"/>
        <xdr:cNvCxnSpPr/>
      </xdr:nvCxnSpPr>
      <xdr:spPr>
        <a:xfrm>
          <a:off x="14592300" y="134188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126364</xdr:rowOff>
    </xdr:from>
    <xdr:to>
      <xdr:col>72</xdr:col>
      <xdr:colOff>38100</xdr:colOff>
      <xdr:row>78</xdr:row>
      <xdr:rowOff>56514</xdr:rowOff>
    </xdr:to>
    <xdr:sp macro="" textlink="">
      <xdr:nvSpPr>
        <xdr:cNvPr id="642" name="楕円 641"/>
        <xdr:cNvSpPr/>
      </xdr:nvSpPr>
      <xdr:spPr>
        <a:xfrm>
          <a:off x="13652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5714</xdr:rowOff>
    </xdr:from>
    <xdr:to>
      <xdr:col>76</xdr:col>
      <xdr:colOff>114300</xdr:colOff>
      <xdr:row>78</xdr:row>
      <xdr:rowOff>45720</xdr:rowOff>
    </xdr:to>
    <xdr:cxnSp macro="">
      <xdr:nvCxnSpPr>
        <xdr:cNvPr id="643" name="直線コネクタ 642"/>
        <xdr:cNvCxnSpPr/>
      </xdr:nvCxnSpPr>
      <xdr:spPr>
        <a:xfrm>
          <a:off x="13703300" y="13378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4"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45"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646"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153052</xdr:rowOff>
    </xdr:from>
    <xdr:ext cx="405111" cy="259045"/>
    <xdr:sp macro="" textlink="">
      <xdr:nvSpPr>
        <xdr:cNvPr id="648" name="n_1mainValue【児童館】&#10;有形固定資産減価償却率"/>
        <xdr:cNvSpPr txBox="1"/>
      </xdr:nvSpPr>
      <xdr:spPr>
        <a:xfrm>
          <a:off x="152660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113047</xdr:rowOff>
    </xdr:from>
    <xdr:ext cx="405111" cy="259045"/>
    <xdr:sp macro="" textlink="">
      <xdr:nvSpPr>
        <xdr:cNvPr id="649" name="n_2mainValue【児童館】&#10;有形固定資産減価償却率"/>
        <xdr:cNvSpPr txBox="1"/>
      </xdr:nvSpPr>
      <xdr:spPr>
        <a:xfrm>
          <a:off x="143897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73041</xdr:rowOff>
    </xdr:from>
    <xdr:ext cx="405111" cy="259045"/>
    <xdr:sp macro="" textlink="">
      <xdr:nvSpPr>
        <xdr:cNvPr id="650" name="n_3mainValue【児童館】&#10;有形固定資産減価償却率"/>
        <xdr:cNvSpPr txBox="1"/>
      </xdr:nvSpPr>
      <xdr:spPr>
        <a:xfrm>
          <a:off x="13500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77"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149606</xdr:rowOff>
    </xdr:from>
    <xdr:to>
      <xdr:col>116</xdr:col>
      <xdr:colOff>114300</xdr:colOff>
      <xdr:row>86</xdr:row>
      <xdr:rowOff>79756</xdr:rowOff>
    </xdr:to>
    <xdr:sp macro="" textlink="">
      <xdr:nvSpPr>
        <xdr:cNvPr id="688" name="楕円 687"/>
        <xdr:cNvSpPr/>
      </xdr:nvSpPr>
      <xdr:spPr>
        <a:xfrm>
          <a:off x="22110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64533</xdr:rowOff>
    </xdr:from>
    <xdr:ext cx="469744" cy="259045"/>
    <xdr:sp macro="" textlink="">
      <xdr:nvSpPr>
        <xdr:cNvPr id="689" name="【児童館】&#10;一人当たり面積該当値テキスト"/>
        <xdr:cNvSpPr txBox="1"/>
      </xdr:nvSpPr>
      <xdr:spPr>
        <a:xfrm>
          <a:off x="22199600" y="1463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149606</xdr:rowOff>
    </xdr:from>
    <xdr:to>
      <xdr:col>112</xdr:col>
      <xdr:colOff>38100</xdr:colOff>
      <xdr:row>86</xdr:row>
      <xdr:rowOff>79756</xdr:rowOff>
    </xdr:to>
    <xdr:sp macro="" textlink="">
      <xdr:nvSpPr>
        <xdr:cNvPr id="690" name="楕円 689"/>
        <xdr:cNvSpPr/>
      </xdr:nvSpPr>
      <xdr:spPr>
        <a:xfrm>
          <a:off x="21272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28956</xdr:rowOff>
    </xdr:from>
    <xdr:to>
      <xdr:col>116</xdr:col>
      <xdr:colOff>63500</xdr:colOff>
      <xdr:row>86</xdr:row>
      <xdr:rowOff>28956</xdr:rowOff>
    </xdr:to>
    <xdr:cxnSp macro="">
      <xdr:nvCxnSpPr>
        <xdr:cNvPr id="691" name="直線コネクタ 690"/>
        <xdr:cNvCxnSpPr/>
      </xdr:nvCxnSpPr>
      <xdr:spPr>
        <a:xfrm>
          <a:off x="21323300" y="1477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149606</xdr:rowOff>
    </xdr:from>
    <xdr:to>
      <xdr:col>107</xdr:col>
      <xdr:colOff>101600</xdr:colOff>
      <xdr:row>86</xdr:row>
      <xdr:rowOff>79756</xdr:rowOff>
    </xdr:to>
    <xdr:sp macro="" textlink="">
      <xdr:nvSpPr>
        <xdr:cNvPr id="692" name="楕円 691"/>
        <xdr:cNvSpPr/>
      </xdr:nvSpPr>
      <xdr:spPr>
        <a:xfrm>
          <a:off x="20383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28956</xdr:rowOff>
    </xdr:from>
    <xdr:to>
      <xdr:col>111</xdr:col>
      <xdr:colOff>177800</xdr:colOff>
      <xdr:row>86</xdr:row>
      <xdr:rowOff>28956</xdr:rowOff>
    </xdr:to>
    <xdr:cxnSp macro="">
      <xdr:nvCxnSpPr>
        <xdr:cNvPr id="693" name="直線コネクタ 692"/>
        <xdr:cNvCxnSpPr/>
      </xdr:nvCxnSpPr>
      <xdr:spPr>
        <a:xfrm>
          <a:off x="20434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149606</xdr:rowOff>
    </xdr:from>
    <xdr:to>
      <xdr:col>102</xdr:col>
      <xdr:colOff>165100</xdr:colOff>
      <xdr:row>86</xdr:row>
      <xdr:rowOff>79756</xdr:rowOff>
    </xdr:to>
    <xdr:sp macro="" textlink="">
      <xdr:nvSpPr>
        <xdr:cNvPr id="694" name="楕円 693"/>
        <xdr:cNvSpPr/>
      </xdr:nvSpPr>
      <xdr:spPr>
        <a:xfrm>
          <a:off x="19494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28956</xdr:rowOff>
    </xdr:from>
    <xdr:to>
      <xdr:col>107</xdr:col>
      <xdr:colOff>50800</xdr:colOff>
      <xdr:row>86</xdr:row>
      <xdr:rowOff>28956</xdr:rowOff>
    </xdr:to>
    <xdr:cxnSp macro="">
      <xdr:nvCxnSpPr>
        <xdr:cNvPr id="695" name="直線コネクタ 694"/>
        <xdr:cNvCxnSpPr/>
      </xdr:nvCxnSpPr>
      <xdr:spPr>
        <a:xfrm>
          <a:off x="19545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96"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97"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98"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70883</xdr:rowOff>
    </xdr:from>
    <xdr:ext cx="469744" cy="259045"/>
    <xdr:sp macro="" textlink="">
      <xdr:nvSpPr>
        <xdr:cNvPr id="700" name="n_1mainValue【児童館】&#10;一人当たり面積"/>
        <xdr:cNvSpPr txBox="1"/>
      </xdr:nvSpPr>
      <xdr:spPr>
        <a:xfrm>
          <a:off x="21075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70883</xdr:rowOff>
    </xdr:from>
    <xdr:ext cx="469744" cy="259045"/>
    <xdr:sp macro="" textlink="">
      <xdr:nvSpPr>
        <xdr:cNvPr id="701" name="n_2mainValue【児童館】&#10;一人当たり面積"/>
        <xdr:cNvSpPr txBox="1"/>
      </xdr:nvSpPr>
      <xdr:spPr>
        <a:xfrm>
          <a:off x="20199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70883</xdr:rowOff>
    </xdr:from>
    <xdr:ext cx="469744" cy="259045"/>
    <xdr:sp macro="" textlink="">
      <xdr:nvSpPr>
        <xdr:cNvPr id="702" name="n_3mainValue【児童館】&#10;一人当たり面積"/>
        <xdr:cNvSpPr txBox="1"/>
      </xdr:nvSpPr>
      <xdr:spPr>
        <a:xfrm>
          <a:off x="19310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25" name="直線コネクタ 724"/>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2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27" name="直線コネクタ 72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28"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29" name="直線コネクタ 728"/>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730"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31" name="フローチャート: 判断 730"/>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32" name="フローチャート: 判断 731"/>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33" name="フローチャート: 判断 732"/>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34" name="フローチャート: 判断 733"/>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35" name="フローチャート: 判断 734"/>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93980</xdr:rowOff>
    </xdr:from>
    <xdr:to>
      <xdr:col>85</xdr:col>
      <xdr:colOff>177800</xdr:colOff>
      <xdr:row>102</xdr:row>
      <xdr:rowOff>24130</xdr:rowOff>
    </xdr:to>
    <xdr:sp macro="" textlink="">
      <xdr:nvSpPr>
        <xdr:cNvPr id="741" name="楕円 740"/>
        <xdr:cNvSpPr/>
      </xdr:nvSpPr>
      <xdr:spPr>
        <a:xfrm>
          <a:off x="16268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116857</xdr:rowOff>
    </xdr:from>
    <xdr:ext cx="405111" cy="259045"/>
    <xdr:sp macro="" textlink="">
      <xdr:nvSpPr>
        <xdr:cNvPr id="742" name="【公民館】&#10;有形固定資産減価償却率該当値テキスト"/>
        <xdr:cNvSpPr txBox="1"/>
      </xdr:nvSpPr>
      <xdr:spPr>
        <a:xfrm>
          <a:off x="16357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100837</xdr:rowOff>
    </xdr:from>
    <xdr:to>
      <xdr:col>81</xdr:col>
      <xdr:colOff>101600</xdr:colOff>
      <xdr:row>102</xdr:row>
      <xdr:rowOff>30987</xdr:rowOff>
    </xdr:to>
    <xdr:sp macro="" textlink="">
      <xdr:nvSpPr>
        <xdr:cNvPr id="743" name="楕円 742"/>
        <xdr:cNvSpPr/>
      </xdr:nvSpPr>
      <xdr:spPr>
        <a:xfrm>
          <a:off x="15430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144780</xdr:rowOff>
    </xdr:from>
    <xdr:to>
      <xdr:col>85</xdr:col>
      <xdr:colOff>127000</xdr:colOff>
      <xdr:row>101</xdr:row>
      <xdr:rowOff>151637</xdr:rowOff>
    </xdr:to>
    <xdr:cxnSp macro="">
      <xdr:nvCxnSpPr>
        <xdr:cNvPr id="744" name="直線コネクタ 743"/>
        <xdr:cNvCxnSpPr/>
      </xdr:nvCxnSpPr>
      <xdr:spPr>
        <a:xfrm flipV="1">
          <a:off x="15481300" y="1746123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50546</xdr:rowOff>
    </xdr:from>
    <xdr:to>
      <xdr:col>76</xdr:col>
      <xdr:colOff>165100</xdr:colOff>
      <xdr:row>101</xdr:row>
      <xdr:rowOff>152146</xdr:rowOff>
    </xdr:to>
    <xdr:sp macro="" textlink="">
      <xdr:nvSpPr>
        <xdr:cNvPr id="745" name="楕円 744"/>
        <xdr:cNvSpPr/>
      </xdr:nvSpPr>
      <xdr:spPr>
        <a:xfrm>
          <a:off x="14541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101346</xdr:rowOff>
    </xdr:from>
    <xdr:to>
      <xdr:col>81</xdr:col>
      <xdr:colOff>50800</xdr:colOff>
      <xdr:row>101</xdr:row>
      <xdr:rowOff>151637</xdr:rowOff>
    </xdr:to>
    <xdr:cxnSp macro="">
      <xdr:nvCxnSpPr>
        <xdr:cNvPr id="746" name="直線コネクタ 745"/>
        <xdr:cNvCxnSpPr/>
      </xdr:nvCxnSpPr>
      <xdr:spPr>
        <a:xfrm>
          <a:off x="14592300" y="174177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11685</xdr:rowOff>
    </xdr:from>
    <xdr:to>
      <xdr:col>72</xdr:col>
      <xdr:colOff>38100</xdr:colOff>
      <xdr:row>101</xdr:row>
      <xdr:rowOff>113285</xdr:rowOff>
    </xdr:to>
    <xdr:sp macro="" textlink="">
      <xdr:nvSpPr>
        <xdr:cNvPr id="747" name="楕円 746"/>
        <xdr:cNvSpPr/>
      </xdr:nvSpPr>
      <xdr:spPr>
        <a:xfrm>
          <a:off x="13652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62485</xdr:rowOff>
    </xdr:from>
    <xdr:to>
      <xdr:col>76</xdr:col>
      <xdr:colOff>114300</xdr:colOff>
      <xdr:row>101</xdr:row>
      <xdr:rowOff>101346</xdr:rowOff>
    </xdr:to>
    <xdr:cxnSp macro="">
      <xdr:nvCxnSpPr>
        <xdr:cNvPr id="748" name="直線コネクタ 747"/>
        <xdr:cNvCxnSpPr/>
      </xdr:nvCxnSpPr>
      <xdr:spPr>
        <a:xfrm>
          <a:off x="13703300" y="1737893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749"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750"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51"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52"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47514</xdr:rowOff>
    </xdr:from>
    <xdr:ext cx="405111" cy="259045"/>
    <xdr:sp macro="" textlink="">
      <xdr:nvSpPr>
        <xdr:cNvPr id="753" name="n_1mainValue【公民館】&#10;有形固定資産減価償却率"/>
        <xdr:cNvSpPr txBox="1"/>
      </xdr:nvSpPr>
      <xdr:spPr>
        <a:xfrm>
          <a:off x="152660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168673</xdr:rowOff>
    </xdr:from>
    <xdr:ext cx="405111" cy="259045"/>
    <xdr:sp macro="" textlink="">
      <xdr:nvSpPr>
        <xdr:cNvPr id="754" name="n_2mainValue【公民館】&#10;有形固定資産減価償却率"/>
        <xdr:cNvSpPr txBox="1"/>
      </xdr:nvSpPr>
      <xdr:spPr>
        <a:xfrm>
          <a:off x="1438974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129812</xdr:rowOff>
    </xdr:from>
    <xdr:ext cx="405111" cy="259045"/>
    <xdr:sp macro="" textlink="">
      <xdr:nvSpPr>
        <xdr:cNvPr id="755" name="n_3mainValue【公民館】&#10;有形固定資産減価償却率"/>
        <xdr:cNvSpPr txBox="1"/>
      </xdr:nvSpPr>
      <xdr:spPr>
        <a:xfrm>
          <a:off x="1350074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79" name="直線コネクタ 778"/>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0"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1" name="直線コネクタ 780"/>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82"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83" name="直線コネクタ 78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84"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85" name="フローチャート: 判断 78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6" name="フローチャート: 判断 78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7" name="フローチャート: 判断 78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8" name="フローチャート: 判断 78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89" name="フローチャート: 判断 788"/>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95" name="楕円 794"/>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796" name="【公民館】&#10;一人当たり面積該当値テキスト"/>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797" name="楕円 796"/>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798" name="直線コネクタ 797"/>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36830</xdr:rowOff>
    </xdr:from>
    <xdr:to>
      <xdr:col>107</xdr:col>
      <xdr:colOff>101600</xdr:colOff>
      <xdr:row>107</xdr:row>
      <xdr:rowOff>138430</xdr:rowOff>
    </xdr:to>
    <xdr:sp macro="" textlink="">
      <xdr:nvSpPr>
        <xdr:cNvPr id="799" name="楕円 798"/>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87630</xdr:rowOff>
    </xdr:to>
    <xdr:cxnSp macro="">
      <xdr:nvCxnSpPr>
        <xdr:cNvPr id="800" name="直線コネクタ 799"/>
        <xdr:cNvCxnSpPr/>
      </xdr:nvCxnSpPr>
      <xdr:spPr>
        <a:xfrm flipV="1">
          <a:off x="20434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29211</xdr:rowOff>
    </xdr:from>
    <xdr:to>
      <xdr:col>102</xdr:col>
      <xdr:colOff>165100</xdr:colOff>
      <xdr:row>107</xdr:row>
      <xdr:rowOff>130811</xdr:rowOff>
    </xdr:to>
    <xdr:sp macro="" textlink="">
      <xdr:nvSpPr>
        <xdr:cNvPr id="801" name="楕円 800"/>
        <xdr:cNvSpPr/>
      </xdr:nvSpPr>
      <xdr:spPr>
        <a:xfrm>
          <a:off x="19494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80011</xdr:rowOff>
    </xdr:from>
    <xdr:to>
      <xdr:col>107</xdr:col>
      <xdr:colOff>50800</xdr:colOff>
      <xdr:row>107</xdr:row>
      <xdr:rowOff>87630</xdr:rowOff>
    </xdr:to>
    <xdr:cxnSp macro="">
      <xdr:nvCxnSpPr>
        <xdr:cNvPr id="802" name="直線コネクタ 801"/>
        <xdr:cNvCxnSpPr/>
      </xdr:nvCxnSpPr>
      <xdr:spPr>
        <a:xfrm>
          <a:off x="19545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03"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04"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05"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06"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807" name="n_1mainValue【公民館】&#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129557</xdr:rowOff>
    </xdr:from>
    <xdr:ext cx="469744" cy="259045"/>
    <xdr:sp macro="" textlink="">
      <xdr:nvSpPr>
        <xdr:cNvPr id="808" name="n_2mainValue【公民館】&#10;一人当たり面積"/>
        <xdr:cNvSpPr txBox="1"/>
      </xdr:nvSpPr>
      <xdr:spPr>
        <a:xfrm>
          <a:off x="20199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121938</xdr:rowOff>
    </xdr:from>
    <xdr:ext cx="469744" cy="259045"/>
    <xdr:sp macro="" textlink="">
      <xdr:nvSpPr>
        <xdr:cNvPr id="809" name="n_3mainValue【公民館】&#10;一人当たり面積"/>
        <xdr:cNvSpPr txBox="1"/>
      </xdr:nvSpPr>
      <xdr:spPr>
        <a:xfrm>
          <a:off x="19310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本市の有形固定資産減価償却率は，公営住宅，学校施設は類似団体平均を上回っているが，その他の資産については平均を下回っている。</a:t>
          </a:r>
          <a:endParaRPr lang="ja-JP" altLang="ja-JP" sz="1400">
            <a:effectLst/>
          </a:endParaRPr>
        </a:p>
        <a:p>
          <a:r>
            <a:rPr kumimoji="1" lang="ja-JP" altLang="ja-JP" sz="1100">
              <a:solidFill>
                <a:schemeClr val="dk1"/>
              </a:solidFill>
              <a:effectLst/>
              <a:latin typeface="+mn-lt"/>
              <a:ea typeface="+mn-ea"/>
              <a:cs typeface="+mn-cs"/>
            </a:rPr>
            <a:t>　類似団体平均においては，有形固定資産減価償却率が減少している施設もあり，施設の更新が進んでいると考えられる。本市においては，</a:t>
          </a:r>
          <a:r>
            <a:rPr kumimoji="1" lang="ja-JP" altLang="en-US" sz="1100">
              <a:solidFill>
                <a:schemeClr val="dk1"/>
              </a:solidFill>
              <a:effectLst/>
              <a:latin typeface="+mn-lt"/>
              <a:ea typeface="+mn-ea"/>
              <a:cs typeface="+mn-cs"/>
            </a:rPr>
            <a:t>ほとんど</a:t>
          </a:r>
          <a:r>
            <a:rPr kumimoji="1" lang="ja-JP" altLang="ja-JP" sz="1100">
              <a:solidFill>
                <a:schemeClr val="dk1"/>
              </a:solidFill>
              <a:effectLst/>
              <a:latin typeface="+mn-lt"/>
              <a:ea typeface="+mn-ea"/>
              <a:cs typeface="+mn-cs"/>
            </a:rPr>
            <a:t>の資産おいて有形固定資産減価償却率が上昇しており，資産の老朽化が進んでいることから，引き続き長寿命化の推進や更新時期に併せた施設の再配置・統廃合・複合化など，公共施設マネジメントに取り組む必要がある。</a:t>
          </a:r>
          <a:endParaRPr lang="ja-JP" altLang="ja-JP" sz="1400">
            <a:effectLst/>
          </a:endParaRPr>
        </a:p>
        <a:p>
          <a:r>
            <a:rPr kumimoji="1" lang="ja-JP" altLang="ja-JP" sz="1100">
              <a:solidFill>
                <a:schemeClr val="dk1"/>
              </a:solidFill>
              <a:effectLst/>
              <a:latin typeface="+mn-lt"/>
              <a:ea typeface="+mn-ea"/>
              <a:cs typeface="+mn-cs"/>
            </a:rPr>
            <a:t>　学校施設については，平成２９年度に有形固定資産減価償却率が類似団体平均を上回ったが，新設小学校の整備や既存小中学校の改修を行うなど，計画的な公共施設マネジメントに取り組んでいる。</a:t>
          </a:r>
          <a:endParaRPr lang="ja-JP" altLang="ja-JP" sz="1400">
            <a:effectLst/>
          </a:endParaRPr>
        </a:p>
        <a:p>
          <a:r>
            <a:rPr kumimoji="1" lang="ja-JP" altLang="ja-JP" sz="1100">
              <a:solidFill>
                <a:schemeClr val="dk1"/>
              </a:solidFill>
              <a:effectLst/>
              <a:latin typeface="+mn-lt"/>
              <a:ea typeface="+mn-ea"/>
              <a:cs typeface="+mn-cs"/>
            </a:rPr>
            <a:t>　公営住宅については，有形固定資産減価償却率が類似団体平均を</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上回っているが，躯体の経年劣化の軽減を図るための長寿命化や老朽化が進行した建物の用途廃止を行うなど計画的に整備を進めていく。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521,754
512,166
416.85
223,160,193
218,569,816
1,320,910
102,021,064
108,885,708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4" name="楕円 73"/>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3827</xdr:rowOff>
    </xdr:from>
    <xdr:ext cx="405111" cy="259045"/>
    <xdr:sp macro="" textlink="">
      <xdr:nvSpPr>
        <xdr:cNvPr id="75" name="【図書館】&#10;有形固定資産減価償却率該当値テキスト"/>
        <xdr:cNvSpPr txBox="1"/>
      </xdr:nvSpPr>
      <xdr:spPr>
        <a:xfrm>
          <a:off x="4673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23767</xdr:rowOff>
    </xdr:from>
    <xdr:to>
      <xdr:col>20</xdr:col>
      <xdr:colOff>38100</xdr:colOff>
      <xdr:row>37</xdr:row>
      <xdr:rowOff>125367</xdr:rowOff>
    </xdr:to>
    <xdr:sp macro="" textlink="">
      <xdr:nvSpPr>
        <xdr:cNvPr id="76" name="楕円 75"/>
        <xdr:cNvSpPr/>
      </xdr:nvSpPr>
      <xdr:spPr>
        <a:xfrm>
          <a:off x="3746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76200</xdr:rowOff>
    </xdr:to>
    <xdr:cxnSp macro="">
      <xdr:nvCxnSpPr>
        <xdr:cNvPr id="77" name="直線コネクタ 76"/>
        <xdr:cNvCxnSpPr/>
      </xdr:nvCxnSpPr>
      <xdr:spPr>
        <a:xfrm>
          <a:off x="3797300" y="641821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xdr:rowOff>
    </xdr:from>
    <xdr:to>
      <xdr:col>15</xdr:col>
      <xdr:colOff>101600</xdr:colOff>
      <xdr:row>37</xdr:row>
      <xdr:rowOff>102507</xdr:rowOff>
    </xdr:to>
    <xdr:sp macro="" textlink="">
      <xdr:nvSpPr>
        <xdr:cNvPr id="78" name="楕円 77"/>
        <xdr:cNvSpPr/>
      </xdr:nvSpPr>
      <xdr:spPr>
        <a:xfrm>
          <a:off x="2857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51707</xdr:rowOff>
    </xdr:from>
    <xdr:to>
      <xdr:col>19</xdr:col>
      <xdr:colOff>177800</xdr:colOff>
      <xdr:row>37</xdr:row>
      <xdr:rowOff>74567</xdr:rowOff>
    </xdr:to>
    <xdr:cxnSp macro="">
      <xdr:nvCxnSpPr>
        <xdr:cNvPr id="79" name="直線コネクタ 78"/>
        <xdr:cNvCxnSpPr/>
      </xdr:nvCxnSpPr>
      <xdr:spPr>
        <a:xfrm>
          <a:off x="2908300" y="63953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138067</xdr:rowOff>
    </xdr:from>
    <xdr:to>
      <xdr:col>10</xdr:col>
      <xdr:colOff>165100</xdr:colOff>
      <xdr:row>37</xdr:row>
      <xdr:rowOff>68217</xdr:rowOff>
    </xdr:to>
    <xdr:sp macro="" textlink="">
      <xdr:nvSpPr>
        <xdr:cNvPr id="80" name="楕円 79"/>
        <xdr:cNvSpPr/>
      </xdr:nvSpPr>
      <xdr:spPr>
        <a:xfrm>
          <a:off x="1968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17417</xdr:rowOff>
    </xdr:from>
    <xdr:to>
      <xdr:col>15</xdr:col>
      <xdr:colOff>50800</xdr:colOff>
      <xdr:row>37</xdr:row>
      <xdr:rowOff>51707</xdr:rowOff>
    </xdr:to>
    <xdr:cxnSp macro="">
      <xdr:nvCxnSpPr>
        <xdr:cNvPr id="81" name="直線コネクタ 80"/>
        <xdr:cNvCxnSpPr/>
      </xdr:nvCxnSpPr>
      <xdr:spPr>
        <a:xfrm>
          <a:off x="2019300" y="63610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116494</xdr:rowOff>
    </xdr:from>
    <xdr:ext cx="405111" cy="259045"/>
    <xdr:sp macro="" textlink="">
      <xdr:nvSpPr>
        <xdr:cNvPr id="86" name="n_1main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87" name="n_2mainValue【図書館】&#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8" name="n_3main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48260</xdr:rowOff>
    </xdr:from>
    <xdr:to>
      <xdr:col>55</xdr:col>
      <xdr:colOff>50800</xdr:colOff>
      <xdr:row>36</xdr:row>
      <xdr:rowOff>149860</xdr:rowOff>
    </xdr:to>
    <xdr:sp macro="" textlink="">
      <xdr:nvSpPr>
        <xdr:cNvPr id="126" name="楕円 125"/>
        <xdr:cNvSpPr/>
      </xdr:nvSpPr>
      <xdr:spPr>
        <a:xfrm>
          <a:off x="10426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71137</xdr:rowOff>
    </xdr:from>
    <xdr:ext cx="469744" cy="259045"/>
    <xdr:sp macro="" textlink="">
      <xdr:nvSpPr>
        <xdr:cNvPr id="127" name="【図書館】&#10;一人当たり面積該当値テキスト"/>
        <xdr:cNvSpPr txBox="1"/>
      </xdr:nvSpPr>
      <xdr:spPr>
        <a:xfrm>
          <a:off x="105156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48260</xdr:rowOff>
    </xdr:from>
    <xdr:to>
      <xdr:col>50</xdr:col>
      <xdr:colOff>165100</xdr:colOff>
      <xdr:row>36</xdr:row>
      <xdr:rowOff>149860</xdr:rowOff>
    </xdr:to>
    <xdr:sp macro="" textlink="">
      <xdr:nvSpPr>
        <xdr:cNvPr id="128" name="楕円 127"/>
        <xdr:cNvSpPr/>
      </xdr:nvSpPr>
      <xdr:spPr>
        <a:xfrm>
          <a:off x="958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99060</xdr:rowOff>
    </xdr:from>
    <xdr:to>
      <xdr:col>55</xdr:col>
      <xdr:colOff>0</xdr:colOff>
      <xdr:row>36</xdr:row>
      <xdr:rowOff>99060</xdr:rowOff>
    </xdr:to>
    <xdr:cxnSp macro="">
      <xdr:nvCxnSpPr>
        <xdr:cNvPr id="129" name="直線コネクタ 128"/>
        <xdr:cNvCxnSpPr/>
      </xdr:nvCxnSpPr>
      <xdr:spPr>
        <a:xfrm>
          <a:off x="9639300" y="6271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30" name="楕円 129"/>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36</xdr:row>
      <xdr:rowOff>99060</xdr:rowOff>
    </xdr:to>
    <xdr:cxnSp macro="">
      <xdr:nvCxnSpPr>
        <xdr:cNvPr id="131" name="直線コネクタ 130"/>
        <xdr:cNvCxnSpPr/>
      </xdr:nvCxnSpPr>
      <xdr:spPr>
        <a:xfrm>
          <a:off x="8750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48260</xdr:rowOff>
    </xdr:from>
    <xdr:to>
      <xdr:col>41</xdr:col>
      <xdr:colOff>101600</xdr:colOff>
      <xdr:row>36</xdr:row>
      <xdr:rowOff>149860</xdr:rowOff>
    </xdr:to>
    <xdr:sp macro="" textlink="">
      <xdr:nvSpPr>
        <xdr:cNvPr id="132" name="楕円 131"/>
        <xdr:cNvSpPr/>
      </xdr:nvSpPr>
      <xdr:spPr>
        <a:xfrm>
          <a:off x="7810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99060</xdr:rowOff>
    </xdr:from>
    <xdr:to>
      <xdr:col>45</xdr:col>
      <xdr:colOff>177800</xdr:colOff>
      <xdr:row>36</xdr:row>
      <xdr:rowOff>99060</xdr:rowOff>
    </xdr:to>
    <xdr:cxnSp macro="">
      <xdr:nvCxnSpPr>
        <xdr:cNvPr id="133" name="直線コネクタ 132"/>
        <xdr:cNvCxnSpPr/>
      </xdr:nvCxnSpPr>
      <xdr:spPr>
        <a:xfrm>
          <a:off x="7861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5"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166387</xdr:rowOff>
    </xdr:from>
    <xdr:ext cx="469744" cy="259045"/>
    <xdr:sp macro="" textlink="">
      <xdr:nvSpPr>
        <xdr:cNvPr id="138" name="n_1mainValue【図書館】&#10;一人当たり面積"/>
        <xdr:cNvSpPr txBox="1"/>
      </xdr:nvSpPr>
      <xdr:spPr>
        <a:xfrm>
          <a:off x="9391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39" name="n_2mainValue【図書館】&#10;一人当たり面積"/>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166387</xdr:rowOff>
    </xdr:from>
    <xdr:ext cx="469744" cy="259045"/>
    <xdr:sp macro="" textlink="">
      <xdr:nvSpPr>
        <xdr:cNvPr id="140" name="n_3mainValue【図書館】&#10;一人当たり面積"/>
        <xdr:cNvSpPr txBox="1"/>
      </xdr:nvSpPr>
      <xdr:spPr>
        <a:xfrm>
          <a:off x="7626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81" name="楕円 180"/>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82" name="【体育館・プール】&#10;有形固定資産減価償却率該当値テキスト"/>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83" name="楕円 182"/>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60960</xdr:rowOff>
    </xdr:to>
    <xdr:cxnSp macro="">
      <xdr:nvCxnSpPr>
        <xdr:cNvPr id="184" name="直線コネクタ 183"/>
        <xdr:cNvCxnSpPr/>
      </xdr:nvCxnSpPr>
      <xdr:spPr>
        <a:xfrm>
          <a:off x="3797300" y="103155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88265</xdr:rowOff>
    </xdr:from>
    <xdr:to>
      <xdr:col>15</xdr:col>
      <xdr:colOff>101600</xdr:colOff>
      <xdr:row>60</xdr:row>
      <xdr:rowOff>18415</xdr:rowOff>
    </xdr:to>
    <xdr:sp macro="" textlink="">
      <xdr:nvSpPr>
        <xdr:cNvPr id="185" name="楕円 184"/>
        <xdr:cNvSpPr/>
      </xdr:nvSpPr>
      <xdr:spPr>
        <a:xfrm>
          <a:off x="2857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139065</xdr:rowOff>
    </xdr:from>
    <xdr:to>
      <xdr:col>19</xdr:col>
      <xdr:colOff>177800</xdr:colOff>
      <xdr:row>60</xdr:row>
      <xdr:rowOff>28575</xdr:rowOff>
    </xdr:to>
    <xdr:cxnSp macro="">
      <xdr:nvCxnSpPr>
        <xdr:cNvPr id="186" name="直線コネクタ 185"/>
        <xdr:cNvCxnSpPr/>
      </xdr:nvCxnSpPr>
      <xdr:spPr>
        <a:xfrm>
          <a:off x="2908300" y="102546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87" name="楕円 186"/>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139065</xdr:rowOff>
    </xdr:to>
    <xdr:cxnSp macro="">
      <xdr:nvCxnSpPr>
        <xdr:cNvPr id="188" name="直線コネクタ 187"/>
        <xdr:cNvCxnSpPr/>
      </xdr:nvCxnSpPr>
      <xdr:spPr>
        <a:xfrm>
          <a:off x="2019300" y="1022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70502</xdr:rowOff>
    </xdr:from>
    <xdr:ext cx="405111" cy="259045"/>
    <xdr:sp macro="" textlink="">
      <xdr:nvSpPr>
        <xdr:cNvPr id="193" name="n_1main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9542</xdr:rowOff>
    </xdr:from>
    <xdr:ext cx="405111" cy="259045"/>
    <xdr:sp macro="" textlink="">
      <xdr:nvSpPr>
        <xdr:cNvPr id="194" name="n_2mainValue【体育館・プー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146702</xdr:rowOff>
    </xdr:from>
    <xdr:ext cx="405111" cy="259045"/>
    <xdr:sp macro="" textlink="">
      <xdr:nvSpPr>
        <xdr:cNvPr id="195" name="n_3mainValue【体育館・プール】&#10;有形固定資産減価償却率"/>
        <xdr:cNvSpPr txBox="1"/>
      </xdr:nvSpPr>
      <xdr:spPr>
        <a:xfrm>
          <a:off x="1816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233" name="楕円 232"/>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101363</xdr:rowOff>
    </xdr:from>
    <xdr:ext cx="469744" cy="259045"/>
    <xdr:sp macro="" textlink="">
      <xdr:nvSpPr>
        <xdr:cNvPr id="234" name="【体育館・プール】&#10;一人当たり面積該当値テキスト"/>
        <xdr:cNvSpPr txBox="1"/>
      </xdr:nvSpPr>
      <xdr:spPr>
        <a:xfrm>
          <a:off x="1051560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35" name="楕円 234"/>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4572</xdr:rowOff>
    </xdr:to>
    <xdr:cxnSp macro="">
      <xdr:nvCxnSpPr>
        <xdr:cNvPr id="236" name="直線コネクタ 235"/>
        <xdr:cNvCxnSpPr/>
      </xdr:nvCxnSpPr>
      <xdr:spPr>
        <a:xfrm flipV="1">
          <a:off x="9639300" y="108036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125222</xdr:rowOff>
    </xdr:from>
    <xdr:to>
      <xdr:col>46</xdr:col>
      <xdr:colOff>38100</xdr:colOff>
      <xdr:row>63</xdr:row>
      <xdr:rowOff>55372</xdr:rowOff>
    </xdr:to>
    <xdr:sp macro="" textlink="">
      <xdr:nvSpPr>
        <xdr:cNvPr id="237" name="楕円 236"/>
        <xdr:cNvSpPr/>
      </xdr:nvSpPr>
      <xdr:spPr>
        <a:xfrm>
          <a:off x="8699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63</xdr:row>
      <xdr:rowOff>4572</xdr:rowOff>
    </xdr:to>
    <xdr:cxnSp macro="">
      <xdr:nvCxnSpPr>
        <xdr:cNvPr id="238" name="直線コネクタ 237"/>
        <xdr:cNvCxnSpPr/>
      </xdr:nvCxnSpPr>
      <xdr:spPr>
        <a:xfrm>
          <a:off x="8750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122936</xdr:rowOff>
    </xdr:from>
    <xdr:to>
      <xdr:col>41</xdr:col>
      <xdr:colOff>101600</xdr:colOff>
      <xdr:row>63</xdr:row>
      <xdr:rowOff>53086</xdr:rowOff>
    </xdr:to>
    <xdr:sp macro="" textlink="">
      <xdr:nvSpPr>
        <xdr:cNvPr id="239" name="楕円 238"/>
        <xdr:cNvSpPr/>
      </xdr:nvSpPr>
      <xdr:spPr>
        <a:xfrm>
          <a:off x="7810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xdr:rowOff>
    </xdr:from>
    <xdr:to>
      <xdr:col>45</xdr:col>
      <xdr:colOff>177800</xdr:colOff>
      <xdr:row>63</xdr:row>
      <xdr:rowOff>4572</xdr:rowOff>
    </xdr:to>
    <xdr:cxnSp macro="">
      <xdr:nvCxnSpPr>
        <xdr:cNvPr id="240" name="直線コネクタ 239"/>
        <xdr:cNvCxnSpPr/>
      </xdr:nvCxnSpPr>
      <xdr:spPr>
        <a:xfrm>
          <a:off x="7861300" y="108036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45" name="n_1mainValue【体育館・プール】&#10;一人当たり面積"/>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46499</xdr:rowOff>
    </xdr:from>
    <xdr:ext cx="469744" cy="259045"/>
    <xdr:sp macro="" textlink="">
      <xdr:nvSpPr>
        <xdr:cNvPr id="246" name="n_2mainValue【体育館・プール】&#10;一人当たり面積"/>
        <xdr:cNvSpPr txBox="1"/>
      </xdr:nvSpPr>
      <xdr:spPr>
        <a:xfrm>
          <a:off x="8515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44213</xdr:rowOff>
    </xdr:from>
    <xdr:ext cx="469744" cy="259045"/>
    <xdr:sp macro="" textlink="">
      <xdr:nvSpPr>
        <xdr:cNvPr id="247" name="n_3mainValue【体育館・プール】&#10;一人当たり面積"/>
        <xdr:cNvSpPr txBox="1"/>
      </xdr:nvSpPr>
      <xdr:spPr>
        <a:xfrm>
          <a:off x="76264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5587</xdr:rowOff>
    </xdr:from>
    <xdr:to>
      <xdr:col>24</xdr:col>
      <xdr:colOff>114300</xdr:colOff>
      <xdr:row>81</xdr:row>
      <xdr:rowOff>107187</xdr:rowOff>
    </xdr:to>
    <xdr:sp macro="" textlink="">
      <xdr:nvSpPr>
        <xdr:cNvPr id="286" name="楕円 285"/>
        <xdr:cNvSpPr/>
      </xdr:nvSpPr>
      <xdr:spPr>
        <a:xfrm>
          <a:off x="45847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155464</xdr:rowOff>
    </xdr:from>
    <xdr:ext cx="405111" cy="259045"/>
    <xdr:sp macro="" textlink="">
      <xdr:nvSpPr>
        <xdr:cNvPr id="287" name="【福祉施設】&#10;有形固定資産減価償却率該当値テキスト"/>
        <xdr:cNvSpPr txBox="1"/>
      </xdr:nvSpPr>
      <xdr:spPr>
        <a:xfrm>
          <a:off x="4673600"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126746</xdr:rowOff>
    </xdr:from>
    <xdr:to>
      <xdr:col>20</xdr:col>
      <xdr:colOff>38100</xdr:colOff>
      <xdr:row>81</xdr:row>
      <xdr:rowOff>56896</xdr:rowOff>
    </xdr:to>
    <xdr:sp macro="" textlink="">
      <xdr:nvSpPr>
        <xdr:cNvPr id="288" name="楕円 287"/>
        <xdr:cNvSpPr/>
      </xdr:nvSpPr>
      <xdr:spPr>
        <a:xfrm>
          <a:off x="3746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xdr:rowOff>
    </xdr:from>
    <xdr:to>
      <xdr:col>24</xdr:col>
      <xdr:colOff>63500</xdr:colOff>
      <xdr:row>81</xdr:row>
      <xdr:rowOff>56387</xdr:rowOff>
    </xdr:to>
    <xdr:cxnSp macro="">
      <xdr:nvCxnSpPr>
        <xdr:cNvPr id="289" name="直線コネクタ 288"/>
        <xdr:cNvCxnSpPr/>
      </xdr:nvCxnSpPr>
      <xdr:spPr>
        <a:xfrm>
          <a:off x="3797300" y="1389354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76454</xdr:rowOff>
    </xdr:from>
    <xdr:to>
      <xdr:col>15</xdr:col>
      <xdr:colOff>101600</xdr:colOff>
      <xdr:row>81</xdr:row>
      <xdr:rowOff>6604</xdr:rowOff>
    </xdr:to>
    <xdr:sp macro="" textlink="">
      <xdr:nvSpPr>
        <xdr:cNvPr id="290" name="楕円 289"/>
        <xdr:cNvSpPr/>
      </xdr:nvSpPr>
      <xdr:spPr>
        <a:xfrm>
          <a:off x="2857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127254</xdr:rowOff>
    </xdr:from>
    <xdr:to>
      <xdr:col>19</xdr:col>
      <xdr:colOff>177800</xdr:colOff>
      <xdr:row>81</xdr:row>
      <xdr:rowOff>6096</xdr:rowOff>
    </xdr:to>
    <xdr:cxnSp macro="">
      <xdr:nvCxnSpPr>
        <xdr:cNvPr id="291" name="直線コネクタ 290"/>
        <xdr:cNvCxnSpPr/>
      </xdr:nvCxnSpPr>
      <xdr:spPr>
        <a:xfrm>
          <a:off x="2908300" y="138432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2" name="楕円 291"/>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127254</xdr:rowOff>
    </xdr:to>
    <xdr:cxnSp macro="">
      <xdr:nvCxnSpPr>
        <xdr:cNvPr id="293" name="直線コネクタ 292"/>
        <xdr:cNvCxnSpPr/>
      </xdr:nvCxnSpPr>
      <xdr:spPr>
        <a:xfrm>
          <a:off x="2019300" y="13799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48023</xdr:rowOff>
    </xdr:from>
    <xdr:ext cx="405111" cy="259045"/>
    <xdr:sp macro="" textlink="">
      <xdr:nvSpPr>
        <xdr:cNvPr id="298" name="n_1mainValue【福祉施設】&#10;有形固定資産減価償却率"/>
        <xdr:cNvSpPr txBox="1"/>
      </xdr:nvSpPr>
      <xdr:spPr>
        <a:xfrm>
          <a:off x="3582044"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169181</xdr:rowOff>
    </xdr:from>
    <xdr:ext cx="405111" cy="259045"/>
    <xdr:sp macro="" textlink="">
      <xdr:nvSpPr>
        <xdr:cNvPr id="299" name="n_2mainValue【福祉施設】&#10;有形固定資産減価償却率"/>
        <xdr:cNvSpPr txBox="1"/>
      </xdr:nvSpPr>
      <xdr:spPr>
        <a:xfrm>
          <a:off x="2705744"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00" name="n_3mainValue【福祉施設】&#10;有形固定資産減価償却率"/>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28121</xdr:rowOff>
    </xdr:from>
    <xdr:to>
      <xdr:col>55</xdr:col>
      <xdr:colOff>50800</xdr:colOff>
      <xdr:row>85</xdr:row>
      <xdr:rowOff>129721</xdr:rowOff>
    </xdr:to>
    <xdr:sp macro="" textlink="">
      <xdr:nvSpPr>
        <xdr:cNvPr id="342" name="楕円 341"/>
        <xdr:cNvSpPr/>
      </xdr:nvSpPr>
      <xdr:spPr>
        <a:xfrm>
          <a:off x="10426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6548</xdr:rowOff>
    </xdr:from>
    <xdr:ext cx="469744" cy="259045"/>
    <xdr:sp macro="" textlink="">
      <xdr:nvSpPr>
        <xdr:cNvPr id="343" name="【福祉施設】&#10;一人当たり面積該当値テキスト"/>
        <xdr:cNvSpPr txBox="1"/>
      </xdr:nvSpPr>
      <xdr:spPr>
        <a:xfrm>
          <a:off x="10515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28121</xdr:rowOff>
    </xdr:from>
    <xdr:to>
      <xdr:col>50</xdr:col>
      <xdr:colOff>165100</xdr:colOff>
      <xdr:row>85</xdr:row>
      <xdr:rowOff>129721</xdr:rowOff>
    </xdr:to>
    <xdr:sp macro="" textlink="">
      <xdr:nvSpPr>
        <xdr:cNvPr id="344" name="楕円 343"/>
        <xdr:cNvSpPr/>
      </xdr:nvSpPr>
      <xdr:spPr>
        <a:xfrm>
          <a:off x="9588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78921</xdr:rowOff>
    </xdr:from>
    <xdr:to>
      <xdr:col>55</xdr:col>
      <xdr:colOff>0</xdr:colOff>
      <xdr:row>85</xdr:row>
      <xdr:rowOff>78921</xdr:rowOff>
    </xdr:to>
    <xdr:cxnSp macro="">
      <xdr:nvCxnSpPr>
        <xdr:cNvPr id="345" name="直線コネクタ 344"/>
        <xdr:cNvCxnSpPr/>
      </xdr:nvCxnSpPr>
      <xdr:spPr>
        <a:xfrm>
          <a:off x="9639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41729</xdr:rowOff>
    </xdr:from>
    <xdr:to>
      <xdr:col>46</xdr:col>
      <xdr:colOff>38100</xdr:colOff>
      <xdr:row>86</xdr:row>
      <xdr:rowOff>143329</xdr:rowOff>
    </xdr:to>
    <xdr:sp macro="" textlink="">
      <xdr:nvSpPr>
        <xdr:cNvPr id="346" name="楕円 345"/>
        <xdr:cNvSpPr/>
      </xdr:nvSpPr>
      <xdr:spPr>
        <a:xfrm>
          <a:off x="8699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86</xdr:row>
      <xdr:rowOff>92529</xdr:rowOff>
    </xdr:to>
    <xdr:cxnSp macro="">
      <xdr:nvCxnSpPr>
        <xdr:cNvPr id="347" name="直線コネクタ 346"/>
        <xdr:cNvCxnSpPr/>
      </xdr:nvCxnSpPr>
      <xdr:spPr>
        <a:xfrm flipV="1">
          <a:off x="8750300" y="146521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41729</xdr:rowOff>
    </xdr:from>
    <xdr:to>
      <xdr:col>41</xdr:col>
      <xdr:colOff>101600</xdr:colOff>
      <xdr:row>86</xdr:row>
      <xdr:rowOff>143329</xdr:rowOff>
    </xdr:to>
    <xdr:sp macro="" textlink="">
      <xdr:nvSpPr>
        <xdr:cNvPr id="348" name="楕円 347"/>
        <xdr:cNvSpPr/>
      </xdr:nvSpPr>
      <xdr:spPr>
        <a:xfrm>
          <a:off x="7810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92529</xdr:rowOff>
    </xdr:from>
    <xdr:to>
      <xdr:col>45</xdr:col>
      <xdr:colOff>177800</xdr:colOff>
      <xdr:row>86</xdr:row>
      <xdr:rowOff>92529</xdr:rowOff>
    </xdr:to>
    <xdr:cxnSp macro="">
      <xdr:nvCxnSpPr>
        <xdr:cNvPr id="349" name="直線コネクタ 348"/>
        <xdr:cNvCxnSpPr/>
      </xdr:nvCxnSpPr>
      <xdr:spPr>
        <a:xfrm>
          <a:off x="7861300" y="14837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120848</xdr:rowOff>
    </xdr:from>
    <xdr:ext cx="469744" cy="259045"/>
    <xdr:sp macro="" textlink="">
      <xdr:nvSpPr>
        <xdr:cNvPr id="354" name="n_1main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134456</xdr:rowOff>
    </xdr:from>
    <xdr:ext cx="469744" cy="259045"/>
    <xdr:sp macro="" textlink="">
      <xdr:nvSpPr>
        <xdr:cNvPr id="355" name="n_2mainValue【福祉施設】&#10;一人当たり面積"/>
        <xdr:cNvSpPr txBox="1"/>
      </xdr:nvSpPr>
      <xdr:spPr>
        <a:xfrm>
          <a:off x="8515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134456</xdr:rowOff>
    </xdr:from>
    <xdr:ext cx="469744" cy="259045"/>
    <xdr:sp macro="" textlink="">
      <xdr:nvSpPr>
        <xdr:cNvPr id="356" name="n_3mainValue【福祉施設】&#10;一人当たり面積"/>
        <xdr:cNvSpPr txBox="1"/>
      </xdr:nvSpPr>
      <xdr:spPr>
        <a:xfrm>
          <a:off x="7626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31931</xdr:rowOff>
    </xdr:from>
    <xdr:to>
      <xdr:col>24</xdr:col>
      <xdr:colOff>114300</xdr:colOff>
      <xdr:row>106</xdr:row>
      <xdr:rowOff>133531</xdr:rowOff>
    </xdr:to>
    <xdr:sp macro="" textlink="">
      <xdr:nvSpPr>
        <xdr:cNvPr id="398" name="楕円 397"/>
        <xdr:cNvSpPr/>
      </xdr:nvSpPr>
      <xdr:spPr>
        <a:xfrm>
          <a:off x="4584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10358</xdr:rowOff>
    </xdr:from>
    <xdr:ext cx="405111" cy="259045"/>
    <xdr:sp macro="" textlink="">
      <xdr:nvSpPr>
        <xdr:cNvPr id="399" name="【市民会館】&#10;有形固定資産減価償却率該当値テキスト"/>
        <xdr:cNvSpPr txBox="1"/>
      </xdr:nvSpPr>
      <xdr:spPr>
        <a:xfrm>
          <a:off x="4673600"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169092</xdr:rowOff>
    </xdr:from>
    <xdr:to>
      <xdr:col>20</xdr:col>
      <xdr:colOff>38100</xdr:colOff>
      <xdr:row>106</xdr:row>
      <xdr:rowOff>99242</xdr:rowOff>
    </xdr:to>
    <xdr:sp macro="" textlink="">
      <xdr:nvSpPr>
        <xdr:cNvPr id="400" name="楕円 399"/>
        <xdr:cNvSpPr/>
      </xdr:nvSpPr>
      <xdr:spPr>
        <a:xfrm>
          <a:off x="3746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48442</xdr:rowOff>
    </xdr:from>
    <xdr:to>
      <xdr:col>24</xdr:col>
      <xdr:colOff>63500</xdr:colOff>
      <xdr:row>106</xdr:row>
      <xdr:rowOff>82731</xdr:rowOff>
    </xdr:to>
    <xdr:cxnSp macro="">
      <xdr:nvCxnSpPr>
        <xdr:cNvPr id="401" name="直線コネクタ 400"/>
        <xdr:cNvCxnSpPr/>
      </xdr:nvCxnSpPr>
      <xdr:spPr>
        <a:xfrm>
          <a:off x="3797300" y="182221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118473</xdr:rowOff>
    </xdr:from>
    <xdr:to>
      <xdr:col>15</xdr:col>
      <xdr:colOff>101600</xdr:colOff>
      <xdr:row>106</xdr:row>
      <xdr:rowOff>48623</xdr:rowOff>
    </xdr:to>
    <xdr:sp macro="" textlink="">
      <xdr:nvSpPr>
        <xdr:cNvPr id="402" name="楕円 401"/>
        <xdr:cNvSpPr/>
      </xdr:nvSpPr>
      <xdr:spPr>
        <a:xfrm>
          <a:off x="2857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169273</xdr:rowOff>
    </xdr:from>
    <xdr:to>
      <xdr:col>19</xdr:col>
      <xdr:colOff>177800</xdr:colOff>
      <xdr:row>106</xdr:row>
      <xdr:rowOff>48442</xdr:rowOff>
    </xdr:to>
    <xdr:cxnSp macro="">
      <xdr:nvCxnSpPr>
        <xdr:cNvPr id="403" name="直線コネクタ 402"/>
        <xdr:cNvCxnSpPr/>
      </xdr:nvCxnSpPr>
      <xdr:spPr>
        <a:xfrm>
          <a:off x="2908300" y="1817152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69487</xdr:rowOff>
    </xdr:from>
    <xdr:to>
      <xdr:col>10</xdr:col>
      <xdr:colOff>165100</xdr:colOff>
      <xdr:row>105</xdr:row>
      <xdr:rowOff>171087</xdr:rowOff>
    </xdr:to>
    <xdr:sp macro="" textlink="">
      <xdr:nvSpPr>
        <xdr:cNvPr id="404" name="楕円 403"/>
        <xdr:cNvSpPr/>
      </xdr:nvSpPr>
      <xdr:spPr>
        <a:xfrm>
          <a:off x="1968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120287</xdr:rowOff>
    </xdr:from>
    <xdr:to>
      <xdr:col>15</xdr:col>
      <xdr:colOff>50800</xdr:colOff>
      <xdr:row>105</xdr:row>
      <xdr:rowOff>169273</xdr:rowOff>
    </xdr:to>
    <xdr:cxnSp macro="">
      <xdr:nvCxnSpPr>
        <xdr:cNvPr id="405" name="直線コネクタ 404"/>
        <xdr:cNvCxnSpPr/>
      </xdr:nvCxnSpPr>
      <xdr:spPr>
        <a:xfrm>
          <a:off x="2019300" y="181225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90369</xdr:rowOff>
    </xdr:from>
    <xdr:ext cx="405111" cy="259045"/>
    <xdr:sp macro="" textlink="">
      <xdr:nvSpPr>
        <xdr:cNvPr id="410" name="n_1mainValue【市民会館】&#10;有形固定資産減価償却率"/>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11" name="n_2mainValue【市民会館】&#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162214</xdr:rowOff>
    </xdr:from>
    <xdr:ext cx="405111" cy="259045"/>
    <xdr:sp macro="" textlink="">
      <xdr:nvSpPr>
        <xdr:cNvPr id="412" name="n_3mainValue【市民会館】&#10;有形固定資産減価償却率"/>
        <xdr:cNvSpPr txBox="1"/>
      </xdr:nvSpPr>
      <xdr:spPr>
        <a:xfrm>
          <a:off x="1816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48" name="楕円 447"/>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macro="" textlink="">
      <xdr:nvSpPr>
        <xdr:cNvPr id="449" name="【市民会館】&#10;一人当たり面積該当値テキスト"/>
        <xdr:cNvSpPr txBox="1"/>
      </xdr:nvSpPr>
      <xdr:spPr>
        <a:xfrm>
          <a:off x="10515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50" name="楕円 449"/>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121920</xdr:rowOff>
    </xdr:to>
    <xdr:cxnSp macro="">
      <xdr:nvCxnSpPr>
        <xdr:cNvPr id="451" name="直線コネクタ 450"/>
        <xdr:cNvCxnSpPr/>
      </xdr:nvCxnSpPr>
      <xdr:spPr>
        <a:xfrm flipV="1">
          <a:off x="9639300" y="1828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52" name="楕円 451"/>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121920</xdr:rowOff>
    </xdr:to>
    <xdr:cxnSp macro="">
      <xdr:nvCxnSpPr>
        <xdr:cNvPr id="453" name="直線コネクタ 452"/>
        <xdr:cNvCxnSpPr/>
      </xdr:nvCxnSpPr>
      <xdr:spPr>
        <a:xfrm>
          <a:off x="8750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65405</xdr:rowOff>
    </xdr:from>
    <xdr:to>
      <xdr:col>41</xdr:col>
      <xdr:colOff>101600</xdr:colOff>
      <xdr:row>106</xdr:row>
      <xdr:rowOff>167005</xdr:rowOff>
    </xdr:to>
    <xdr:sp macro="" textlink="">
      <xdr:nvSpPr>
        <xdr:cNvPr id="454" name="楕円 453"/>
        <xdr:cNvSpPr/>
      </xdr:nvSpPr>
      <xdr:spPr>
        <a:xfrm>
          <a:off x="7810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116205</xdr:rowOff>
    </xdr:from>
    <xdr:to>
      <xdr:col>45</xdr:col>
      <xdr:colOff>177800</xdr:colOff>
      <xdr:row>106</xdr:row>
      <xdr:rowOff>121920</xdr:rowOff>
    </xdr:to>
    <xdr:cxnSp macro="">
      <xdr:nvCxnSpPr>
        <xdr:cNvPr id="455" name="直線コネクタ 454"/>
        <xdr:cNvCxnSpPr/>
      </xdr:nvCxnSpPr>
      <xdr:spPr>
        <a:xfrm>
          <a:off x="7861300" y="182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60" name="n_1mainValue【市民会館】&#10;一人当たり面積"/>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61" name="n_2mainValue【市民会館】&#10;一人当たり面積"/>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158132</xdr:rowOff>
    </xdr:from>
    <xdr:ext cx="469744" cy="259045"/>
    <xdr:sp macro="" textlink="">
      <xdr:nvSpPr>
        <xdr:cNvPr id="462" name="n_3mainValue【市民会館】&#10;一人当たり面積"/>
        <xdr:cNvSpPr txBox="1"/>
      </xdr:nvSpPr>
      <xdr:spPr>
        <a:xfrm>
          <a:off x="7626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504" name="楕円 503"/>
        <xdr:cNvSpPr/>
      </xdr:nvSpPr>
      <xdr:spPr>
        <a:xfrm>
          <a:off x="16268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144616</xdr:rowOff>
    </xdr:from>
    <xdr:ext cx="405111" cy="259045"/>
    <xdr:sp macro="" textlink="">
      <xdr:nvSpPr>
        <xdr:cNvPr id="505" name="【一般廃棄物処理施設】&#10;有形固定資産減価償却率該当値テキスト"/>
        <xdr:cNvSpPr txBox="1"/>
      </xdr:nvSpPr>
      <xdr:spPr>
        <a:xfrm>
          <a:off x="16357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102144</xdr:rowOff>
    </xdr:from>
    <xdr:to>
      <xdr:col>81</xdr:col>
      <xdr:colOff>101600</xdr:colOff>
      <xdr:row>39</xdr:row>
      <xdr:rowOff>32294</xdr:rowOff>
    </xdr:to>
    <xdr:sp macro="" textlink="">
      <xdr:nvSpPr>
        <xdr:cNvPr id="506" name="楕円 505"/>
        <xdr:cNvSpPr/>
      </xdr:nvSpPr>
      <xdr:spPr>
        <a:xfrm>
          <a:off x="15430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38</xdr:row>
      <xdr:rowOff>152944</xdr:rowOff>
    </xdr:to>
    <xdr:cxnSp macro="">
      <xdr:nvCxnSpPr>
        <xdr:cNvPr id="507" name="直線コネクタ 506"/>
        <xdr:cNvCxnSpPr/>
      </xdr:nvCxnSpPr>
      <xdr:spPr>
        <a:xfrm flipV="1">
          <a:off x="15481300" y="6344739"/>
          <a:ext cx="838200" cy="3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72753</xdr:rowOff>
    </xdr:from>
    <xdr:to>
      <xdr:col>76</xdr:col>
      <xdr:colOff>165100</xdr:colOff>
      <xdr:row>39</xdr:row>
      <xdr:rowOff>2903</xdr:rowOff>
    </xdr:to>
    <xdr:sp macro="" textlink="">
      <xdr:nvSpPr>
        <xdr:cNvPr id="508" name="楕円 507"/>
        <xdr:cNvSpPr/>
      </xdr:nvSpPr>
      <xdr:spPr>
        <a:xfrm>
          <a:off x="14541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123553</xdr:rowOff>
    </xdr:from>
    <xdr:to>
      <xdr:col>81</xdr:col>
      <xdr:colOff>50800</xdr:colOff>
      <xdr:row>38</xdr:row>
      <xdr:rowOff>152944</xdr:rowOff>
    </xdr:to>
    <xdr:cxnSp macro="">
      <xdr:nvCxnSpPr>
        <xdr:cNvPr id="509" name="直線コネクタ 508"/>
        <xdr:cNvCxnSpPr/>
      </xdr:nvCxnSpPr>
      <xdr:spPr>
        <a:xfrm>
          <a:off x="14592300" y="66386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10" name="楕円 509"/>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123553</xdr:rowOff>
    </xdr:to>
    <xdr:cxnSp macro="">
      <xdr:nvCxnSpPr>
        <xdr:cNvPr id="511" name="直線コネクタ 510"/>
        <xdr:cNvCxnSpPr/>
      </xdr:nvCxnSpPr>
      <xdr:spPr>
        <a:xfrm>
          <a:off x="13703300" y="66141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3"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23421</xdr:rowOff>
    </xdr:from>
    <xdr:ext cx="405111" cy="259045"/>
    <xdr:sp macro="" textlink="">
      <xdr:nvSpPr>
        <xdr:cNvPr id="516" name="n_1mainValue【一般廃棄物処理施設】&#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7" name="n_2main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18" name="n_3mainValue【一般廃棄物処理施設】&#10;有形固定資産減価償却率"/>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7"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139533</xdr:rowOff>
    </xdr:from>
    <xdr:to>
      <xdr:col>116</xdr:col>
      <xdr:colOff>114300</xdr:colOff>
      <xdr:row>40</xdr:row>
      <xdr:rowOff>69683</xdr:rowOff>
    </xdr:to>
    <xdr:sp macro="" textlink="">
      <xdr:nvSpPr>
        <xdr:cNvPr id="558" name="楕円 557"/>
        <xdr:cNvSpPr/>
      </xdr:nvSpPr>
      <xdr:spPr>
        <a:xfrm>
          <a:off x="22110700" y="68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117960</xdr:rowOff>
    </xdr:from>
    <xdr:ext cx="534377" cy="259045"/>
    <xdr:sp macro="" textlink="">
      <xdr:nvSpPr>
        <xdr:cNvPr id="559" name="【一般廃棄物処理施設】&#10;一人当たり有形固定資産（償却資産）額該当値テキスト"/>
        <xdr:cNvSpPr txBox="1"/>
      </xdr:nvSpPr>
      <xdr:spPr>
        <a:xfrm>
          <a:off x="22199600" y="68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97630</xdr:rowOff>
    </xdr:from>
    <xdr:to>
      <xdr:col>112</xdr:col>
      <xdr:colOff>38100</xdr:colOff>
      <xdr:row>41</xdr:row>
      <xdr:rowOff>27780</xdr:rowOff>
    </xdr:to>
    <xdr:sp macro="" textlink="">
      <xdr:nvSpPr>
        <xdr:cNvPr id="560" name="楕円 559"/>
        <xdr:cNvSpPr/>
      </xdr:nvSpPr>
      <xdr:spPr>
        <a:xfrm>
          <a:off x="21272500" y="69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18883</xdr:rowOff>
    </xdr:from>
    <xdr:to>
      <xdr:col>116</xdr:col>
      <xdr:colOff>63500</xdr:colOff>
      <xdr:row>40</xdr:row>
      <xdr:rowOff>148430</xdr:rowOff>
    </xdr:to>
    <xdr:cxnSp macro="">
      <xdr:nvCxnSpPr>
        <xdr:cNvPr id="561" name="直線コネクタ 560"/>
        <xdr:cNvCxnSpPr/>
      </xdr:nvCxnSpPr>
      <xdr:spPr>
        <a:xfrm flipV="1">
          <a:off x="21323300" y="6876883"/>
          <a:ext cx="838200" cy="1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103436</xdr:rowOff>
    </xdr:from>
    <xdr:to>
      <xdr:col>107</xdr:col>
      <xdr:colOff>101600</xdr:colOff>
      <xdr:row>41</xdr:row>
      <xdr:rowOff>33586</xdr:rowOff>
    </xdr:to>
    <xdr:sp macro="" textlink="">
      <xdr:nvSpPr>
        <xdr:cNvPr id="562" name="楕円 561"/>
        <xdr:cNvSpPr/>
      </xdr:nvSpPr>
      <xdr:spPr>
        <a:xfrm>
          <a:off x="20383500" y="69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148430</xdr:rowOff>
    </xdr:from>
    <xdr:to>
      <xdr:col>111</xdr:col>
      <xdr:colOff>177800</xdr:colOff>
      <xdr:row>40</xdr:row>
      <xdr:rowOff>154236</xdr:rowOff>
    </xdr:to>
    <xdr:cxnSp macro="">
      <xdr:nvCxnSpPr>
        <xdr:cNvPr id="563" name="直線コネクタ 562"/>
        <xdr:cNvCxnSpPr/>
      </xdr:nvCxnSpPr>
      <xdr:spPr>
        <a:xfrm flipV="1">
          <a:off x="20434300" y="7006430"/>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109738</xdr:rowOff>
    </xdr:from>
    <xdr:to>
      <xdr:col>102</xdr:col>
      <xdr:colOff>165100</xdr:colOff>
      <xdr:row>41</xdr:row>
      <xdr:rowOff>39888</xdr:rowOff>
    </xdr:to>
    <xdr:sp macro="" textlink="">
      <xdr:nvSpPr>
        <xdr:cNvPr id="564" name="楕円 563"/>
        <xdr:cNvSpPr/>
      </xdr:nvSpPr>
      <xdr:spPr>
        <a:xfrm>
          <a:off x="19494500" y="69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154236</xdr:rowOff>
    </xdr:from>
    <xdr:to>
      <xdr:col>107</xdr:col>
      <xdr:colOff>50800</xdr:colOff>
      <xdr:row>40</xdr:row>
      <xdr:rowOff>160538</xdr:rowOff>
    </xdr:to>
    <xdr:cxnSp macro="">
      <xdr:nvCxnSpPr>
        <xdr:cNvPr id="565" name="直線コネクタ 564"/>
        <xdr:cNvCxnSpPr/>
      </xdr:nvCxnSpPr>
      <xdr:spPr>
        <a:xfrm flipV="1">
          <a:off x="19545300" y="7012236"/>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6"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68"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18907</xdr:rowOff>
    </xdr:from>
    <xdr:ext cx="534377" cy="259045"/>
    <xdr:sp macro="" textlink="">
      <xdr:nvSpPr>
        <xdr:cNvPr id="570" name="n_1mainValue【一般廃棄物処理施設】&#10;一人当たり有形固定資産（償却資産）額"/>
        <xdr:cNvSpPr txBox="1"/>
      </xdr:nvSpPr>
      <xdr:spPr>
        <a:xfrm>
          <a:off x="21043411" y="704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24713</xdr:rowOff>
    </xdr:from>
    <xdr:ext cx="534377" cy="259045"/>
    <xdr:sp macro="" textlink="">
      <xdr:nvSpPr>
        <xdr:cNvPr id="571" name="n_2mainValue【一般廃棄物処理施設】&#10;一人当たり有形固定資産（償却資産）額"/>
        <xdr:cNvSpPr txBox="1"/>
      </xdr:nvSpPr>
      <xdr:spPr>
        <a:xfrm>
          <a:off x="20167111" y="70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31015</xdr:rowOff>
    </xdr:from>
    <xdr:ext cx="534377" cy="259045"/>
    <xdr:sp macro="" textlink="">
      <xdr:nvSpPr>
        <xdr:cNvPr id="572" name="n_3mainValue【一般廃棄物処理施設】&#10;一人当たり有形固定資産（償却資産）額"/>
        <xdr:cNvSpPr txBox="1"/>
      </xdr:nvSpPr>
      <xdr:spPr>
        <a:xfrm>
          <a:off x="19278111" y="70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11" name="楕円 610"/>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612" name="【保健センター・保健所】&#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157226</xdr:rowOff>
    </xdr:from>
    <xdr:to>
      <xdr:col>81</xdr:col>
      <xdr:colOff>101600</xdr:colOff>
      <xdr:row>60</xdr:row>
      <xdr:rowOff>87376</xdr:rowOff>
    </xdr:to>
    <xdr:sp macro="" textlink="">
      <xdr:nvSpPr>
        <xdr:cNvPr id="613" name="楕円 612"/>
        <xdr:cNvSpPr/>
      </xdr:nvSpPr>
      <xdr:spPr>
        <a:xfrm>
          <a:off x="15430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36576</xdr:rowOff>
    </xdr:from>
    <xdr:to>
      <xdr:col>85</xdr:col>
      <xdr:colOff>127000</xdr:colOff>
      <xdr:row>60</xdr:row>
      <xdr:rowOff>91440</xdr:rowOff>
    </xdr:to>
    <xdr:cxnSp macro="">
      <xdr:nvCxnSpPr>
        <xdr:cNvPr id="614" name="直線コネクタ 613"/>
        <xdr:cNvCxnSpPr/>
      </xdr:nvCxnSpPr>
      <xdr:spPr>
        <a:xfrm>
          <a:off x="15481300" y="103235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xdr:rowOff>
    </xdr:from>
    <xdr:to>
      <xdr:col>76</xdr:col>
      <xdr:colOff>165100</xdr:colOff>
      <xdr:row>60</xdr:row>
      <xdr:rowOff>105664</xdr:rowOff>
    </xdr:to>
    <xdr:sp macro="" textlink="">
      <xdr:nvSpPr>
        <xdr:cNvPr id="615" name="楕円 614"/>
        <xdr:cNvSpPr/>
      </xdr:nvSpPr>
      <xdr:spPr>
        <a:xfrm>
          <a:off x="14541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36576</xdr:rowOff>
    </xdr:from>
    <xdr:to>
      <xdr:col>81</xdr:col>
      <xdr:colOff>50800</xdr:colOff>
      <xdr:row>60</xdr:row>
      <xdr:rowOff>54864</xdr:rowOff>
    </xdr:to>
    <xdr:cxnSp macro="">
      <xdr:nvCxnSpPr>
        <xdr:cNvPr id="616" name="直線コネクタ 615"/>
        <xdr:cNvCxnSpPr/>
      </xdr:nvCxnSpPr>
      <xdr:spPr>
        <a:xfrm flipV="1">
          <a:off x="14592300" y="10323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125222</xdr:rowOff>
    </xdr:from>
    <xdr:to>
      <xdr:col>72</xdr:col>
      <xdr:colOff>38100</xdr:colOff>
      <xdr:row>60</xdr:row>
      <xdr:rowOff>55372</xdr:rowOff>
    </xdr:to>
    <xdr:sp macro="" textlink="">
      <xdr:nvSpPr>
        <xdr:cNvPr id="617" name="楕円 616"/>
        <xdr:cNvSpPr/>
      </xdr:nvSpPr>
      <xdr:spPr>
        <a:xfrm>
          <a:off x="13652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xdr:rowOff>
    </xdr:from>
    <xdr:to>
      <xdr:col>76</xdr:col>
      <xdr:colOff>114300</xdr:colOff>
      <xdr:row>60</xdr:row>
      <xdr:rowOff>54864</xdr:rowOff>
    </xdr:to>
    <xdr:cxnSp macro="">
      <xdr:nvCxnSpPr>
        <xdr:cNvPr id="618" name="直線コネクタ 617"/>
        <xdr:cNvCxnSpPr/>
      </xdr:nvCxnSpPr>
      <xdr:spPr>
        <a:xfrm>
          <a:off x="13703300" y="102915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78503</xdr:rowOff>
    </xdr:from>
    <xdr:ext cx="405111" cy="259045"/>
    <xdr:sp macro="" textlink="">
      <xdr:nvSpPr>
        <xdr:cNvPr id="623" name="n_1mainValue【保健センター・保健所】&#10;有形固定資産減価償却率"/>
        <xdr:cNvSpPr txBox="1"/>
      </xdr:nvSpPr>
      <xdr:spPr>
        <a:xfrm>
          <a:off x="152660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96791</xdr:rowOff>
    </xdr:from>
    <xdr:ext cx="405111" cy="259045"/>
    <xdr:sp macro="" textlink="">
      <xdr:nvSpPr>
        <xdr:cNvPr id="624" name="n_2mainValue【保健センター・保健所】&#10;有形固定資産減価償却率"/>
        <xdr:cNvSpPr txBox="1"/>
      </xdr:nvSpPr>
      <xdr:spPr>
        <a:xfrm>
          <a:off x="143897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46499</xdr:rowOff>
    </xdr:from>
    <xdr:ext cx="405111" cy="259045"/>
    <xdr:sp macro="" textlink="">
      <xdr:nvSpPr>
        <xdr:cNvPr id="625" name="n_3mainValue【保健センター・保健所】&#10;有形固定資産減価償却率"/>
        <xdr:cNvSpPr txBox="1"/>
      </xdr:nvSpPr>
      <xdr:spPr>
        <a:xfrm>
          <a:off x="13500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5" name="楕円 664"/>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66"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7" name="楕円 666"/>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68" name="直線コネクタ 667"/>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69" name="楕円 668"/>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70" name="直線コネクタ 669"/>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71" name="楕円 670"/>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114300</xdr:rowOff>
    </xdr:to>
    <xdr:cxnSp macro="">
      <xdr:nvCxnSpPr>
        <xdr:cNvPr id="672" name="直線コネクタ 671"/>
        <xdr:cNvCxnSpPr/>
      </xdr:nvCxnSpPr>
      <xdr:spPr>
        <a:xfrm>
          <a:off x="19545300" y="10687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7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679" name="n_3mainValue【保健センター・保健所】&#10;一人当たり面積"/>
        <xdr:cNvSpPr txBox="1"/>
      </xdr:nvSpPr>
      <xdr:spPr>
        <a:xfrm>
          <a:off x="19310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720" name="楕円 719"/>
        <xdr:cNvSpPr/>
      </xdr:nvSpPr>
      <xdr:spPr>
        <a:xfrm>
          <a:off x="16268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721" name="【消防施設】&#10;有形固定資産減価償却率該当値テキスト"/>
        <xdr:cNvSpPr txBox="1"/>
      </xdr:nvSpPr>
      <xdr:spPr>
        <a:xfrm>
          <a:off x="16357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149225</xdr:rowOff>
    </xdr:from>
    <xdr:to>
      <xdr:col>81</xdr:col>
      <xdr:colOff>101600</xdr:colOff>
      <xdr:row>81</xdr:row>
      <xdr:rowOff>79375</xdr:rowOff>
    </xdr:to>
    <xdr:sp macro="" textlink="">
      <xdr:nvSpPr>
        <xdr:cNvPr id="722" name="楕円 721"/>
        <xdr:cNvSpPr/>
      </xdr:nvSpPr>
      <xdr:spPr>
        <a:xfrm>
          <a:off x="1543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28575</xdr:rowOff>
    </xdr:from>
    <xdr:to>
      <xdr:col>85</xdr:col>
      <xdr:colOff>127000</xdr:colOff>
      <xdr:row>81</xdr:row>
      <xdr:rowOff>51436</xdr:rowOff>
    </xdr:to>
    <xdr:cxnSp macro="">
      <xdr:nvCxnSpPr>
        <xdr:cNvPr id="723" name="直線コネクタ 722"/>
        <xdr:cNvCxnSpPr/>
      </xdr:nvCxnSpPr>
      <xdr:spPr>
        <a:xfrm>
          <a:off x="15481300" y="139160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724" name="楕円 723"/>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81</xdr:row>
      <xdr:rowOff>28575</xdr:rowOff>
    </xdr:to>
    <xdr:cxnSp macro="">
      <xdr:nvCxnSpPr>
        <xdr:cNvPr id="725" name="直線コネクタ 724"/>
        <xdr:cNvCxnSpPr/>
      </xdr:nvCxnSpPr>
      <xdr:spPr>
        <a:xfrm>
          <a:off x="14592300" y="138912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95886</xdr:rowOff>
    </xdr:from>
    <xdr:to>
      <xdr:col>72</xdr:col>
      <xdr:colOff>38100</xdr:colOff>
      <xdr:row>81</xdr:row>
      <xdr:rowOff>26036</xdr:rowOff>
    </xdr:to>
    <xdr:sp macro="" textlink="">
      <xdr:nvSpPr>
        <xdr:cNvPr id="726" name="楕円 725"/>
        <xdr:cNvSpPr/>
      </xdr:nvSpPr>
      <xdr:spPr>
        <a:xfrm>
          <a:off x="1365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146686</xdr:rowOff>
    </xdr:from>
    <xdr:to>
      <xdr:col>76</xdr:col>
      <xdr:colOff>114300</xdr:colOff>
      <xdr:row>81</xdr:row>
      <xdr:rowOff>3811</xdr:rowOff>
    </xdr:to>
    <xdr:cxnSp macro="">
      <xdr:nvCxnSpPr>
        <xdr:cNvPr id="727" name="直線コネクタ 726"/>
        <xdr:cNvCxnSpPr/>
      </xdr:nvCxnSpPr>
      <xdr:spPr>
        <a:xfrm>
          <a:off x="13703300" y="138626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95902</xdr:rowOff>
    </xdr:from>
    <xdr:ext cx="405111" cy="259045"/>
    <xdr:sp macro="" textlink="">
      <xdr:nvSpPr>
        <xdr:cNvPr id="732" name="n_1main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733" name="n_2mainValue【消防施設】&#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42563</xdr:rowOff>
    </xdr:from>
    <xdr:ext cx="405111" cy="259045"/>
    <xdr:sp macro="" textlink="">
      <xdr:nvSpPr>
        <xdr:cNvPr id="734" name="n_3mainValue【消防施設】&#10;有形固定資産減価償却率"/>
        <xdr:cNvSpPr txBox="1"/>
      </xdr:nvSpPr>
      <xdr:spPr>
        <a:xfrm>
          <a:off x="13500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63"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74" name="楕円 773"/>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775" name="【消防施設】&#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776" name="楕円 775"/>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165100</xdr:rowOff>
    </xdr:to>
    <xdr:cxnSp macro="">
      <xdr:nvCxnSpPr>
        <xdr:cNvPr id="777" name="直線コネクタ 776"/>
        <xdr:cNvCxnSpPr/>
      </xdr:nvCxnSpPr>
      <xdr:spPr>
        <a:xfrm flipV="1">
          <a:off x="21323300" y="1421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114300</xdr:rowOff>
    </xdr:from>
    <xdr:to>
      <xdr:col>107</xdr:col>
      <xdr:colOff>101600</xdr:colOff>
      <xdr:row>83</xdr:row>
      <xdr:rowOff>44450</xdr:rowOff>
    </xdr:to>
    <xdr:sp macro="" textlink="">
      <xdr:nvSpPr>
        <xdr:cNvPr id="778" name="楕円 777"/>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82</xdr:row>
      <xdr:rowOff>165100</xdr:rowOff>
    </xdr:to>
    <xdr:cxnSp macro="">
      <xdr:nvCxnSpPr>
        <xdr:cNvPr id="779" name="直線コネクタ 778"/>
        <xdr:cNvCxnSpPr/>
      </xdr:nvCxnSpPr>
      <xdr:spPr>
        <a:xfrm>
          <a:off x="20434300" y="1422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80" name="楕円 779"/>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165100</xdr:rowOff>
    </xdr:to>
    <xdr:cxnSp macro="">
      <xdr:nvCxnSpPr>
        <xdr:cNvPr id="781" name="直線コネクタ 780"/>
        <xdr:cNvCxnSpPr/>
      </xdr:nvCxnSpPr>
      <xdr:spPr>
        <a:xfrm>
          <a:off x="19545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3"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786" name="n_1mainValue【消防施設】&#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35577</xdr:rowOff>
    </xdr:from>
    <xdr:ext cx="469744" cy="259045"/>
    <xdr:sp macro="" textlink="">
      <xdr:nvSpPr>
        <xdr:cNvPr id="787" name="n_2mainValue【消防施設】&#10;一人当たり面積"/>
        <xdr:cNvSpPr txBox="1"/>
      </xdr:nvSpPr>
      <xdr:spPr>
        <a:xfrm>
          <a:off x="201994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88" name="n_3main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147864</xdr:rowOff>
    </xdr:from>
    <xdr:to>
      <xdr:col>85</xdr:col>
      <xdr:colOff>177800</xdr:colOff>
      <xdr:row>105</xdr:row>
      <xdr:rowOff>78014</xdr:rowOff>
    </xdr:to>
    <xdr:sp macro="" textlink="">
      <xdr:nvSpPr>
        <xdr:cNvPr id="830" name="楕円 829"/>
        <xdr:cNvSpPr/>
      </xdr:nvSpPr>
      <xdr:spPr>
        <a:xfrm>
          <a:off x="162687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126291</xdr:rowOff>
    </xdr:from>
    <xdr:ext cx="405111" cy="259045"/>
    <xdr:sp macro="" textlink="">
      <xdr:nvSpPr>
        <xdr:cNvPr id="831" name="【庁舎】&#10;有形固定資産減価償却率該当値テキスト"/>
        <xdr:cNvSpPr txBox="1"/>
      </xdr:nvSpPr>
      <xdr:spPr>
        <a:xfrm>
          <a:off x="16357600"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126637</xdr:rowOff>
    </xdr:from>
    <xdr:to>
      <xdr:col>81</xdr:col>
      <xdr:colOff>101600</xdr:colOff>
      <xdr:row>105</xdr:row>
      <xdr:rowOff>56787</xdr:rowOff>
    </xdr:to>
    <xdr:sp macro="" textlink="">
      <xdr:nvSpPr>
        <xdr:cNvPr id="832" name="楕円 831"/>
        <xdr:cNvSpPr/>
      </xdr:nvSpPr>
      <xdr:spPr>
        <a:xfrm>
          <a:off x="15430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5987</xdr:rowOff>
    </xdr:from>
    <xdr:to>
      <xdr:col>85</xdr:col>
      <xdr:colOff>127000</xdr:colOff>
      <xdr:row>105</xdr:row>
      <xdr:rowOff>27214</xdr:rowOff>
    </xdr:to>
    <xdr:cxnSp macro="">
      <xdr:nvCxnSpPr>
        <xdr:cNvPr id="833" name="直線コネクタ 832"/>
        <xdr:cNvCxnSpPr/>
      </xdr:nvCxnSpPr>
      <xdr:spPr>
        <a:xfrm>
          <a:off x="15481300" y="1800823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34" name="楕円 833"/>
        <xdr:cNvSpPr/>
      </xdr:nvSpPr>
      <xdr:spPr>
        <a:xfrm>
          <a:off x="14541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105</xdr:row>
      <xdr:rowOff>5987</xdr:rowOff>
    </xdr:to>
    <xdr:cxnSp macro="">
      <xdr:nvCxnSpPr>
        <xdr:cNvPr id="835" name="直線コネクタ 834"/>
        <xdr:cNvCxnSpPr/>
      </xdr:nvCxnSpPr>
      <xdr:spPr>
        <a:xfrm>
          <a:off x="14592300" y="179788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36" name="楕円 835"/>
        <xdr:cNvSpPr/>
      </xdr:nvSpPr>
      <xdr:spPr>
        <a:xfrm>
          <a:off x="1365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148045</xdr:rowOff>
    </xdr:to>
    <xdr:cxnSp macro="">
      <xdr:nvCxnSpPr>
        <xdr:cNvPr id="837" name="直線コネクタ 836"/>
        <xdr:cNvCxnSpPr/>
      </xdr:nvCxnSpPr>
      <xdr:spPr>
        <a:xfrm>
          <a:off x="13703300" y="179527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40"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47914</xdr:rowOff>
    </xdr:from>
    <xdr:ext cx="405111" cy="259045"/>
    <xdr:sp macro="" textlink="">
      <xdr:nvSpPr>
        <xdr:cNvPr id="842" name="n_1mainValue【庁舎】&#10;有形固定資産減価償却率"/>
        <xdr:cNvSpPr txBox="1"/>
      </xdr:nvSpPr>
      <xdr:spPr>
        <a:xfrm>
          <a:off x="15266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843" name="n_2main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44" name="n_3main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xdr:rowOff>
    </xdr:from>
    <xdr:to>
      <xdr:col>116</xdr:col>
      <xdr:colOff>114300</xdr:colOff>
      <xdr:row>105</xdr:row>
      <xdr:rowOff>110998</xdr:rowOff>
    </xdr:to>
    <xdr:sp macro="" textlink="">
      <xdr:nvSpPr>
        <xdr:cNvPr id="882" name="楕円 881"/>
        <xdr:cNvSpPr/>
      </xdr:nvSpPr>
      <xdr:spPr>
        <a:xfrm>
          <a:off x="22110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159275</xdr:rowOff>
    </xdr:from>
    <xdr:ext cx="469744" cy="259045"/>
    <xdr:sp macro="" textlink="">
      <xdr:nvSpPr>
        <xdr:cNvPr id="883" name="【庁舎】&#10;一人当たり面積該当値テキスト"/>
        <xdr:cNvSpPr txBox="1"/>
      </xdr:nvSpPr>
      <xdr:spPr>
        <a:xfrm>
          <a:off x="22199600"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xdr:rowOff>
    </xdr:from>
    <xdr:to>
      <xdr:col>112</xdr:col>
      <xdr:colOff>38100</xdr:colOff>
      <xdr:row>105</xdr:row>
      <xdr:rowOff>110998</xdr:rowOff>
    </xdr:to>
    <xdr:sp macro="" textlink="">
      <xdr:nvSpPr>
        <xdr:cNvPr id="884" name="楕円 883"/>
        <xdr:cNvSpPr/>
      </xdr:nvSpPr>
      <xdr:spPr>
        <a:xfrm>
          <a:off x="21272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60198</xdr:rowOff>
    </xdr:from>
    <xdr:to>
      <xdr:col>116</xdr:col>
      <xdr:colOff>63500</xdr:colOff>
      <xdr:row>105</xdr:row>
      <xdr:rowOff>60198</xdr:rowOff>
    </xdr:to>
    <xdr:cxnSp macro="">
      <xdr:nvCxnSpPr>
        <xdr:cNvPr id="885" name="直線コネクタ 884"/>
        <xdr:cNvCxnSpPr/>
      </xdr:nvCxnSpPr>
      <xdr:spPr>
        <a:xfrm>
          <a:off x="21323300" y="18062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xdr:rowOff>
    </xdr:from>
    <xdr:to>
      <xdr:col>107</xdr:col>
      <xdr:colOff>101600</xdr:colOff>
      <xdr:row>105</xdr:row>
      <xdr:rowOff>110998</xdr:rowOff>
    </xdr:to>
    <xdr:sp macro="" textlink="">
      <xdr:nvSpPr>
        <xdr:cNvPr id="886" name="楕円 885"/>
        <xdr:cNvSpPr/>
      </xdr:nvSpPr>
      <xdr:spPr>
        <a:xfrm>
          <a:off x="20383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60198</xdr:rowOff>
    </xdr:from>
    <xdr:to>
      <xdr:col>111</xdr:col>
      <xdr:colOff>177800</xdr:colOff>
      <xdr:row>105</xdr:row>
      <xdr:rowOff>60198</xdr:rowOff>
    </xdr:to>
    <xdr:cxnSp macro="">
      <xdr:nvCxnSpPr>
        <xdr:cNvPr id="887" name="直線コネクタ 886"/>
        <xdr:cNvCxnSpPr/>
      </xdr:nvCxnSpPr>
      <xdr:spPr>
        <a:xfrm>
          <a:off x="20434300" y="1806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xdr:rowOff>
    </xdr:from>
    <xdr:to>
      <xdr:col>102</xdr:col>
      <xdr:colOff>165100</xdr:colOff>
      <xdr:row>105</xdr:row>
      <xdr:rowOff>110998</xdr:rowOff>
    </xdr:to>
    <xdr:sp macro="" textlink="">
      <xdr:nvSpPr>
        <xdr:cNvPr id="888" name="楕円 887"/>
        <xdr:cNvSpPr/>
      </xdr:nvSpPr>
      <xdr:spPr>
        <a:xfrm>
          <a:off x="19494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60198</xdr:rowOff>
    </xdr:from>
    <xdr:to>
      <xdr:col>107</xdr:col>
      <xdr:colOff>50800</xdr:colOff>
      <xdr:row>105</xdr:row>
      <xdr:rowOff>60198</xdr:rowOff>
    </xdr:to>
    <xdr:cxnSp macro="">
      <xdr:nvCxnSpPr>
        <xdr:cNvPr id="889" name="直線コネクタ 888"/>
        <xdr:cNvCxnSpPr/>
      </xdr:nvCxnSpPr>
      <xdr:spPr>
        <a:xfrm>
          <a:off x="19545300" y="18062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91"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102125</xdr:rowOff>
    </xdr:from>
    <xdr:ext cx="469744" cy="259045"/>
    <xdr:sp macro="" textlink="">
      <xdr:nvSpPr>
        <xdr:cNvPr id="894" name="n_1mainValue【庁舎】&#10;一人当たり面積"/>
        <xdr:cNvSpPr txBox="1"/>
      </xdr:nvSpPr>
      <xdr:spPr>
        <a:xfrm>
          <a:off x="21075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102125</xdr:rowOff>
    </xdr:from>
    <xdr:ext cx="469744" cy="259045"/>
    <xdr:sp macro="" textlink="">
      <xdr:nvSpPr>
        <xdr:cNvPr id="895" name="n_2mainValue【庁舎】&#10;一人当たり面積"/>
        <xdr:cNvSpPr txBox="1"/>
      </xdr:nvSpPr>
      <xdr:spPr>
        <a:xfrm>
          <a:off x="20199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102125</xdr:rowOff>
    </xdr:from>
    <xdr:ext cx="469744" cy="259045"/>
    <xdr:sp macro="" textlink="">
      <xdr:nvSpPr>
        <xdr:cNvPr id="896" name="n_3mainValue【庁舎】&#10;一人当たり面積"/>
        <xdr:cNvSpPr txBox="1"/>
      </xdr:nvSpPr>
      <xdr:spPr>
        <a:xfrm>
          <a:off x="19310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本市の有形固定資産減価償却率は，</a:t>
          </a:r>
          <a:r>
            <a:rPr kumimoji="1" lang="ja-JP" altLang="en-US" sz="1100">
              <a:solidFill>
                <a:schemeClr val="dk1"/>
              </a:solidFill>
              <a:effectLst/>
              <a:latin typeface="+mn-lt"/>
              <a:ea typeface="+mn-ea"/>
              <a:cs typeface="+mn-cs"/>
            </a:rPr>
            <a:t>図書館，体育館・プール，保健センター・保健所，福祉施設，市民会館，庁舎</a:t>
          </a:r>
          <a:r>
            <a:rPr kumimoji="1" lang="ja-JP" altLang="ja-JP" sz="1100">
              <a:solidFill>
                <a:schemeClr val="dk1"/>
              </a:solidFill>
              <a:effectLst/>
              <a:latin typeface="+mn-lt"/>
              <a:ea typeface="+mn-ea"/>
              <a:cs typeface="+mn-cs"/>
            </a:rPr>
            <a:t>は類似団体平均より高く，施設の長寿命化を図るなど，老朽化対策を進めていく必要がある。</a:t>
          </a:r>
          <a:endParaRPr lang="ja-JP" altLang="ja-JP" sz="1400">
            <a:effectLst/>
          </a:endParaRPr>
        </a:p>
        <a:p>
          <a:r>
            <a:rPr kumimoji="1" lang="ja-JP" altLang="ja-JP" sz="1100">
              <a:solidFill>
                <a:schemeClr val="dk1"/>
              </a:solidFill>
              <a:effectLst/>
              <a:latin typeface="+mn-lt"/>
              <a:ea typeface="+mn-ea"/>
              <a:cs typeface="+mn-cs"/>
            </a:rPr>
            <a:t>　一般廃棄物処理施設においては，新最終処分場</a:t>
          </a:r>
          <a:r>
            <a:rPr kumimoji="1" lang="ja-JP" altLang="en-US" sz="1100">
              <a:solidFill>
                <a:schemeClr val="dk1"/>
              </a:solidFill>
              <a:effectLst/>
              <a:latin typeface="+mn-lt"/>
              <a:ea typeface="+mn-ea"/>
              <a:cs typeface="+mn-cs"/>
            </a:rPr>
            <a:t>の供用開始に伴い，前年度より</a:t>
          </a:r>
          <a:r>
            <a:rPr kumimoji="1" lang="en-US" altLang="ja-JP" sz="1100">
              <a:solidFill>
                <a:schemeClr val="dk1"/>
              </a:solidFill>
              <a:effectLst/>
              <a:latin typeface="+mn-lt"/>
              <a:ea typeface="+mn-ea"/>
              <a:cs typeface="+mn-cs"/>
            </a:rPr>
            <a:t>19.8</a:t>
          </a:r>
          <a:r>
            <a:rPr kumimoji="1" lang="ja-JP" altLang="en-US" sz="1100">
              <a:solidFill>
                <a:schemeClr val="dk1"/>
              </a:solidFill>
              <a:effectLst/>
              <a:latin typeface="+mn-lt"/>
              <a:ea typeface="+mn-ea"/>
              <a:cs typeface="+mn-cs"/>
            </a:rPr>
            <a:t>ポイント上昇した。また，現在，</a:t>
          </a:r>
          <a:r>
            <a:rPr kumimoji="1" lang="ja-JP" altLang="ja-JP" sz="1100">
              <a:solidFill>
                <a:schemeClr val="dk1"/>
              </a:solidFill>
              <a:effectLst/>
              <a:latin typeface="+mn-lt"/>
              <a:ea typeface="+mn-ea"/>
              <a:cs typeface="+mn-cs"/>
            </a:rPr>
            <a:t>新中間処理施設を整備中である。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その他の資産については類似団体と同程度となっている。</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521,754
512,166
416.85
223,160,193
218,569,816
1,320,910
102,021,064
108,885,708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財政力指数（３ヵ年平均）は，社会福祉費の増などにより基準財政需要額は増加傾向にあるものの，割合としては小さいことから同率の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今後も，自主的な財政運営を継続するため，都市の活力を高め，定住・交流人口の増加や多様な産業の集積などを促進し，安定的な財源確保に努めていく。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19755</xdr:rowOff>
    </xdr:to>
    <xdr:cxnSp macro="">
      <xdr:nvCxnSpPr>
        <xdr:cNvPr id="75" name="直線コネクタ 74"/>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46567</xdr:rowOff>
    </xdr:to>
    <xdr:cxnSp macro="">
      <xdr:nvCxnSpPr>
        <xdr:cNvPr id="78" name="直線コネクタ 77"/>
        <xdr:cNvCxnSpPr/>
      </xdr:nvCxnSpPr>
      <xdr:spPr>
        <a:xfrm flipV="1">
          <a:off x="1447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要因としては，歳出において扶助費等の経常経費が増加したことに加え，歳入において地方交付税や地方消費税交付金等の一般財源が減少したことがあげられる。引き続き，自主財源の積極的な確保に努めるとともに，内部努力の徹底により経常経費を抑制し，財政構造の弾力性の向上に努めることで，本市の中期財政計画上の目標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％台への向上を図る。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85090</xdr:rowOff>
    </xdr:to>
    <xdr:cxnSp macro="">
      <xdr:nvCxnSpPr>
        <xdr:cNvPr id="130" name="直線コネクタ 129"/>
        <xdr:cNvCxnSpPr/>
      </xdr:nvCxnSpPr>
      <xdr:spPr>
        <a:xfrm>
          <a:off x="4114800" y="111328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22352</xdr:rowOff>
    </xdr:to>
    <xdr:cxnSp macro="">
      <xdr:nvCxnSpPr>
        <xdr:cNvPr id="133" name="直線コネクタ 132"/>
        <xdr:cNvCxnSpPr/>
      </xdr:nvCxnSpPr>
      <xdr:spPr>
        <a:xfrm flipV="1">
          <a:off x="3225800" y="111328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32004</xdr:rowOff>
    </xdr:to>
    <xdr:cxnSp macro="">
      <xdr:nvCxnSpPr>
        <xdr:cNvPr id="136" name="直線コネクタ 135"/>
        <xdr:cNvCxnSpPr/>
      </xdr:nvCxnSpPr>
      <xdr:spPr>
        <a:xfrm flipV="1">
          <a:off x="2336800" y="111666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32004</xdr:rowOff>
    </xdr:to>
    <xdr:cxnSp macro="">
      <xdr:nvCxnSpPr>
        <xdr:cNvPr id="139" name="直線コネクタ 138"/>
        <xdr:cNvCxnSpPr/>
      </xdr:nvCxnSpPr>
      <xdr:spPr>
        <a:xfrm>
          <a:off x="1447800" y="1107973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9" name="楕円 148"/>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0"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1" name="楕円 150"/>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52" name="テキスト ボックス 151"/>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3" name="楕円 152"/>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4" name="テキスト ボックス 153"/>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5" name="楕円 154"/>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6" name="テキスト ボックス 155"/>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7" name="楕円 156"/>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8" name="テキスト ボックス 157"/>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人件費は，参議院議員通常選挙費及び県議会・市議会議員選挙費の皆増などにより，前年度より増加し，物件費は，道路管理費などの増により，前年度より増加した。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引き続き，定員の適正化などにより人件費の抑制に努めるとともに，内部努力の徹底等による経費の抑制をすることで，事業の効率化に努めていく。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126651</xdr:rowOff>
    </xdr:from>
    <xdr:to>
      <xdr:col>23</xdr:col>
      <xdr:colOff>133350</xdr:colOff>
      <xdr:row>83</xdr:row>
      <xdr:rowOff>10046</xdr:rowOff>
    </xdr:to>
    <xdr:cxnSp macro="">
      <xdr:nvCxnSpPr>
        <xdr:cNvPr id="195" name="直線コネクタ 194"/>
        <xdr:cNvCxnSpPr/>
      </xdr:nvCxnSpPr>
      <xdr:spPr>
        <a:xfrm>
          <a:off x="4114800" y="14185551"/>
          <a:ext cx="8382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90163</xdr:rowOff>
    </xdr:from>
    <xdr:to>
      <xdr:col>19</xdr:col>
      <xdr:colOff>133350</xdr:colOff>
      <xdr:row>82</xdr:row>
      <xdr:rowOff>126651</xdr:rowOff>
    </xdr:to>
    <xdr:cxnSp macro="">
      <xdr:nvCxnSpPr>
        <xdr:cNvPr id="198" name="直線コネクタ 197"/>
        <xdr:cNvCxnSpPr/>
      </xdr:nvCxnSpPr>
      <xdr:spPr>
        <a:xfrm>
          <a:off x="3225800" y="14149063"/>
          <a:ext cx="889000" cy="3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90163</xdr:rowOff>
    </xdr:from>
    <xdr:to>
      <xdr:col>15</xdr:col>
      <xdr:colOff>82550</xdr:colOff>
      <xdr:row>82</xdr:row>
      <xdr:rowOff>95196</xdr:rowOff>
    </xdr:to>
    <xdr:cxnSp macro="">
      <xdr:nvCxnSpPr>
        <xdr:cNvPr id="201" name="直線コネクタ 200"/>
        <xdr:cNvCxnSpPr/>
      </xdr:nvCxnSpPr>
      <xdr:spPr>
        <a:xfrm flipV="1">
          <a:off x="2336800" y="14149063"/>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95196</xdr:rowOff>
    </xdr:from>
    <xdr:to>
      <xdr:col>11</xdr:col>
      <xdr:colOff>31750</xdr:colOff>
      <xdr:row>82</xdr:row>
      <xdr:rowOff>109381</xdr:rowOff>
    </xdr:to>
    <xdr:cxnSp macro="">
      <xdr:nvCxnSpPr>
        <xdr:cNvPr id="204" name="直線コネクタ 203"/>
        <xdr:cNvCxnSpPr/>
      </xdr:nvCxnSpPr>
      <xdr:spPr>
        <a:xfrm flipV="1">
          <a:off x="1447800" y="14154096"/>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130696</xdr:rowOff>
    </xdr:from>
    <xdr:to>
      <xdr:col>23</xdr:col>
      <xdr:colOff>184150</xdr:colOff>
      <xdr:row>83</xdr:row>
      <xdr:rowOff>60846</xdr:rowOff>
    </xdr:to>
    <xdr:sp macro="" textlink="">
      <xdr:nvSpPr>
        <xdr:cNvPr id="214" name="楕円 213"/>
        <xdr:cNvSpPr/>
      </xdr:nvSpPr>
      <xdr:spPr>
        <a:xfrm>
          <a:off x="4902200" y="141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147223</xdr:rowOff>
    </xdr:from>
    <xdr:ext cx="762000" cy="259045"/>
    <xdr:sp macro="" textlink="">
      <xdr:nvSpPr>
        <xdr:cNvPr id="215" name="人件費・物件費等の状況該当値テキスト"/>
        <xdr:cNvSpPr txBox="1"/>
      </xdr:nvSpPr>
      <xdr:spPr>
        <a:xfrm>
          <a:off x="5041900" y="140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75851</xdr:rowOff>
    </xdr:from>
    <xdr:to>
      <xdr:col>19</xdr:col>
      <xdr:colOff>184150</xdr:colOff>
      <xdr:row>83</xdr:row>
      <xdr:rowOff>6001</xdr:rowOff>
    </xdr:to>
    <xdr:sp macro="" textlink="">
      <xdr:nvSpPr>
        <xdr:cNvPr id="216" name="楕円 215"/>
        <xdr:cNvSpPr/>
      </xdr:nvSpPr>
      <xdr:spPr>
        <a:xfrm>
          <a:off x="4064000" y="141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16178</xdr:rowOff>
    </xdr:from>
    <xdr:ext cx="736600" cy="259045"/>
    <xdr:sp macro="" textlink="">
      <xdr:nvSpPr>
        <xdr:cNvPr id="217" name="テキスト ボックス 216"/>
        <xdr:cNvSpPr txBox="1"/>
      </xdr:nvSpPr>
      <xdr:spPr>
        <a:xfrm>
          <a:off x="3733800" y="1390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39363</xdr:rowOff>
    </xdr:from>
    <xdr:to>
      <xdr:col>15</xdr:col>
      <xdr:colOff>133350</xdr:colOff>
      <xdr:row>82</xdr:row>
      <xdr:rowOff>140963</xdr:rowOff>
    </xdr:to>
    <xdr:sp macro="" textlink="">
      <xdr:nvSpPr>
        <xdr:cNvPr id="218" name="楕円 217"/>
        <xdr:cNvSpPr/>
      </xdr:nvSpPr>
      <xdr:spPr>
        <a:xfrm>
          <a:off x="3175000" y="140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151140</xdr:rowOff>
    </xdr:from>
    <xdr:ext cx="762000" cy="259045"/>
    <xdr:sp macro="" textlink="">
      <xdr:nvSpPr>
        <xdr:cNvPr id="219" name="テキスト ボックス 218"/>
        <xdr:cNvSpPr txBox="1"/>
      </xdr:nvSpPr>
      <xdr:spPr>
        <a:xfrm>
          <a:off x="2844800" y="1386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44396</xdr:rowOff>
    </xdr:from>
    <xdr:to>
      <xdr:col>11</xdr:col>
      <xdr:colOff>82550</xdr:colOff>
      <xdr:row>82</xdr:row>
      <xdr:rowOff>145996</xdr:rowOff>
    </xdr:to>
    <xdr:sp macro="" textlink="">
      <xdr:nvSpPr>
        <xdr:cNvPr id="220" name="楕円 219"/>
        <xdr:cNvSpPr/>
      </xdr:nvSpPr>
      <xdr:spPr>
        <a:xfrm>
          <a:off x="2286000" y="141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156173</xdr:rowOff>
    </xdr:from>
    <xdr:ext cx="762000" cy="259045"/>
    <xdr:sp macro="" textlink="">
      <xdr:nvSpPr>
        <xdr:cNvPr id="221" name="テキスト ボックス 220"/>
        <xdr:cNvSpPr txBox="1"/>
      </xdr:nvSpPr>
      <xdr:spPr>
        <a:xfrm>
          <a:off x="1955800" y="138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58581</xdr:rowOff>
    </xdr:from>
    <xdr:to>
      <xdr:col>7</xdr:col>
      <xdr:colOff>31750</xdr:colOff>
      <xdr:row>82</xdr:row>
      <xdr:rowOff>160181</xdr:rowOff>
    </xdr:to>
    <xdr:sp macro="" textlink="">
      <xdr:nvSpPr>
        <xdr:cNvPr id="222" name="楕円 221"/>
        <xdr:cNvSpPr/>
      </xdr:nvSpPr>
      <xdr:spPr>
        <a:xfrm>
          <a:off x="1397000" y="141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170358</xdr:rowOff>
    </xdr:from>
    <xdr:ext cx="762000" cy="259045"/>
    <xdr:sp macro="" textlink="">
      <xdr:nvSpPr>
        <xdr:cNvPr id="223" name="テキスト ボックス 222"/>
        <xdr:cNvSpPr txBox="1"/>
      </xdr:nvSpPr>
      <xdr:spPr>
        <a:xfrm>
          <a:off x="1066800" y="138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a:solidFill>
                <a:schemeClr val="tx1"/>
              </a:solidFill>
              <a:effectLst/>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年功的給与上昇の抑制等を目的とした給与構造改革及び地域間・世代間の給与配分の見直し等を柱とした給与制度の総合的見直しの実施など，給与制度の適正化に努めてきた。</a:t>
          </a:r>
        </a:p>
        <a:p>
          <a:r>
            <a:rPr lang="ja-JP" altLang="en-US" sz="1100">
              <a:solidFill>
                <a:schemeClr val="tx1"/>
              </a:solidFill>
              <a:effectLst/>
              <a:latin typeface="ＭＳ Ｐゴシック" panose="020B0600070205080204" pitchFamily="50" charset="-128"/>
              <a:ea typeface="ＭＳ Ｐゴシック" panose="020B0600070205080204" pitchFamily="50" charset="-128"/>
            </a:rPr>
            <a:t>　平成</a:t>
          </a:r>
          <a:r>
            <a:rPr lang="en-US" altLang="ja-JP" sz="1100">
              <a:solidFill>
                <a:schemeClr val="tx1"/>
              </a:solidFill>
              <a:effectLst/>
              <a:latin typeface="ＭＳ Ｐゴシック" panose="020B0600070205080204" pitchFamily="50" charset="-128"/>
              <a:ea typeface="ＭＳ Ｐゴシック" panose="020B0600070205080204" pitchFamily="50" charset="-128"/>
            </a:rPr>
            <a:t>27</a:t>
          </a:r>
          <a:r>
            <a:rPr lang="ja-JP" altLang="en-US" sz="1100">
              <a:solidFill>
                <a:schemeClr val="tx1"/>
              </a:solidFill>
              <a:effectLst/>
              <a:latin typeface="ＭＳ Ｐゴシック" panose="020B0600070205080204" pitchFamily="50" charset="-128"/>
              <a:ea typeface="ＭＳ Ｐゴシック" panose="020B0600070205080204" pitchFamily="50" charset="-128"/>
            </a:rPr>
            <a:t>・</a:t>
          </a:r>
          <a:r>
            <a:rPr lang="en-US" altLang="ja-JP" sz="1100">
              <a:solidFill>
                <a:schemeClr val="tx1"/>
              </a:solidFill>
              <a:effectLst/>
              <a:latin typeface="ＭＳ Ｐゴシック" panose="020B0600070205080204" pitchFamily="50" charset="-128"/>
              <a:ea typeface="ＭＳ Ｐゴシック" panose="020B0600070205080204" pitchFamily="50" charset="-128"/>
            </a:rPr>
            <a:t>28</a:t>
          </a:r>
          <a:r>
            <a:rPr lang="ja-JP" altLang="en-US" sz="1100">
              <a:solidFill>
                <a:schemeClr val="tx1"/>
              </a:solidFill>
              <a:effectLst/>
              <a:latin typeface="ＭＳ Ｐゴシック" panose="020B0600070205080204" pitchFamily="50" charset="-128"/>
              <a:ea typeface="ＭＳ Ｐゴシック" panose="020B0600070205080204" pitchFamily="50" charset="-128"/>
            </a:rPr>
            <a:t>年は，国・本市ともに現給保障者が減少したことにより，徐々に給与制度の総合的見直し前の指数（</a:t>
          </a:r>
          <a:r>
            <a:rPr lang="en-US" altLang="ja-JP" sz="1100">
              <a:solidFill>
                <a:schemeClr val="tx1"/>
              </a:solidFill>
              <a:effectLst/>
              <a:latin typeface="ＭＳ Ｐゴシック" panose="020B0600070205080204" pitchFamily="50" charset="-128"/>
              <a:ea typeface="ＭＳ Ｐゴシック" panose="020B0600070205080204" pitchFamily="50" charset="-128"/>
            </a:rPr>
            <a:t>102.3</a:t>
          </a:r>
          <a:r>
            <a:rPr lang="ja-JP" altLang="en-US" sz="1100">
              <a:solidFill>
                <a:schemeClr val="tx1"/>
              </a:solidFill>
              <a:effectLst/>
              <a:latin typeface="ＭＳ Ｐゴシック" panose="020B0600070205080204" pitchFamily="50" charset="-128"/>
              <a:ea typeface="ＭＳ Ｐゴシック" panose="020B0600070205080204" pitchFamily="50" charset="-128"/>
            </a:rPr>
            <a:t>）に戻ってきた。平成</a:t>
          </a:r>
          <a:r>
            <a:rPr lang="en-US" altLang="ja-JP" sz="1100">
              <a:solidFill>
                <a:schemeClr val="tx1"/>
              </a:solidFill>
              <a:effectLst/>
              <a:latin typeface="ＭＳ Ｐゴシック" panose="020B0600070205080204" pitchFamily="50" charset="-128"/>
              <a:ea typeface="ＭＳ Ｐゴシック" panose="020B0600070205080204" pitchFamily="50" charset="-128"/>
            </a:rPr>
            <a:t>29</a:t>
          </a:r>
          <a:r>
            <a:rPr lang="ja-JP" altLang="en-US" sz="1100">
              <a:solidFill>
                <a:schemeClr val="tx1"/>
              </a:solidFill>
              <a:effectLst/>
              <a:latin typeface="ＭＳ Ｐゴシック" panose="020B0600070205080204" pitchFamily="50" charset="-128"/>
              <a:ea typeface="ＭＳ Ｐゴシック" panose="020B0600070205080204" pitchFamily="50" charset="-128"/>
            </a:rPr>
            <a:t>年は，給与制度の総合的見直しに伴う現給保障の期間が国において終了し，本市は国より２年長いことから指数が上昇した。平成</a:t>
          </a:r>
          <a:r>
            <a:rPr lang="en-US" altLang="ja-JP" sz="1100">
              <a:solidFill>
                <a:schemeClr val="tx1"/>
              </a:solidFill>
              <a:effectLst/>
              <a:latin typeface="ＭＳ Ｐゴシック" panose="020B0600070205080204" pitchFamily="50" charset="-128"/>
              <a:ea typeface="ＭＳ Ｐゴシック" panose="020B0600070205080204" pitchFamily="50" charset="-128"/>
            </a:rPr>
            <a:t>30</a:t>
          </a:r>
          <a:r>
            <a:rPr lang="ja-JP" altLang="en-US" sz="1100">
              <a:solidFill>
                <a:schemeClr val="tx1"/>
              </a:solidFill>
              <a:effectLst/>
              <a:latin typeface="ＭＳ Ｐゴシック" panose="020B0600070205080204" pitchFamily="50" charset="-128"/>
              <a:ea typeface="ＭＳ Ｐゴシック" panose="020B0600070205080204" pitchFamily="50" charset="-128"/>
            </a:rPr>
            <a:t>年は，目立った変動要因が無く平成</a:t>
          </a:r>
          <a:r>
            <a:rPr lang="en-US" altLang="ja-JP" sz="1100">
              <a:solidFill>
                <a:schemeClr val="tx1"/>
              </a:solidFill>
              <a:effectLst/>
              <a:latin typeface="ＭＳ Ｐゴシック" panose="020B0600070205080204" pitchFamily="50" charset="-128"/>
              <a:ea typeface="ＭＳ Ｐゴシック" panose="020B0600070205080204" pitchFamily="50" charset="-128"/>
            </a:rPr>
            <a:t>29</a:t>
          </a:r>
          <a:r>
            <a:rPr lang="ja-JP" altLang="en-US" sz="1100">
              <a:solidFill>
                <a:schemeClr val="tx1"/>
              </a:solidFill>
              <a:effectLst/>
              <a:latin typeface="ＭＳ Ｐゴシック" panose="020B0600070205080204" pitchFamily="50" charset="-128"/>
              <a:ea typeface="ＭＳ Ｐゴシック" panose="020B0600070205080204" pitchFamily="50" charset="-128"/>
            </a:rPr>
            <a:t>年と比較し</a:t>
          </a:r>
          <a:r>
            <a:rPr lang="en-US" altLang="ja-JP" sz="1100">
              <a:solidFill>
                <a:schemeClr val="tx1"/>
              </a:solidFill>
              <a:effectLst/>
              <a:latin typeface="ＭＳ Ｐゴシック" panose="020B0600070205080204" pitchFamily="50" charset="-128"/>
              <a:ea typeface="ＭＳ Ｐゴシック" panose="020B0600070205080204" pitchFamily="50" charset="-128"/>
            </a:rPr>
            <a:t>±</a:t>
          </a:r>
          <a:r>
            <a:rPr lang="ja-JP" altLang="en-US" sz="1100">
              <a:solidFill>
                <a:schemeClr val="tx1"/>
              </a:solidFill>
              <a:effectLst/>
              <a:latin typeface="ＭＳ Ｐゴシック" panose="020B0600070205080204" pitchFamily="50" charset="-128"/>
              <a:ea typeface="ＭＳ Ｐゴシック" panose="020B0600070205080204" pitchFamily="50" charset="-128"/>
            </a:rPr>
            <a:t>０ポイントであった。令和元年は，任期付職員の採用等に伴い，経験年数１５年以上の職員の平均給料月額が，経験年数が同じ国の職員と比較し低くなったため，平成</a:t>
          </a:r>
          <a:r>
            <a:rPr lang="en-US" altLang="ja-JP" sz="1100">
              <a:solidFill>
                <a:schemeClr val="tx1"/>
              </a:solidFill>
              <a:effectLst/>
              <a:latin typeface="ＭＳ Ｐゴシック" panose="020B0600070205080204" pitchFamily="50" charset="-128"/>
              <a:ea typeface="ＭＳ Ｐゴシック" panose="020B0600070205080204" pitchFamily="50" charset="-128"/>
            </a:rPr>
            <a:t>30</a:t>
          </a:r>
          <a:r>
            <a:rPr lang="ja-JP" altLang="en-US" sz="1100">
              <a:solidFill>
                <a:schemeClr val="tx1"/>
              </a:solidFill>
              <a:effectLst/>
              <a:latin typeface="ＭＳ Ｐゴシック" panose="020B0600070205080204" pitchFamily="50" charset="-128"/>
              <a:ea typeface="ＭＳ Ｐゴシック" panose="020B0600070205080204" pitchFamily="50" charset="-128"/>
            </a:rPr>
            <a:t>年から－</a:t>
          </a:r>
          <a:r>
            <a:rPr lang="en-US" altLang="ja-JP" sz="1100">
              <a:solidFill>
                <a:schemeClr val="tx1"/>
              </a:solidFill>
              <a:effectLst/>
              <a:latin typeface="ＭＳ Ｐゴシック" panose="020B0600070205080204" pitchFamily="50" charset="-128"/>
              <a:ea typeface="ＭＳ Ｐゴシック" panose="020B0600070205080204" pitchFamily="50" charset="-128"/>
            </a:rPr>
            <a:t>0.4</a:t>
          </a:r>
          <a:r>
            <a:rPr lang="ja-JP" altLang="en-US" sz="1100">
              <a:solidFill>
                <a:schemeClr val="tx1"/>
              </a:solidFill>
              <a:effectLst/>
              <a:latin typeface="ＭＳ Ｐゴシック" panose="020B0600070205080204" pitchFamily="50" charset="-128"/>
              <a:ea typeface="ＭＳ Ｐゴシック" panose="020B0600070205080204" pitchFamily="50" charset="-128"/>
            </a:rPr>
            <a:t>ポイントとなった。</a:t>
          </a:r>
        </a:p>
        <a:p>
          <a:r>
            <a:rPr lang="ja-JP" altLang="en-US" sz="1100">
              <a:solidFill>
                <a:schemeClr val="tx1"/>
              </a:solidFill>
              <a:effectLst/>
              <a:latin typeface="ＭＳ Ｐゴシック" panose="020B0600070205080204" pitchFamily="50" charset="-128"/>
              <a:ea typeface="ＭＳ Ｐゴシック" panose="020B0600070205080204" pitchFamily="50" charset="-128"/>
            </a:rPr>
            <a:t>　今後とも，国や県並びに他市の制度との均衡を踏まえながら，適正な給与制度の構築に努めていく。</a:t>
          </a:r>
        </a:p>
        <a:p>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151341</xdr:rowOff>
    </xdr:to>
    <xdr:cxnSp macro="">
      <xdr:nvCxnSpPr>
        <xdr:cNvPr id="257" name="直線コネクタ 256"/>
        <xdr:cNvCxnSpPr/>
      </xdr:nvCxnSpPr>
      <xdr:spPr>
        <a:xfrm flipV="1">
          <a:off x="16179800" y="149870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87</xdr:row>
      <xdr:rowOff>151341</xdr:rowOff>
    </xdr:to>
    <xdr:cxnSp macro="">
      <xdr:nvCxnSpPr>
        <xdr:cNvPr id="260" name="直線コネクタ 259"/>
        <xdr:cNvCxnSpPr/>
      </xdr:nvCxnSpPr>
      <xdr:spPr>
        <a:xfrm>
          <a:off x="15290800" y="150674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151341</xdr:rowOff>
    </xdr:to>
    <xdr:cxnSp macro="">
      <xdr:nvCxnSpPr>
        <xdr:cNvPr id="263" name="直線コネクタ 262"/>
        <xdr:cNvCxnSpPr/>
      </xdr:nvCxnSpPr>
      <xdr:spPr>
        <a:xfrm>
          <a:off x="14401800" y="150272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111125</xdr:rowOff>
    </xdr:to>
    <xdr:cxnSp macro="">
      <xdr:nvCxnSpPr>
        <xdr:cNvPr id="266" name="直線コネクタ 265"/>
        <xdr:cNvCxnSpPr/>
      </xdr:nvCxnSpPr>
      <xdr:spPr>
        <a:xfrm>
          <a:off x="13512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6" name="楕円 275"/>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7"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78" name="楕円 277"/>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79" name="テキスト ボックス 278"/>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80" name="楕円 279"/>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81" name="テキスト ボックス 280"/>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2" name="楕円 281"/>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3" name="テキスト ボックス 282"/>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4" name="楕円 283"/>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5" name="テキスト ボックス 284"/>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月に策定した「組織整備・定員適正化に関する方針」に基づき，外部委託等の推進，事務・事業の見直しの推進，職員配置の重点化・適正化などに取り組んできた結果，令和元年度は</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5.67</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人となっている。今後は，令和</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月に策定した「組織整備・定員管理に関する方針」に基づき，民間活力やＩＣＴの活用などによる業務執行の抜本的見直しや効率化の継続的な取組を行いつつ，市民ニーズの増加・多様化への的確な対応に向けた体制を整備するため，令和２年度当初における職員規模を基本としながら，必要な人員を精査し，確保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144569</xdr:rowOff>
    </xdr:to>
    <xdr:cxnSp macro="">
      <xdr:nvCxnSpPr>
        <xdr:cNvPr id="320" name="直線コネクタ 319"/>
        <xdr:cNvCxnSpPr/>
      </xdr:nvCxnSpPr>
      <xdr:spPr>
        <a:xfrm>
          <a:off x="16179800" y="1024001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116417</xdr:rowOff>
    </xdr:from>
    <xdr:to>
      <xdr:col>77</xdr:col>
      <xdr:colOff>44450</xdr:colOff>
      <xdr:row>59</xdr:row>
      <xdr:rowOff>124460</xdr:rowOff>
    </xdr:to>
    <xdr:cxnSp macro="">
      <xdr:nvCxnSpPr>
        <xdr:cNvPr id="323" name="直線コネクタ 322"/>
        <xdr:cNvCxnSpPr/>
      </xdr:nvCxnSpPr>
      <xdr:spPr>
        <a:xfrm>
          <a:off x="15290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116417</xdr:rowOff>
    </xdr:from>
    <xdr:to>
      <xdr:col>72</xdr:col>
      <xdr:colOff>203200</xdr:colOff>
      <xdr:row>59</xdr:row>
      <xdr:rowOff>124460</xdr:rowOff>
    </xdr:to>
    <xdr:cxnSp macro="">
      <xdr:nvCxnSpPr>
        <xdr:cNvPr id="326" name="直線コネクタ 325"/>
        <xdr:cNvCxnSpPr/>
      </xdr:nvCxnSpPr>
      <xdr:spPr>
        <a:xfrm flipV="1">
          <a:off x="14401800" y="1023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128481</xdr:rowOff>
    </xdr:to>
    <xdr:cxnSp macro="">
      <xdr:nvCxnSpPr>
        <xdr:cNvPr id="329" name="直線コネクタ 328"/>
        <xdr:cNvCxnSpPr/>
      </xdr:nvCxnSpPr>
      <xdr:spPr>
        <a:xfrm flipV="1">
          <a:off x="13512800" y="1024001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93769</xdr:rowOff>
    </xdr:from>
    <xdr:to>
      <xdr:col>81</xdr:col>
      <xdr:colOff>95250</xdr:colOff>
      <xdr:row>60</xdr:row>
      <xdr:rowOff>23919</xdr:rowOff>
    </xdr:to>
    <xdr:sp macro="" textlink="">
      <xdr:nvSpPr>
        <xdr:cNvPr id="339" name="楕円 338"/>
        <xdr:cNvSpPr/>
      </xdr:nvSpPr>
      <xdr:spPr>
        <a:xfrm>
          <a:off x="16967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110296</xdr:rowOff>
    </xdr:from>
    <xdr:ext cx="762000" cy="259045"/>
    <xdr:sp macro="" textlink="">
      <xdr:nvSpPr>
        <xdr:cNvPr id="340" name="定員管理の状況該当値テキスト"/>
        <xdr:cNvSpPr txBox="1"/>
      </xdr:nvSpPr>
      <xdr:spPr>
        <a:xfrm>
          <a:off x="17106900" y="1005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1" name="楕円 340"/>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2" name="テキスト ボックス 341"/>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65617</xdr:rowOff>
    </xdr:from>
    <xdr:to>
      <xdr:col>73</xdr:col>
      <xdr:colOff>44450</xdr:colOff>
      <xdr:row>59</xdr:row>
      <xdr:rowOff>167217</xdr:rowOff>
    </xdr:to>
    <xdr:sp macro="" textlink="">
      <xdr:nvSpPr>
        <xdr:cNvPr id="343" name="楕円 342"/>
        <xdr:cNvSpPr/>
      </xdr:nvSpPr>
      <xdr:spPr>
        <a:xfrm>
          <a:off x="15240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5944</xdr:rowOff>
    </xdr:from>
    <xdr:ext cx="762000" cy="259045"/>
    <xdr:sp macro="" textlink="">
      <xdr:nvSpPr>
        <xdr:cNvPr id="344" name="テキスト ボックス 343"/>
        <xdr:cNvSpPr txBox="1"/>
      </xdr:nvSpPr>
      <xdr:spPr>
        <a:xfrm>
          <a:off x="14909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5" name="楕円 344"/>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6" name="テキスト ボックス 345"/>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77681</xdr:rowOff>
    </xdr:from>
    <xdr:to>
      <xdr:col>64</xdr:col>
      <xdr:colOff>152400</xdr:colOff>
      <xdr:row>60</xdr:row>
      <xdr:rowOff>7831</xdr:rowOff>
    </xdr:to>
    <xdr:sp macro="" textlink="">
      <xdr:nvSpPr>
        <xdr:cNvPr id="347" name="楕円 346"/>
        <xdr:cNvSpPr/>
      </xdr:nvSpPr>
      <xdr:spPr>
        <a:xfrm>
          <a:off x="13462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18008</xdr:rowOff>
    </xdr:from>
    <xdr:ext cx="762000" cy="259045"/>
    <xdr:sp macro="" textlink="">
      <xdr:nvSpPr>
        <xdr:cNvPr id="348" name="テキスト ボックス 347"/>
        <xdr:cNvSpPr txBox="1"/>
      </xdr:nvSpPr>
      <xdr:spPr>
        <a:xfrm>
          <a:off x="13131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実質公債費比率は，分子に含まれる先行取得用地の購入費用が減少したことなどにより，令和元年度の単年度の実質公債費比率が前年度と比較して減少したものの，３ヵ年平均では前年度と同率の</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％となっており，引き続き早期健全化基準を下回っていることから健全な状況にある。</a:t>
          </a:r>
        </a:p>
        <a:p>
          <a:r>
            <a:rPr kumimoji="1" lang="ja-JP" altLang="en-US" sz="1300">
              <a:latin typeface="ＭＳ Ｐゴシック" panose="020B0600070205080204" pitchFamily="50" charset="-128"/>
              <a:ea typeface="ＭＳ Ｐゴシック" panose="020B0600070205080204" pitchFamily="50" charset="-128"/>
            </a:rPr>
            <a:t>　今後も，地方債の残高目標を踏まえた活用を図るなど，引き続き財政の健全性と長期安定性の確保に努めていく。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86106</xdr:rowOff>
    </xdr:to>
    <xdr:cxnSp macro="">
      <xdr:nvCxnSpPr>
        <xdr:cNvPr id="380" name="直線コネクタ 379"/>
        <xdr:cNvCxnSpPr/>
      </xdr:nvCxnSpPr>
      <xdr:spPr>
        <a:xfrm>
          <a:off x="16179800" y="6772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86106</xdr:rowOff>
    </xdr:to>
    <xdr:cxnSp macro="">
      <xdr:nvCxnSpPr>
        <xdr:cNvPr id="383" name="直線コネクタ 382"/>
        <xdr:cNvCxnSpPr/>
      </xdr:nvCxnSpPr>
      <xdr:spPr>
        <a:xfrm>
          <a:off x="15290800" y="674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170688</xdr:rowOff>
    </xdr:from>
    <xdr:to>
      <xdr:col>72</xdr:col>
      <xdr:colOff>203200</xdr:colOff>
      <xdr:row>39</xdr:row>
      <xdr:rowOff>57150</xdr:rowOff>
    </xdr:to>
    <xdr:cxnSp macro="">
      <xdr:nvCxnSpPr>
        <xdr:cNvPr id="386" name="直線コネクタ 385"/>
        <xdr:cNvCxnSpPr/>
      </xdr:nvCxnSpPr>
      <xdr:spPr>
        <a:xfrm>
          <a:off x="14401800" y="66857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28194</xdr:rowOff>
    </xdr:to>
    <xdr:cxnSp macro="">
      <xdr:nvCxnSpPr>
        <xdr:cNvPr id="389" name="直線コネクタ 388"/>
        <xdr:cNvCxnSpPr/>
      </xdr:nvCxnSpPr>
      <xdr:spPr>
        <a:xfrm flipV="1">
          <a:off x="13512800" y="66857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9" name="楕円 398"/>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0"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3" name="楕円 402"/>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4" name="テキスト ボックス 403"/>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5" name="楕円 404"/>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6" name="テキスト ボックス 405"/>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7" name="楕円 406"/>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8" name="テキスト ボックス 407"/>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将来負担比率は，財政調整基金や公共施設等整備基金など，将来負担額に充当可能な基金残高が減少したことにより，将来負担額が充当可能財源等を上回ったものの，その値が小さいことから</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％であり，引き続き早期健全化基準を下回っていることから健全な状況にある。</a:t>
          </a:r>
        </a:p>
        <a:p>
          <a:r>
            <a:rPr kumimoji="1" lang="ja-JP" altLang="en-US" sz="1300">
              <a:latin typeface="ＭＳ Ｐゴシック" panose="020B0600070205080204" pitchFamily="50" charset="-128"/>
              <a:ea typeface="ＭＳ Ｐゴシック" panose="020B0600070205080204" pitchFamily="50" charset="-128"/>
            </a:rPr>
            <a:t>　今後も，地方債及び基金の残高目標を踏まえた活用を図るなど，引き続き財政の健全性と長期安定性の確保に努めていく。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21844</xdr:rowOff>
    </xdr:from>
    <xdr:to>
      <xdr:col>72</xdr:col>
      <xdr:colOff>203200</xdr:colOff>
      <xdr:row>14</xdr:row>
      <xdr:rowOff>30692</xdr:rowOff>
    </xdr:to>
    <xdr:cxnSp macro="">
      <xdr:nvCxnSpPr>
        <xdr:cNvPr id="444" name="直線コネクタ 443"/>
        <xdr:cNvCxnSpPr/>
      </xdr:nvCxnSpPr>
      <xdr:spPr>
        <a:xfrm flipV="1">
          <a:off x="14401800" y="2422144"/>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5" name="フローチャート: 判断 444"/>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6" name="テキスト ボックス 445"/>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165142</xdr:rowOff>
    </xdr:from>
    <xdr:to>
      <xdr:col>68</xdr:col>
      <xdr:colOff>152400</xdr:colOff>
      <xdr:row>14</xdr:row>
      <xdr:rowOff>30692</xdr:rowOff>
    </xdr:to>
    <xdr:cxnSp macro="">
      <xdr:nvCxnSpPr>
        <xdr:cNvPr id="447" name="直線コネクタ 446"/>
        <xdr:cNvCxnSpPr/>
      </xdr:nvCxnSpPr>
      <xdr:spPr>
        <a:xfrm>
          <a:off x="13512800" y="2393992"/>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8" name="フローチャート: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49" name="テキスト ボックス 448"/>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0" name="フローチャート: 判断 449"/>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1" name="テキスト ボックス 450"/>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2" name="フローチャート: 判断 451"/>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3" name="テキスト ボックス 452"/>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59" name="楕円 458"/>
        <xdr:cNvSpPr/>
      </xdr:nvSpPr>
      <xdr:spPr>
        <a:xfrm>
          <a:off x="169672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12294</xdr:rowOff>
    </xdr:from>
    <xdr:ext cx="762000" cy="259045"/>
    <xdr:sp macro="" textlink="">
      <xdr:nvSpPr>
        <xdr:cNvPr id="460" name="将来負担の状況該当値テキスト"/>
        <xdr:cNvSpPr txBox="1"/>
      </xdr:nvSpPr>
      <xdr:spPr>
        <a:xfrm>
          <a:off x="17106900" y="224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142494</xdr:rowOff>
    </xdr:from>
    <xdr:to>
      <xdr:col>73</xdr:col>
      <xdr:colOff>44450</xdr:colOff>
      <xdr:row>14</xdr:row>
      <xdr:rowOff>72644</xdr:rowOff>
    </xdr:to>
    <xdr:sp macro="" textlink="">
      <xdr:nvSpPr>
        <xdr:cNvPr id="461" name="楕円 460"/>
        <xdr:cNvSpPr/>
      </xdr:nvSpPr>
      <xdr:spPr>
        <a:xfrm>
          <a:off x="15240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82821</xdr:rowOff>
    </xdr:from>
    <xdr:ext cx="762000" cy="259045"/>
    <xdr:sp macro="" textlink="">
      <xdr:nvSpPr>
        <xdr:cNvPr id="462" name="テキスト ボックス 461"/>
        <xdr:cNvSpPr txBox="1"/>
      </xdr:nvSpPr>
      <xdr:spPr>
        <a:xfrm>
          <a:off x="14909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151342</xdr:rowOff>
    </xdr:from>
    <xdr:to>
      <xdr:col>68</xdr:col>
      <xdr:colOff>203200</xdr:colOff>
      <xdr:row>14</xdr:row>
      <xdr:rowOff>81492</xdr:rowOff>
    </xdr:to>
    <xdr:sp macro="" textlink="">
      <xdr:nvSpPr>
        <xdr:cNvPr id="463" name="楕円 462"/>
        <xdr:cNvSpPr/>
      </xdr:nvSpPr>
      <xdr:spPr>
        <a:xfrm>
          <a:off x="14351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91669</xdr:rowOff>
    </xdr:from>
    <xdr:ext cx="762000" cy="259045"/>
    <xdr:sp macro="" textlink="">
      <xdr:nvSpPr>
        <xdr:cNvPr id="464" name="テキスト ボックス 463"/>
        <xdr:cNvSpPr txBox="1"/>
      </xdr:nvSpPr>
      <xdr:spPr>
        <a:xfrm>
          <a:off x="14020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114342</xdr:rowOff>
    </xdr:from>
    <xdr:to>
      <xdr:col>64</xdr:col>
      <xdr:colOff>152400</xdr:colOff>
      <xdr:row>14</xdr:row>
      <xdr:rowOff>44492</xdr:rowOff>
    </xdr:to>
    <xdr:sp macro="" textlink="">
      <xdr:nvSpPr>
        <xdr:cNvPr id="465" name="楕円 464"/>
        <xdr:cNvSpPr/>
      </xdr:nvSpPr>
      <xdr:spPr>
        <a:xfrm>
          <a:off x="13462000" y="23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54669</xdr:rowOff>
    </xdr:from>
    <xdr:ext cx="762000" cy="259045"/>
    <xdr:sp macro="" textlink="">
      <xdr:nvSpPr>
        <xdr:cNvPr id="466" name="テキスト ボックス 465"/>
        <xdr:cNvSpPr txBox="1"/>
      </xdr:nvSpPr>
      <xdr:spPr>
        <a:xfrm>
          <a:off x="13131800" y="211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521,754
512,166
416.85
223,160,193
218,569,816
1,320,910
102,021,064
108,885,708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給与改定による影響や退職手当の増加等に伴い，総額で前年度比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類似団体平均を上回っていることから，組織機構のスリム化，定員の適正化などにより業務の効率化に取り組んでいく。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5080</xdr:rowOff>
    </xdr:to>
    <xdr:cxnSp macro="">
      <xdr:nvCxnSpPr>
        <xdr:cNvPr id="66" name="直線コネクタ 65"/>
        <xdr:cNvCxnSpPr/>
      </xdr:nvCxnSpPr>
      <xdr:spPr>
        <a:xfrm>
          <a:off x="3987800" y="648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168910</xdr:rowOff>
    </xdr:to>
    <xdr:cxnSp macro="">
      <xdr:nvCxnSpPr>
        <xdr:cNvPr id="69" name="直線コネクタ 68"/>
        <xdr:cNvCxnSpPr/>
      </xdr:nvCxnSpPr>
      <xdr:spPr>
        <a:xfrm flipV="1">
          <a:off x="3098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5080</xdr:rowOff>
    </xdr:to>
    <xdr:cxnSp macro="">
      <xdr:nvCxnSpPr>
        <xdr:cNvPr id="72" name="直線コネクタ 71"/>
        <xdr:cNvCxnSpPr/>
      </xdr:nvCxnSpPr>
      <xdr:spPr>
        <a:xfrm flipV="1">
          <a:off x="2209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5080</xdr:rowOff>
    </xdr:to>
    <xdr:cxnSp macro="">
      <xdr:nvCxnSpPr>
        <xdr:cNvPr id="75" name="直線コネクタ 74"/>
        <xdr:cNvCxnSpPr/>
      </xdr:nvCxnSpPr>
      <xdr:spPr>
        <a:xfrm>
          <a:off x="1320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物件費は道路管理費の増などにより，総額では前年度比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今後も内部努力の徹底を図り，経費の縮減や事業の効率化を進めていく。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159657</xdr:rowOff>
    </xdr:to>
    <xdr:cxnSp macro="">
      <xdr:nvCxnSpPr>
        <xdr:cNvPr id="129" name="直線コネクタ 128"/>
        <xdr:cNvCxnSpPr/>
      </xdr:nvCxnSpPr>
      <xdr:spPr>
        <a:xfrm>
          <a:off x="15671800" y="3191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105229</xdr:rowOff>
    </xdr:to>
    <xdr:cxnSp macro="">
      <xdr:nvCxnSpPr>
        <xdr:cNvPr id="132" name="直線コネクタ 131"/>
        <xdr:cNvCxnSpPr/>
      </xdr:nvCxnSpPr>
      <xdr:spPr>
        <a:xfrm>
          <a:off x="14782800" y="3147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61686</xdr:rowOff>
    </xdr:to>
    <xdr:cxnSp macro="">
      <xdr:nvCxnSpPr>
        <xdr:cNvPr id="135" name="直線コネクタ 134"/>
        <xdr:cNvCxnSpPr/>
      </xdr:nvCxnSpPr>
      <xdr:spPr>
        <a:xfrm>
          <a:off x="13893800" y="3136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50800</xdr:rowOff>
    </xdr:to>
    <xdr:cxnSp macro="">
      <xdr:nvCxnSpPr>
        <xdr:cNvPr id="138" name="直線コネクタ 137"/>
        <xdr:cNvCxnSpPr/>
      </xdr:nvCxnSpPr>
      <xdr:spPr>
        <a:xfrm>
          <a:off x="13004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扶助費は，幼児教育・保育の無償化等に伴う保育給付費負担金の増加などしたことにより，前年度比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570</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引き続き，生活保護費等における就労支援の取組などを実施し，社会保障関係経費の抑制に努めていく。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167822</xdr:rowOff>
    </xdr:to>
    <xdr:cxnSp macro="">
      <xdr:nvCxnSpPr>
        <xdr:cNvPr id="192" name="直線コネクタ 191"/>
        <xdr:cNvCxnSpPr/>
      </xdr:nvCxnSpPr>
      <xdr:spPr>
        <a:xfrm>
          <a:off x="3987800" y="9853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80735</xdr:rowOff>
    </xdr:to>
    <xdr:cxnSp macro="">
      <xdr:nvCxnSpPr>
        <xdr:cNvPr id="195" name="直線コネクタ 194"/>
        <xdr:cNvCxnSpPr/>
      </xdr:nvCxnSpPr>
      <xdr:spPr>
        <a:xfrm>
          <a:off x="3098800" y="9809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80735</xdr:rowOff>
    </xdr:to>
    <xdr:cxnSp macro="">
      <xdr:nvCxnSpPr>
        <xdr:cNvPr id="198" name="直線コネクタ 197"/>
        <xdr:cNvCxnSpPr/>
      </xdr:nvCxnSpPr>
      <xdr:spPr>
        <a:xfrm flipV="1">
          <a:off x="2209800" y="9809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80735</xdr:rowOff>
    </xdr:to>
    <xdr:cxnSp macro="">
      <xdr:nvCxnSpPr>
        <xdr:cNvPr id="201" name="直線コネクタ 200"/>
        <xdr:cNvCxnSpPr/>
      </xdr:nvCxnSpPr>
      <xdr:spPr>
        <a:xfrm>
          <a:off x="1320800" y="9711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13" name="楕円 212"/>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4" name="テキスト ボックス 213"/>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7" name="楕円 216"/>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8" name="テキスト ボックス 217"/>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9" name="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その他に係る経費については，積立金が総額で前年比</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億円，繰出金が総額で前年度比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億円となった。</a:t>
          </a:r>
        </a:p>
        <a:p>
          <a:r>
            <a:rPr kumimoji="1" lang="ja-JP" altLang="en-US" sz="1300">
              <a:latin typeface="ＭＳ Ｐゴシック" panose="020B0600070205080204" pitchFamily="50" charset="-128"/>
              <a:ea typeface="ＭＳ Ｐゴシック" panose="020B0600070205080204" pitchFamily="50" charset="-128"/>
            </a:rPr>
            <a:t>引き続き，介護予防事業の取組などを実施することで，給付費の抑制に努めていく。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56</xdr:row>
      <xdr:rowOff>12700</xdr:rowOff>
    </xdr:to>
    <xdr:cxnSp macro="">
      <xdr:nvCxnSpPr>
        <xdr:cNvPr id="253" name="直線コネクタ 252"/>
        <xdr:cNvCxnSpPr/>
      </xdr:nvCxnSpPr>
      <xdr:spPr>
        <a:xfrm>
          <a:off x="15671800" y="960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56</xdr:row>
      <xdr:rowOff>0</xdr:rowOff>
    </xdr:to>
    <xdr:cxnSp macro="">
      <xdr:nvCxnSpPr>
        <xdr:cNvPr id="256" name="直線コネクタ 255"/>
        <xdr:cNvCxnSpPr/>
      </xdr:nvCxnSpPr>
      <xdr:spPr>
        <a:xfrm>
          <a:off x="14782800" y="955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120650</xdr:rowOff>
    </xdr:from>
    <xdr:to>
      <xdr:col>73</xdr:col>
      <xdr:colOff>180975</xdr:colOff>
      <xdr:row>55</xdr:row>
      <xdr:rowOff>146050</xdr:rowOff>
    </xdr:to>
    <xdr:cxnSp macro="">
      <xdr:nvCxnSpPr>
        <xdr:cNvPr id="259" name="直線コネクタ 258"/>
        <xdr:cNvCxnSpPr/>
      </xdr:nvCxnSpPr>
      <xdr:spPr>
        <a:xfrm flipV="1">
          <a:off x="13893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146050</xdr:rowOff>
    </xdr:to>
    <xdr:cxnSp macro="">
      <xdr:nvCxnSpPr>
        <xdr:cNvPr id="262" name="直線コネクタ 261"/>
        <xdr:cNvCxnSpPr/>
      </xdr:nvCxnSpPr>
      <xdr:spPr>
        <a:xfrm>
          <a:off x="13004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4" name="楕円 273"/>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5" name="テキスト ボックス 274"/>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69850</xdr:rowOff>
    </xdr:from>
    <xdr:to>
      <xdr:col>74</xdr:col>
      <xdr:colOff>31750</xdr:colOff>
      <xdr:row>56</xdr:row>
      <xdr:rowOff>0</xdr:rowOff>
    </xdr:to>
    <xdr:sp macro="" textlink="">
      <xdr:nvSpPr>
        <xdr:cNvPr id="276" name="楕円 275"/>
        <xdr:cNvSpPr/>
      </xdr:nvSpPr>
      <xdr:spPr>
        <a:xfrm>
          <a:off x="14732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77" name="テキスト ボックス 276"/>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8" name="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9" name="テキスト ボックス 278"/>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0" name="楕円 279"/>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1" name="テキスト ボックス 280"/>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補助費等は幼稚園就園奨励費補助金の減などにより，前年度比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億円減の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引き続き，補助交付金については，必要性や効果などを継続的に検証し，見直しを図っていく。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138430</xdr:rowOff>
    </xdr:from>
    <xdr:to>
      <xdr:col>82</xdr:col>
      <xdr:colOff>107950</xdr:colOff>
      <xdr:row>33</xdr:row>
      <xdr:rowOff>146050</xdr:rowOff>
    </xdr:to>
    <xdr:cxnSp macro="">
      <xdr:nvCxnSpPr>
        <xdr:cNvPr id="314" name="直線コネクタ 313"/>
        <xdr:cNvCxnSpPr/>
      </xdr:nvCxnSpPr>
      <xdr:spPr>
        <a:xfrm flipV="1">
          <a:off x="15671800" y="579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34</xdr:row>
      <xdr:rowOff>66040</xdr:rowOff>
    </xdr:to>
    <xdr:cxnSp macro="">
      <xdr:nvCxnSpPr>
        <xdr:cNvPr id="317" name="直線コネクタ 316"/>
        <xdr:cNvCxnSpPr/>
      </xdr:nvCxnSpPr>
      <xdr:spPr>
        <a:xfrm flipV="1">
          <a:off x="14782800" y="580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66040</xdr:rowOff>
    </xdr:to>
    <xdr:cxnSp macro="">
      <xdr:nvCxnSpPr>
        <xdr:cNvPr id="320" name="直線コネクタ 319"/>
        <xdr:cNvCxnSpPr/>
      </xdr:nvCxnSpPr>
      <xdr:spPr>
        <a:xfrm>
          <a:off x="13893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66040</xdr:rowOff>
    </xdr:to>
    <xdr:cxnSp macro="">
      <xdr:nvCxnSpPr>
        <xdr:cNvPr id="323" name="直線コネクタ 322"/>
        <xdr:cNvCxnSpPr/>
      </xdr:nvCxnSpPr>
      <xdr:spPr>
        <a:xfrm flipV="1">
          <a:off x="13004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3" name="楕円 332"/>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4" name="補助費等該当値テキスト"/>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5" name="楕円 334"/>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6" name="テキスト ボックス 335"/>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7" name="楕円 336"/>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8" name="テキスト ボックス 337"/>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163830</xdr:rowOff>
    </xdr:from>
    <xdr:to>
      <xdr:col>69</xdr:col>
      <xdr:colOff>142875</xdr:colOff>
      <xdr:row>34</xdr:row>
      <xdr:rowOff>93980</xdr:rowOff>
    </xdr:to>
    <xdr:sp macro="" textlink="">
      <xdr:nvSpPr>
        <xdr:cNvPr id="339" name="楕円 338"/>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104157</xdr:rowOff>
    </xdr:from>
    <xdr:ext cx="762000" cy="259045"/>
    <xdr:sp macro="" textlink="">
      <xdr:nvSpPr>
        <xdr:cNvPr id="340" name="テキスト ボックス 339"/>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41" name="楕円 340"/>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42" name="テキスト ボックス 341"/>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年度公共事業等債の償還開始に伴う増により，前年度比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億円増の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億円となり，経常経費に占める割合は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今後も計画的に市債の活用をすることで，残高の抑制に努めていく。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8889</xdr:rowOff>
    </xdr:to>
    <xdr:cxnSp macro="">
      <xdr:nvCxnSpPr>
        <xdr:cNvPr id="375" name="直線コネクタ 374"/>
        <xdr:cNvCxnSpPr/>
      </xdr:nvCxnSpPr>
      <xdr:spPr>
        <a:xfrm>
          <a:off x="3987800" y="13195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16511</xdr:rowOff>
    </xdr:to>
    <xdr:cxnSp macro="">
      <xdr:nvCxnSpPr>
        <xdr:cNvPr id="378" name="直線コネクタ 377"/>
        <xdr:cNvCxnSpPr/>
      </xdr:nvCxnSpPr>
      <xdr:spPr>
        <a:xfrm flipV="1">
          <a:off x="3098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16511</xdr:rowOff>
    </xdr:to>
    <xdr:cxnSp macro="">
      <xdr:nvCxnSpPr>
        <xdr:cNvPr id="381" name="直線コネクタ 380"/>
        <xdr:cNvCxnSpPr/>
      </xdr:nvCxnSpPr>
      <xdr:spPr>
        <a:xfrm>
          <a:off x="2209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8889</xdr:rowOff>
    </xdr:to>
    <xdr:cxnSp macro="">
      <xdr:nvCxnSpPr>
        <xdr:cNvPr id="384" name="直線コネクタ 383"/>
        <xdr:cNvCxnSpPr/>
      </xdr:nvCxnSpPr>
      <xdr:spPr>
        <a:xfrm>
          <a:off x="1320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4" name="楕円 393"/>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5"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6" name="楕円 395"/>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7" name="テキスト ボックス 396"/>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8" name="楕円 397"/>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9" name="テキスト ボックス 398"/>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400" name="楕円 399"/>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401" name="テキスト ボックス 400"/>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2" name="楕円 401"/>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3" name="テキスト ボックス 40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公債費総額及び，公債費以外の経費総額の増により，経常経費に占める割合は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公債費以外の経費では扶助費の増加が最も大きく，扶助費に充当している経常一般財源は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億増加した。　</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117856</xdr:rowOff>
    </xdr:to>
    <xdr:cxnSp macro="">
      <xdr:nvCxnSpPr>
        <xdr:cNvPr id="434" name="直線コネクタ 433"/>
        <xdr:cNvCxnSpPr/>
      </xdr:nvCxnSpPr>
      <xdr:spPr>
        <a:xfrm>
          <a:off x="15671800" y="13408661"/>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53848</xdr:rowOff>
    </xdr:to>
    <xdr:cxnSp macro="">
      <xdr:nvCxnSpPr>
        <xdr:cNvPr id="437" name="直線コネクタ 436"/>
        <xdr:cNvCxnSpPr/>
      </xdr:nvCxnSpPr>
      <xdr:spPr>
        <a:xfrm flipV="1">
          <a:off x="14782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67563</xdr:rowOff>
    </xdr:to>
    <xdr:cxnSp macro="">
      <xdr:nvCxnSpPr>
        <xdr:cNvPr id="440" name="直線コネクタ 439"/>
        <xdr:cNvCxnSpPr/>
      </xdr:nvCxnSpPr>
      <xdr:spPr>
        <a:xfrm flipV="1">
          <a:off x="13893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67563</xdr:rowOff>
    </xdr:to>
    <xdr:cxnSp macro="">
      <xdr:nvCxnSpPr>
        <xdr:cNvPr id="443" name="直線コネクタ 442"/>
        <xdr:cNvCxnSpPr/>
      </xdr:nvCxnSpPr>
      <xdr:spPr>
        <a:xfrm>
          <a:off x="13004800" y="133629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53" name="楕円 452"/>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4"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5" name="楕円 454"/>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6" name="テキスト ボックス 455"/>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7" name="楕円 456"/>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8" name="テキスト ボックス 457"/>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9" name="楕円 458"/>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60" name="テキスト ボックス 459"/>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61" name="楕円 460"/>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62" name="テキスト ボックス 461"/>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32161</xdr:rowOff>
    </xdr:from>
    <xdr:to>
      <xdr:col>29</xdr:col>
      <xdr:colOff>127000</xdr:colOff>
      <xdr:row>18</xdr:row>
      <xdr:rowOff>68600</xdr:rowOff>
    </xdr:to>
    <xdr:cxnSp macro="">
      <xdr:nvCxnSpPr>
        <xdr:cNvPr id="48" name="直線コネクタ 47"/>
        <xdr:cNvCxnSpPr/>
      </xdr:nvCxnSpPr>
      <xdr:spPr bwMode="auto">
        <a:xfrm flipV="1">
          <a:off x="5003800" y="3165886"/>
          <a:ext cx="647700" cy="3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68600</xdr:rowOff>
    </xdr:from>
    <xdr:to>
      <xdr:col>26</xdr:col>
      <xdr:colOff>50800</xdr:colOff>
      <xdr:row>18</xdr:row>
      <xdr:rowOff>71526</xdr:rowOff>
    </xdr:to>
    <xdr:cxnSp macro="">
      <xdr:nvCxnSpPr>
        <xdr:cNvPr id="51" name="直線コネクタ 50"/>
        <xdr:cNvCxnSpPr/>
      </xdr:nvCxnSpPr>
      <xdr:spPr bwMode="auto">
        <a:xfrm flipV="1">
          <a:off x="4305300" y="3202325"/>
          <a:ext cx="698500" cy="2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66772</xdr:rowOff>
    </xdr:from>
    <xdr:to>
      <xdr:col>22</xdr:col>
      <xdr:colOff>114300</xdr:colOff>
      <xdr:row>18</xdr:row>
      <xdr:rowOff>71526</xdr:rowOff>
    </xdr:to>
    <xdr:cxnSp macro="">
      <xdr:nvCxnSpPr>
        <xdr:cNvPr id="54" name="直線コネクタ 53"/>
        <xdr:cNvCxnSpPr/>
      </xdr:nvCxnSpPr>
      <xdr:spPr bwMode="auto">
        <a:xfrm>
          <a:off x="3606800" y="3200497"/>
          <a:ext cx="698500" cy="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40894</xdr:rowOff>
    </xdr:from>
    <xdr:to>
      <xdr:col>18</xdr:col>
      <xdr:colOff>177800</xdr:colOff>
      <xdr:row>18</xdr:row>
      <xdr:rowOff>66772</xdr:rowOff>
    </xdr:to>
    <xdr:cxnSp macro="">
      <xdr:nvCxnSpPr>
        <xdr:cNvPr id="57" name="直線コネクタ 56"/>
        <xdr:cNvCxnSpPr/>
      </xdr:nvCxnSpPr>
      <xdr:spPr bwMode="auto">
        <a:xfrm>
          <a:off x="2908300" y="3174619"/>
          <a:ext cx="6985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152811</xdr:rowOff>
    </xdr:from>
    <xdr:to>
      <xdr:col>29</xdr:col>
      <xdr:colOff>177800</xdr:colOff>
      <xdr:row>18</xdr:row>
      <xdr:rowOff>82961</xdr:rowOff>
    </xdr:to>
    <xdr:sp macro="" textlink="">
      <xdr:nvSpPr>
        <xdr:cNvPr id="67" name="楕円 66"/>
        <xdr:cNvSpPr/>
      </xdr:nvSpPr>
      <xdr:spPr bwMode="auto">
        <a:xfrm>
          <a:off x="5600700" y="311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124888</xdr:rowOff>
    </xdr:from>
    <xdr:ext cx="762000" cy="259045"/>
    <xdr:sp macro="" textlink="">
      <xdr:nvSpPr>
        <xdr:cNvPr id="68" name="人口1人当たり決算額の推移該当値テキスト130"/>
        <xdr:cNvSpPr txBox="1"/>
      </xdr:nvSpPr>
      <xdr:spPr>
        <a:xfrm>
          <a:off x="5740400" y="308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17800</xdr:rowOff>
    </xdr:from>
    <xdr:to>
      <xdr:col>26</xdr:col>
      <xdr:colOff>101600</xdr:colOff>
      <xdr:row>18</xdr:row>
      <xdr:rowOff>119400</xdr:rowOff>
    </xdr:to>
    <xdr:sp macro="" textlink="">
      <xdr:nvSpPr>
        <xdr:cNvPr id="69" name="楕円 68"/>
        <xdr:cNvSpPr/>
      </xdr:nvSpPr>
      <xdr:spPr bwMode="auto">
        <a:xfrm>
          <a:off x="4953000" y="31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104177</xdr:rowOff>
    </xdr:from>
    <xdr:ext cx="736600" cy="259045"/>
    <xdr:sp macro="" textlink="">
      <xdr:nvSpPr>
        <xdr:cNvPr id="70" name="テキスト ボックス 69"/>
        <xdr:cNvSpPr txBox="1"/>
      </xdr:nvSpPr>
      <xdr:spPr>
        <a:xfrm>
          <a:off x="4622800" y="323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20726</xdr:rowOff>
    </xdr:from>
    <xdr:to>
      <xdr:col>22</xdr:col>
      <xdr:colOff>165100</xdr:colOff>
      <xdr:row>18</xdr:row>
      <xdr:rowOff>122327</xdr:rowOff>
    </xdr:to>
    <xdr:sp macro="" textlink="">
      <xdr:nvSpPr>
        <xdr:cNvPr id="71" name="楕円 70"/>
        <xdr:cNvSpPr/>
      </xdr:nvSpPr>
      <xdr:spPr bwMode="auto">
        <a:xfrm>
          <a:off x="4254500" y="315445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107103</xdr:rowOff>
    </xdr:from>
    <xdr:ext cx="762000" cy="259045"/>
    <xdr:sp macro="" textlink="">
      <xdr:nvSpPr>
        <xdr:cNvPr id="72" name="テキスト ボックス 71"/>
        <xdr:cNvSpPr txBox="1"/>
      </xdr:nvSpPr>
      <xdr:spPr>
        <a:xfrm>
          <a:off x="3924300" y="324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15972</xdr:rowOff>
    </xdr:from>
    <xdr:to>
      <xdr:col>19</xdr:col>
      <xdr:colOff>38100</xdr:colOff>
      <xdr:row>18</xdr:row>
      <xdr:rowOff>117572</xdr:rowOff>
    </xdr:to>
    <xdr:sp macro="" textlink="">
      <xdr:nvSpPr>
        <xdr:cNvPr id="73" name="楕円 72"/>
        <xdr:cNvSpPr/>
      </xdr:nvSpPr>
      <xdr:spPr bwMode="auto">
        <a:xfrm>
          <a:off x="3556000" y="314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102349</xdr:rowOff>
    </xdr:from>
    <xdr:ext cx="762000" cy="259045"/>
    <xdr:sp macro="" textlink="">
      <xdr:nvSpPr>
        <xdr:cNvPr id="74" name="テキスト ボックス 73"/>
        <xdr:cNvSpPr txBox="1"/>
      </xdr:nvSpPr>
      <xdr:spPr>
        <a:xfrm>
          <a:off x="3225800" y="323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161544</xdr:rowOff>
    </xdr:from>
    <xdr:to>
      <xdr:col>15</xdr:col>
      <xdr:colOff>101600</xdr:colOff>
      <xdr:row>18</xdr:row>
      <xdr:rowOff>91694</xdr:rowOff>
    </xdr:to>
    <xdr:sp macro="" textlink="">
      <xdr:nvSpPr>
        <xdr:cNvPr id="75" name="楕円 74"/>
        <xdr:cNvSpPr/>
      </xdr:nvSpPr>
      <xdr:spPr bwMode="auto">
        <a:xfrm>
          <a:off x="2857500" y="312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76471</xdr:rowOff>
    </xdr:from>
    <xdr:ext cx="762000" cy="259045"/>
    <xdr:sp macro="" textlink="">
      <xdr:nvSpPr>
        <xdr:cNvPr id="76" name="テキスト ボックス 75"/>
        <xdr:cNvSpPr txBox="1"/>
      </xdr:nvSpPr>
      <xdr:spPr>
        <a:xfrm>
          <a:off x="2527300" y="32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128600</xdr:rowOff>
    </xdr:from>
    <xdr:to>
      <xdr:col>29</xdr:col>
      <xdr:colOff>127000</xdr:colOff>
      <xdr:row>37</xdr:row>
      <xdr:rowOff>2825</xdr:rowOff>
    </xdr:to>
    <xdr:cxnSp macro="">
      <xdr:nvCxnSpPr>
        <xdr:cNvPr id="108" name="直線コネクタ 107"/>
        <xdr:cNvCxnSpPr/>
      </xdr:nvCxnSpPr>
      <xdr:spPr bwMode="auto">
        <a:xfrm>
          <a:off x="5003800" y="7081850"/>
          <a:ext cx="647700" cy="4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17775</xdr:rowOff>
    </xdr:from>
    <xdr:to>
      <xdr:col>26</xdr:col>
      <xdr:colOff>50800</xdr:colOff>
      <xdr:row>36</xdr:row>
      <xdr:rowOff>128600</xdr:rowOff>
    </xdr:to>
    <xdr:cxnSp macro="">
      <xdr:nvCxnSpPr>
        <xdr:cNvPr id="111" name="直線コネクタ 110"/>
        <xdr:cNvCxnSpPr/>
      </xdr:nvCxnSpPr>
      <xdr:spPr bwMode="auto">
        <a:xfrm>
          <a:off x="4305300" y="6971025"/>
          <a:ext cx="698500" cy="11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17775</xdr:rowOff>
    </xdr:from>
    <xdr:to>
      <xdr:col>22</xdr:col>
      <xdr:colOff>114300</xdr:colOff>
      <xdr:row>36</xdr:row>
      <xdr:rowOff>161016</xdr:rowOff>
    </xdr:to>
    <xdr:cxnSp macro="">
      <xdr:nvCxnSpPr>
        <xdr:cNvPr id="114" name="直線コネクタ 113"/>
        <xdr:cNvCxnSpPr/>
      </xdr:nvCxnSpPr>
      <xdr:spPr bwMode="auto">
        <a:xfrm flipV="1">
          <a:off x="3606800" y="6971025"/>
          <a:ext cx="698500" cy="14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161016</xdr:rowOff>
    </xdr:from>
    <xdr:to>
      <xdr:col>18</xdr:col>
      <xdr:colOff>177800</xdr:colOff>
      <xdr:row>37</xdr:row>
      <xdr:rowOff>32954</xdr:rowOff>
    </xdr:to>
    <xdr:cxnSp macro="">
      <xdr:nvCxnSpPr>
        <xdr:cNvPr id="117" name="直線コネクタ 116"/>
        <xdr:cNvCxnSpPr/>
      </xdr:nvCxnSpPr>
      <xdr:spPr bwMode="auto">
        <a:xfrm flipV="1">
          <a:off x="2908300" y="7114266"/>
          <a:ext cx="698500" cy="4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123475</xdr:rowOff>
    </xdr:from>
    <xdr:to>
      <xdr:col>29</xdr:col>
      <xdr:colOff>177800</xdr:colOff>
      <xdr:row>37</xdr:row>
      <xdr:rowOff>53625</xdr:rowOff>
    </xdr:to>
    <xdr:sp macro="" textlink="">
      <xdr:nvSpPr>
        <xdr:cNvPr id="127" name="楕円 126"/>
        <xdr:cNvSpPr/>
      </xdr:nvSpPr>
      <xdr:spPr bwMode="auto">
        <a:xfrm>
          <a:off x="5600700" y="707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95552</xdr:rowOff>
    </xdr:from>
    <xdr:ext cx="762000" cy="259045"/>
    <xdr:sp macro="" textlink="">
      <xdr:nvSpPr>
        <xdr:cNvPr id="128" name="人口1人当たり決算額の推移該当値テキスト445"/>
        <xdr:cNvSpPr txBox="1"/>
      </xdr:nvSpPr>
      <xdr:spPr>
        <a:xfrm>
          <a:off x="5740400" y="70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77800</xdr:rowOff>
    </xdr:from>
    <xdr:to>
      <xdr:col>26</xdr:col>
      <xdr:colOff>101600</xdr:colOff>
      <xdr:row>37</xdr:row>
      <xdr:rowOff>7950</xdr:rowOff>
    </xdr:to>
    <xdr:sp macro="" textlink="">
      <xdr:nvSpPr>
        <xdr:cNvPr id="129" name="楕円 128"/>
        <xdr:cNvSpPr/>
      </xdr:nvSpPr>
      <xdr:spPr bwMode="auto">
        <a:xfrm>
          <a:off x="4953000" y="703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164177</xdr:rowOff>
    </xdr:from>
    <xdr:ext cx="736600" cy="259045"/>
    <xdr:sp macro="" textlink="">
      <xdr:nvSpPr>
        <xdr:cNvPr id="130" name="テキスト ボックス 129"/>
        <xdr:cNvSpPr txBox="1"/>
      </xdr:nvSpPr>
      <xdr:spPr>
        <a:xfrm>
          <a:off x="4622800" y="711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309875</xdr:rowOff>
    </xdr:from>
    <xdr:to>
      <xdr:col>22</xdr:col>
      <xdr:colOff>165100</xdr:colOff>
      <xdr:row>36</xdr:row>
      <xdr:rowOff>68575</xdr:rowOff>
    </xdr:to>
    <xdr:sp macro="" textlink="">
      <xdr:nvSpPr>
        <xdr:cNvPr id="131" name="楕円 130"/>
        <xdr:cNvSpPr/>
      </xdr:nvSpPr>
      <xdr:spPr bwMode="auto">
        <a:xfrm>
          <a:off x="4254500" y="692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78752</xdr:rowOff>
    </xdr:from>
    <xdr:ext cx="762000" cy="259045"/>
    <xdr:sp macro="" textlink="">
      <xdr:nvSpPr>
        <xdr:cNvPr id="132" name="テキスト ボックス 131"/>
        <xdr:cNvSpPr txBox="1"/>
      </xdr:nvSpPr>
      <xdr:spPr>
        <a:xfrm>
          <a:off x="3924300" y="66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110216</xdr:rowOff>
    </xdr:from>
    <xdr:to>
      <xdr:col>19</xdr:col>
      <xdr:colOff>38100</xdr:colOff>
      <xdr:row>37</xdr:row>
      <xdr:rowOff>40366</xdr:rowOff>
    </xdr:to>
    <xdr:sp macro="" textlink="">
      <xdr:nvSpPr>
        <xdr:cNvPr id="133" name="楕円 132"/>
        <xdr:cNvSpPr/>
      </xdr:nvSpPr>
      <xdr:spPr bwMode="auto">
        <a:xfrm>
          <a:off x="3556000" y="706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25143</xdr:rowOff>
    </xdr:from>
    <xdr:ext cx="762000" cy="259045"/>
    <xdr:sp macro="" textlink="">
      <xdr:nvSpPr>
        <xdr:cNvPr id="134" name="テキスト ボックス 133"/>
        <xdr:cNvSpPr txBox="1"/>
      </xdr:nvSpPr>
      <xdr:spPr>
        <a:xfrm>
          <a:off x="3225800" y="714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153604</xdr:rowOff>
    </xdr:from>
    <xdr:to>
      <xdr:col>15</xdr:col>
      <xdr:colOff>101600</xdr:colOff>
      <xdr:row>37</xdr:row>
      <xdr:rowOff>83754</xdr:rowOff>
    </xdr:to>
    <xdr:sp macro="" textlink="">
      <xdr:nvSpPr>
        <xdr:cNvPr id="135" name="楕円 134"/>
        <xdr:cNvSpPr/>
      </xdr:nvSpPr>
      <xdr:spPr bwMode="auto">
        <a:xfrm>
          <a:off x="2857500" y="710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68531</xdr:rowOff>
    </xdr:from>
    <xdr:ext cx="762000" cy="259045"/>
    <xdr:sp macro="" textlink="">
      <xdr:nvSpPr>
        <xdr:cNvPr id="136" name="テキスト ボックス 135"/>
        <xdr:cNvSpPr txBox="1"/>
      </xdr:nvSpPr>
      <xdr:spPr>
        <a:xfrm>
          <a:off x="2527300" y="71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521,754
512,166
416.85
223,160,193
218,569,816
1,320,910
102,021,064
108,885,708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68415</xdr:rowOff>
    </xdr:from>
    <xdr:to>
      <xdr:col>24</xdr:col>
      <xdr:colOff>63500</xdr:colOff>
      <xdr:row>35</xdr:row>
      <xdr:rowOff>104115</xdr:rowOff>
    </xdr:to>
    <xdr:cxnSp macro="">
      <xdr:nvCxnSpPr>
        <xdr:cNvPr id="61" name="直線コネクタ 60"/>
        <xdr:cNvCxnSpPr/>
      </xdr:nvCxnSpPr>
      <xdr:spPr>
        <a:xfrm flipV="1">
          <a:off x="3797300" y="6069165"/>
          <a:ext cx="8382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84836</xdr:rowOff>
    </xdr:from>
    <xdr:to>
      <xdr:col>19</xdr:col>
      <xdr:colOff>177800</xdr:colOff>
      <xdr:row>35</xdr:row>
      <xdr:rowOff>104115</xdr:rowOff>
    </xdr:to>
    <xdr:cxnSp macro="">
      <xdr:nvCxnSpPr>
        <xdr:cNvPr id="64" name="直線コネクタ 63"/>
        <xdr:cNvCxnSpPr/>
      </xdr:nvCxnSpPr>
      <xdr:spPr>
        <a:xfrm>
          <a:off x="2908300" y="6085586"/>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84836</xdr:rowOff>
    </xdr:from>
    <xdr:to>
      <xdr:col>15</xdr:col>
      <xdr:colOff>50800</xdr:colOff>
      <xdr:row>35</xdr:row>
      <xdr:rowOff>89522</xdr:rowOff>
    </xdr:to>
    <xdr:cxnSp macro="">
      <xdr:nvCxnSpPr>
        <xdr:cNvPr id="67" name="直線コネクタ 66"/>
        <xdr:cNvCxnSpPr/>
      </xdr:nvCxnSpPr>
      <xdr:spPr>
        <a:xfrm flipV="1">
          <a:off x="2019300" y="608558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29286</xdr:rowOff>
    </xdr:from>
    <xdr:to>
      <xdr:col>10</xdr:col>
      <xdr:colOff>114300</xdr:colOff>
      <xdr:row>35</xdr:row>
      <xdr:rowOff>89522</xdr:rowOff>
    </xdr:to>
    <xdr:cxnSp macro="">
      <xdr:nvCxnSpPr>
        <xdr:cNvPr id="70" name="直線コネクタ 69"/>
        <xdr:cNvCxnSpPr/>
      </xdr:nvCxnSpPr>
      <xdr:spPr>
        <a:xfrm>
          <a:off x="1130300" y="6030036"/>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17615</xdr:rowOff>
    </xdr:from>
    <xdr:to>
      <xdr:col>24</xdr:col>
      <xdr:colOff>114300</xdr:colOff>
      <xdr:row>35</xdr:row>
      <xdr:rowOff>119215</xdr:rowOff>
    </xdr:to>
    <xdr:sp macro="" textlink="">
      <xdr:nvSpPr>
        <xdr:cNvPr id="80" name="楕円 79"/>
        <xdr:cNvSpPr/>
      </xdr:nvSpPr>
      <xdr:spPr>
        <a:xfrm>
          <a:off x="4584700" y="60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167492</xdr:rowOff>
    </xdr:from>
    <xdr:ext cx="534377" cy="259045"/>
    <xdr:sp macro="" textlink="">
      <xdr:nvSpPr>
        <xdr:cNvPr id="81" name="人件費該当値テキスト"/>
        <xdr:cNvSpPr txBox="1"/>
      </xdr:nvSpPr>
      <xdr:spPr>
        <a:xfrm>
          <a:off x="4686300" y="59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53315</xdr:rowOff>
    </xdr:from>
    <xdr:to>
      <xdr:col>20</xdr:col>
      <xdr:colOff>38100</xdr:colOff>
      <xdr:row>35</xdr:row>
      <xdr:rowOff>154915</xdr:rowOff>
    </xdr:to>
    <xdr:sp macro="" textlink="">
      <xdr:nvSpPr>
        <xdr:cNvPr id="82" name="楕円 81"/>
        <xdr:cNvSpPr/>
      </xdr:nvSpPr>
      <xdr:spPr>
        <a:xfrm>
          <a:off x="3746500" y="60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146042</xdr:rowOff>
    </xdr:from>
    <xdr:ext cx="534377" cy="259045"/>
    <xdr:sp macro="" textlink="">
      <xdr:nvSpPr>
        <xdr:cNvPr id="83" name="テキスト ボックス 82"/>
        <xdr:cNvSpPr txBox="1"/>
      </xdr:nvSpPr>
      <xdr:spPr>
        <a:xfrm>
          <a:off x="3530111" y="614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34036</xdr:rowOff>
    </xdr:from>
    <xdr:to>
      <xdr:col>15</xdr:col>
      <xdr:colOff>101600</xdr:colOff>
      <xdr:row>35</xdr:row>
      <xdr:rowOff>135636</xdr:rowOff>
    </xdr:to>
    <xdr:sp macro="" textlink="">
      <xdr:nvSpPr>
        <xdr:cNvPr id="84" name="楕円 83"/>
        <xdr:cNvSpPr/>
      </xdr:nvSpPr>
      <xdr:spPr>
        <a:xfrm>
          <a:off x="2857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126763</xdr:rowOff>
    </xdr:from>
    <xdr:ext cx="534377" cy="259045"/>
    <xdr:sp macro="" textlink="">
      <xdr:nvSpPr>
        <xdr:cNvPr id="85" name="テキスト ボックス 84"/>
        <xdr:cNvSpPr txBox="1"/>
      </xdr:nvSpPr>
      <xdr:spPr>
        <a:xfrm>
          <a:off x="2641111" y="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38722</xdr:rowOff>
    </xdr:from>
    <xdr:to>
      <xdr:col>10</xdr:col>
      <xdr:colOff>165100</xdr:colOff>
      <xdr:row>35</xdr:row>
      <xdr:rowOff>140322</xdr:rowOff>
    </xdr:to>
    <xdr:sp macro="" textlink="">
      <xdr:nvSpPr>
        <xdr:cNvPr id="86" name="楕円 85"/>
        <xdr:cNvSpPr/>
      </xdr:nvSpPr>
      <xdr:spPr>
        <a:xfrm>
          <a:off x="1968500" y="60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131449</xdr:rowOff>
    </xdr:from>
    <xdr:ext cx="534377" cy="259045"/>
    <xdr:sp macro="" textlink="">
      <xdr:nvSpPr>
        <xdr:cNvPr id="87" name="テキスト ボックス 86"/>
        <xdr:cNvSpPr txBox="1"/>
      </xdr:nvSpPr>
      <xdr:spPr>
        <a:xfrm>
          <a:off x="1752111" y="61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149936</xdr:rowOff>
    </xdr:from>
    <xdr:to>
      <xdr:col>6</xdr:col>
      <xdr:colOff>38100</xdr:colOff>
      <xdr:row>35</xdr:row>
      <xdr:rowOff>80086</xdr:rowOff>
    </xdr:to>
    <xdr:sp macro="" textlink="">
      <xdr:nvSpPr>
        <xdr:cNvPr id="88" name="楕円 87"/>
        <xdr:cNvSpPr/>
      </xdr:nvSpPr>
      <xdr:spPr>
        <a:xfrm>
          <a:off x="1079500" y="59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96613</xdr:rowOff>
    </xdr:from>
    <xdr:ext cx="534377" cy="259045"/>
    <xdr:sp macro="" textlink="">
      <xdr:nvSpPr>
        <xdr:cNvPr id="89" name="テキスト ボックス 88"/>
        <xdr:cNvSpPr txBox="1"/>
      </xdr:nvSpPr>
      <xdr:spPr>
        <a:xfrm>
          <a:off x="863111" y="57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170028</xdr:rowOff>
    </xdr:from>
    <xdr:to>
      <xdr:col>24</xdr:col>
      <xdr:colOff>63500</xdr:colOff>
      <xdr:row>56</xdr:row>
      <xdr:rowOff>50088</xdr:rowOff>
    </xdr:to>
    <xdr:cxnSp macro="">
      <xdr:nvCxnSpPr>
        <xdr:cNvPr id="119" name="直線コネクタ 118"/>
        <xdr:cNvCxnSpPr/>
      </xdr:nvCxnSpPr>
      <xdr:spPr>
        <a:xfrm flipV="1">
          <a:off x="3797300" y="9599778"/>
          <a:ext cx="8382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50088</xdr:rowOff>
    </xdr:from>
    <xdr:to>
      <xdr:col>19</xdr:col>
      <xdr:colOff>177800</xdr:colOff>
      <xdr:row>56</xdr:row>
      <xdr:rowOff>76149</xdr:rowOff>
    </xdr:to>
    <xdr:cxnSp macro="">
      <xdr:nvCxnSpPr>
        <xdr:cNvPr id="122" name="直線コネクタ 121"/>
        <xdr:cNvCxnSpPr/>
      </xdr:nvCxnSpPr>
      <xdr:spPr>
        <a:xfrm flipV="1">
          <a:off x="2908300" y="9651288"/>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72892</xdr:rowOff>
    </xdr:from>
    <xdr:to>
      <xdr:col>15</xdr:col>
      <xdr:colOff>50800</xdr:colOff>
      <xdr:row>56</xdr:row>
      <xdr:rowOff>76149</xdr:rowOff>
    </xdr:to>
    <xdr:cxnSp macro="">
      <xdr:nvCxnSpPr>
        <xdr:cNvPr id="125" name="直線コネクタ 124"/>
        <xdr:cNvCxnSpPr/>
      </xdr:nvCxnSpPr>
      <xdr:spPr>
        <a:xfrm>
          <a:off x="2019300" y="9674092"/>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72530</xdr:rowOff>
    </xdr:from>
    <xdr:to>
      <xdr:col>10</xdr:col>
      <xdr:colOff>114300</xdr:colOff>
      <xdr:row>56</xdr:row>
      <xdr:rowOff>72892</xdr:rowOff>
    </xdr:to>
    <xdr:cxnSp macro="">
      <xdr:nvCxnSpPr>
        <xdr:cNvPr id="128" name="直線コネクタ 127"/>
        <xdr:cNvCxnSpPr/>
      </xdr:nvCxnSpPr>
      <xdr:spPr>
        <a:xfrm>
          <a:off x="1130300" y="9673730"/>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119228</xdr:rowOff>
    </xdr:from>
    <xdr:to>
      <xdr:col>24</xdr:col>
      <xdr:colOff>114300</xdr:colOff>
      <xdr:row>56</xdr:row>
      <xdr:rowOff>49378</xdr:rowOff>
    </xdr:to>
    <xdr:sp macro="" textlink="">
      <xdr:nvSpPr>
        <xdr:cNvPr id="138" name="楕円 137"/>
        <xdr:cNvSpPr/>
      </xdr:nvSpPr>
      <xdr:spPr>
        <a:xfrm>
          <a:off x="4584700" y="95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97655</xdr:rowOff>
    </xdr:from>
    <xdr:ext cx="534377" cy="259045"/>
    <xdr:sp macro="" textlink="">
      <xdr:nvSpPr>
        <xdr:cNvPr id="139" name="物件費該当値テキスト"/>
        <xdr:cNvSpPr txBox="1"/>
      </xdr:nvSpPr>
      <xdr:spPr>
        <a:xfrm>
          <a:off x="4686300" y="95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170738</xdr:rowOff>
    </xdr:from>
    <xdr:to>
      <xdr:col>20</xdr:col>
      <xdr:colOff>38100</xdr:colOff>
      <xdr:row>56</xdr:row>
      <xdr:rowOff>100888</xdr:rowOff>
    </xdr:to>
    <xdr:sp macro="" textlink="">
      <xdr:nvSpPr>
        <xdr:cNvPr id="140" name="楕円 139"/>
        <xdr:cNvSpPr/>
      </xdr:nvSpPr>
      <xdr:spPr>
        <a:xfrm>
          <a:off x="3746500" y="96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92015</xdr:rowOff>
    </xdr:from>
    <xdr:ext cx="534377" cy="259045"/>
    <xdr:sp macro="" textlink="">
      <xdr:nvSpPr>
        <xdr:cNvPr id="141" name="テキスト ボックス 140"/>
        <xdr:cNvSpPr txBox="1"/>
      </xdr:nvSpPr>
      <xdr:spPr>
        <a:xfrm>
          <a:off x="3530111" y="96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25349</xdr:rowOff>
    </xdr:from>
    <xdr:to>
      <xdr:col>15</xdr:col>
      <xdr:colOff>101600</xdr:colOff>
      <xdr:row>56</xdr:row>
      <xdr:rowOff>126949</xdr:rowOff>
    </xdr:to>
    <xdr:sp macro="" textlink="">
      <xdr:nvSpPr>
        <xdr:cNvPr id="142" name="楕円 141"/>
        <xdr:cNvSpPr/>
      </xdr:nvSpPr>
      <xdr:spPr>
        <a:xfrm>
          <a:off x="2857500" y="962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118076</xdr:rowOff>
    </xdr:from>
    <xdr:ext cx="534377" cy="259045"/>
    <xdr:sp macro="" textlink="">
      <xdr:nvSpPr>
        <xdr:cNvPr id="143" name="テキスト ボックス 142"/>
        <xdr:cNvSpPr txBox="1"/>
      </xdr:nvSpPr>
      <xdr:spPr>
        <a:xfrm>
          <a:off x="2641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22092</xdr:rowOff>
    </xdr:from>
    <xdr:to>
      <xdr:col>10</xdr:col>
      <xdr:colOff>165100</xdr:colOff>
      <xdr:row>56</xdr:row>
      <xdr:rowOff>123692</xdr:rowOff>
    </xdr:to>
    <xdr:sp macro="" textlink="">
      <xdr:nvSpPr>
        <xdr:cNvPr id="144" name="楕円 143"/>
        <xdr:cNvSpPr/>
      </xdr:nvSpPr>
      <xdr:spPr>
        <a:xfrm>
          <a:off x="1968500" y="96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114819</xdr:rowOff>
    </xdr:from>
    <xdr:ext cx="534377" cy="259045"/>
    <xdr:sp macro="" textlink="">
      <xdr:nvSpPr>
        <xdr:cNvPr id="145" name="テキスト ボックス 144"/>
        <xdr:cNvSpPr txBox="1"/>
      </xdr:nvSpPr>
      <xdr:spPr>
        <a:xfrm>
          <a:off x="1752111" y="97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21730</xdr:rowOff>
    </xdr:from>
    <xdr:to>
      <xdr:col>6</xdr:col>
      <xdr:colOff>38100</xdr:colOff>
      <xdr:row>56</xdr:row>
      <xdr:rowOff>123330</xdr:rowOff>
    </xdr:to>
    <xdr:sp macro="" textlink="">
      <xdr:nvSpPr>
        <xdr:cNvPr id="146" name="楕円 145"/>
        <xdr:cNvSpPr/>
      </xdr:nvSpPr>
      <xdr:spPr>
        <a:xfrm>
          <a:off x="1079500" y="96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114457</xdr:rowOff>
    </xdr:from>
    <xdr:ext cx="534377" cy="259045"/>
    <xdr:sp macro="" textlink="">
      <xdr:nvSpPr>
        <xdr:cNvPr id="147" name="テキスト ボックス 146"/>
        <xdr:cNvSpPr txBox="1"/>
      </xdr:nvSpPr>
      <xdr:spPr>
        <a:xfrm>
          <a:off x="863111" y="97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144907</xdr:rowOff>
    </xdr:from>
    <xdr:to>
      <xdr:col>24</xdr:col>
      <xdr:colOff>63500</xdr:colOff>
      <xdr:row>76</xdr:row>
      <xdr:rowOff>13208</xdr:rowOff>
    </xdr:to>
    <xdr:cxnSp macro="">
      <xdr:nvCxnSpPr>
        <xdr:cNvPr id="176" name="直線コネクタ 175"/>
        <xdr:cNvCxnSpPr/>
      </xdr:nvCxnSpPr>
      <xdr:spPr>
        <a:xfrm>
          <a:off x="3797300" y="13003657"/>
          <a:ext cx="8382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144907</xdr:rowOff>
    </xdr:from>
    <xdr:to>
      <xdr:col>19</xdr:col>
      <xdr:colOff>177800</xdr:colOff>
      <xdr:row>76</xdr:row>
      <xdr:rowOff>59182</xdr:rowOff>
    </xdr:to>
    <xdr:cxnSp macro="">
      <xdr:nvCxnSpPr>
        <xdr:cNvPr id="179" name="直線コネクタ 178"/>
        <xdr:cNvCxnSpPr/>
      </xdr:nvCxnSpPr>
      <xdr:spPr>
        <a:xfrm flipV="1">
          <a:off x="2908300" y="1300365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35179</xdr:rowOff>
    </xdr:from>
    <xdr:to>
      <xdr:col>15</xdr:col>
      <xdr:colOff>50800</xdr:colOff>
      <xdr:row>76</xdr:row>
      <xdr:rowOff>59182</xdr:rowOff>
    </xdr:to>
    <xdr:cxnSp macro="">
      <xdr:nvCxnSpPr>
        <xdr:cNvPr id="182" name="直線コネクタ 181"/>
        <xdr:cNvCxnSpPr/>
      </xdr:nvCxnSpPr>
      <xdr:spPr>
        <a:xfrm>
          <a:off x="2019300" y="1306537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28829</xdr:rowOff>
    </xdr:from>
    <xdr:to>
      <xdr:col>10</xdr:col>
      <xdr:colOff>114300</xdr:colOff>
      <xdr:row>76</xdr:row>
      <xdr:rowOff>35179</xdr:rowOff>
    </xdr:to>
    <xdr:cxnSp macro="">
      <xdr:nvCxnSpPr>
        <xdr:cNvPr id="185" name="直線コネクタ 184"/>
        <xdr:cNvCxnSpPr/>
      </xdr:nvCxnSpPr>
      <xdr:spPr>
        <a:xfrm>
          <a:off x="1130300" y="1305902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133858</xdr:rowOff>
    </xdr:from>
    <xdr:to>
      <xdr:col>24</xdr:col>
      <xdr:colOff>114300</xdr:colOff>
      <xdr:row>76</xdr:row>
      <xdr:rowOff>64008</xdr:rowOff>
    </xdr:to>
    <xdr:sp macro="" textlink="">
      <xdr:nvSpPr>
        <xdr:cNvPr id="195" name="楕円 194"/>
        <xdr:cNvSpPr/>
      </xdr:nvSpPr>
      <xdr:spPr>
        <a:xfrm>
          <a:off x="4584700" y="129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156735</xdr:rowOff>
    </xdr:from>
    <xdr:ext cx="469744" cy="259045"/>
    <xdr:sp macro="" textlink="">
      <xdr:nvSpPr>
        <xdr:cNvPr id="196" name="維持補修費該当値テキスト"/>
        <xdr:cNvSpPr txBox="1"/>
      </xdr:nvSpPr>
      <xdr:spPr>
        <a:xfrm>
          <a:off x="4686300" y="1284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94107</xdr:rowOff>
    </xdr:from>
    <xdr:to>
      <xdr:col>20</xdr:col>
      <xdr:colOff>38100</xdr:colOff>
      <xdr:row>76</xdr:row>
      <xdr:rowOff>24256</xdr:rowOff>
    </xdr:to>
    <xdr:sp macro="" textlink="">
      <xdr:nvSpPr>
        <xdr:cNvPr id="197" name="楕円 196"/>
        <xdr:cNvSpPr/>
      </xdr:nvSpPr>
      <xdr:spPr>
        <a:xfrm>
          <a:off x="3746500" y="12952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40784</xdr:rowOff>
    </xdr:from>
    <xdr:ext cx="469744" cy="259045"/>
    <xdr:sp macro="" textlink="">
      <xdr:nvSpPr>
        <xdr:cNvPr id="198" name="テキスト ボックス 197"/>
        <xdr:cNvSpPr txBox="1"/>
      </xdr:nvSpPr>
      <xdr:spPr>
        <a:xfrm>
          <a:off x="3562428" y="1272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8382</xdr:rowOff>
    </xdr:from>
    <xdr:to>
      <xdr:col>15</xdr:col>
      <xdr:colOff>101600</xdr:colOff>
      <xdr:row>76</xdr:row>
      <xdr:rowOff>109982</xdr:rowOff>
    </xdr:to>
    <xdr:sp macro="" textlink="">
      <xdr:nvSpPr>
        <xdr:cNvPr id="199" name="楕円 198"/>
        <xdr:cNvSpPr/>
      </xdr:nvSpPr>
      <xdr:spPr>
        <a:xfrm>
          <a:off x="2857500" y="130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101109</xdr:rowOff>
    </xdr:from>
    <xdr:ext cx="469744" cy="259045"/>
    <xdr:sp macro="" textlink="">
      <xdr:nvSpPr>
        <xdr:cNvPr id="200" name="テキスト ボックス 199"/>
        <xdr:cNvSpPr txBox="1"/>
      </xdr:nvSpPr>
      <xdr:spPr>
        <a:xfrm>
          <a:off x="2673428" y="1313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155829</xdr:rowOff>
    </xdr:from>
    <xdr:to>
      <xdr:col>10</xdr:col>
      <xdr:colOff>165100</xdr:colOff>
      <xdr:row>76</xdr:row>
      <xdr:rowOff>85979</xdr:rowOff>
    </xdr:to>
    <xdr:sp macro="" textlink="">
      <xdr:nvSpPr>
        <xdr:cNvPr id="201" name="楕円 200"/>
        <xdr:cNvSpPr/>
      </xdr:nvSpPr>
      <xdr:spPr>
        <a:xfrm>
          <a:off x="1968500" y="130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102506</xdr:rowOff>
    </xdr:from>
    <xdr:ext cx="469744" cy="259045"/>
    <xdr:sp macro="" textlink="">
      <xdr:nvSpPr>
        <xdr:cNvPr id="202" name="テキスト ボックス 201"/>
        <xdr:cNvSpPr txBox="1"/>
      </xdr:nvSpPr>
      <xdr:spPr>
        <a:xfrm>
          <a:off x="1784428" y="1278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149479</xdr:rowOff>
    </xdr:from>
    <xdr:to>
      <xdr:col>6</xdr:col>
      <xdr:colOff>38100</xdr:colOff>
      <xdr:row>76</xdr:row>
      <xdr:rowOff>79629</xdr:rowOff>
    </xdr:to>
    <xdr:sp macro="" textlink="">
      <xdr:nvSpPr>
        <xdr:cNvPr id="203" name="楕円 202"/>
        <xdr:cNvSpPr/>
      </xdr:nvSpPr>
      <xdr:spPr>
        <a:xfrm>
          <a:off x="1079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96156</xdr:rowOff>
    </xdr:from>
    <xdr:ext cx="469744" cy="259045"/>
    <xdr:sp macro="" textlink="">
      <xdr:nvSpPr>
        <xdr:cNvPr id="204" name="テキスト ボックス 203"/>
        <xdr:cNvSpPr txBox="1"/>
      </xdr:nvSpPr>
      <xdr:spPr>
        <a:xfrm>
          <a:off x="895428" y="127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105308</xdr:rowOff>
    </xdr:from>
    <xdr:to>
      <xdr:col>24</xdr:col>
      <xdr:colOff>63500</xdr:colOff>
      <xdr:row>96</xdr:row>
      <xdr:rowOff>9131</xdr:rowOff>
    </xdr:to>
    <xdr:cxnSp macro="">
      <xdr:nvCxnSpPr>
        <xdr:cNvPr id="234" name="直線コネクタ 233"/>
        <xdr:cNvCxnSpPr/>
      </xdr:nvCxnSpPr>
      <xdr:spPr>
        <a:xfrm flipV="1">
          <a:off x="3797300" y="16393058"/>
          <a:ext cx="838200" cy="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8877</xdr:rowOff>
    </xdr:from>
    <xdr:to>
      <xdr:col>19</xdr:col>
      <xdr:colOff>177800</xdr:colOff>
      <xdr:row>96</xdr:row>
      <xdr:rowOff>9131</xdr:rowOff>
    </xdr:to>
    <xdr:cxnSp macro="">
      <xdr:nvCxnSpPr>
        <xdr:cNvPr id="237" name="直線コネクタ 236"/>
        <xdr:cNvCxnSpPr/>
      </xdr:nvCxnSpPr>
      <xdr:spPr>
        <a:xfrm>
          <a:off x="2908300" y="1646807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8877</xdr:rowOff>
    </xdr:from>
    <xdr:to>
      <xdr:col>15</xdr:col>
      <xdr:colOff>50800</xdr:colOff>
      <xdr:row>96</xdr:row>
      <xdr:rowOff>43511</xdr:rowOff>
    </xdr:to>
    <xdr:cxnSp macro="">
      <xdr:nvCxnSpPr>
        <xdr:cNvPr id="240" name="直線コネクタ 239"/>
        <xdr:cNvCxnSpPr/>
      </xdr:nvCxnSpPr>
      <xdr:spPr>
        <a:xfrm flipV="1">
          <a:off x="2019300" y="16468077"/>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43511</xdr:rowOff>
    </xdr:from>
    <xdr:to>
      <xdr:col>10</xdr:col>
      <xdr:colOff>114300</xdr:colOff>
      <xdr:row>96</xdr:row>
      <xdr:rowOff>120917</xdr:rowOff>
    </xdr:to>
    <xdr:cxnSp macro="">
      <xdr:nvCxnSpPr>
        <xdr:cNvPr id="243" name="直線コネクタ 242"/>
        <xdr:cNvCxnSpPr/>
      </xdr:nvCxnSpPr>
      <xdr:spPr>
        <a:xfrm flipV="1">
          <a:off x="1130300" y="16502711"/>
          <a:ext cx="889000" cy="7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54508</xdr:rowOff>
    </xdr:from>
    <xdr:to>
      <xdr:col>24</xdr:col>
      <xdr:colOff>114300</xdr:colOff>
      <xdr:row>95</xdr:row>
      <xdr:rowOff>156108</xdr:rowOff>
    </xdr:to>
    <xdr:sp macro="" textlink="">
      <xdr:nvSpPr>
        <xdr:cNvPr id="253" name="楕円 252"/>
        <xdr:cNvSpPr/>
      </xdr:nvSpPr>
      <xdr:spPr>
        <a:xfrm>
          <a:off x="4584700" y="163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32935</xdr:rowOff>
    </xdr:from>
    <xdr:ext cx="599010" cy="259045"/>
    <xdr:sp macro="" textlink="">
      <xdr:nvSpPr>
        <xdr:cNvPr id="254" name="扶助費該当値テキスト"/>
        <xdr:cNvSpPr txBox="1"/>
      </xdr:nvSpPr>
      <xdr:spPr>
        <a:xfrm>
          <a:off x="4686300" y="1632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129781</xdr:rowOff>
    </xdr:from>
    <xdr:to>
      <xdr:col>20</xdr:col>
      <xdr:colOff>38100</xdr:colOff>
      <xdr:row>96</xdr:row>
      <xdr:rowOff>59931</xdr:rowOff>
    </xdr:to>
    <xdr:sp macro="" textlink="">
      <xdr:nvSpPr>
        <xdr:cNvPr id="255" name="楕円 254"/>
        <xdr:cNvSpPr/>
      </xdr:nvSpPr>
      <xdr:spPr>
        <a:xfrm>
          <a:off x="3746500" y="164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51058</xdr:rowOff>
    </xdr:from>
    <xdr:ext cx="599010" cy="259045"/>
    <xdr:sp macro="" textlink="">
      <xdr:nvSpPr>
        <xdr:cNvPr id="256" name="テキスト ボックス 255"/>
        <xdr:cNvSpPr txBox="1"/>
      </xdr:nvSpPr>
      <xdr:spPr>
        <a:xfrm>
          <a:off x="3497795" y="1651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129527</xdr:rowOff>
    </xdr:from>
    <xdr:to>
      <xdr:col>15</xdr:col>
      <xdr:colOff>101600</xdr:colOff>
      <xdr:row>96</xdr:row>
      <xdr:rowOff>59677</xdr:rowOff>
    </xdr:to>
    <xdr:sp macro="" textlink="">
      <xdr:nvSpPr>
        <xdr:cNvPr id="257" name="楕円 256"/>
        <xdr:cNvSpPr/>
      </xdr:nvSpPr>
      <xdr:spPr>
        <a:xfrm>
          <a:off x="2857500" y="164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50804</xdr:rowOff>
    </xdr:from>
    <xdr:ext cx="599010" cy="259045"/>
    <xdr:sp macro="" textlink="">
      <xdr:nvSpPr>
        <xdr:cNvPr id="258" name="テキスト ボックス 257"/>
        <xdr:cNvSpPr txBox="1"/>
      </xdr:nvSpPr>
      <xdr:spPr>
        <a:xfrm>
          <a:off x="2608795" y="165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164161</xdr:rowOff>
    </xdr:from>
    <xdr:to>
      <xdr:col>10</xdr:col>
      <xdr:colOff>165100</xdr:colOff>
      <xdr:row>96</xdr:row>
      <xdr:rowOff>94311</xdr:rowOff>
    </xdr:to>
    <xdr:sp macro="" textlink="">
      <xdr:nvSpPr>
        <xdr:cNvPr id="259" name="楕円 258"/>
        <xdr:cNvSpPr/>
      </xdr:nvSpPr>
      <xdr:spPr>
        <a:xfrm>
          <a:off x="1968500" y="1645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85438</xdr:rowOff>
    </xdr:from>
    <xdr:ext cx="599010" cy="259045"/>
    <xdr:sp macro="" textlink="">
      <xdr:nvSpPr>
        <xdr:cNvPr id="260" name="テキスト ボックス 259"/>
        <xdr:cNvSpPr txBox="1"/>
      </xdr:nvSpPr>
      <xdr:spPr>
        <a:xfrm>
          <a:off x="1719795" y="1654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70117</xdr:rowOff>
    </xdr:from>
    <xdr:to>
      <xdr:col>6</xdr:col>
      <xdr:colOff>38100</xdr:colOff>
      <xdr:row>97</xdr:row>
      <xdr:rowOff>267</xdr:rowOff>
    </xdr:to>
    <xdr:sp macro="" textlink="">
      <xdr:nvSpPr>
        <xdr:cNvPr id="261" name="楕円 260"/>
        <xdr:cNvSpPr/>
      </xdr:nvSpPr>
      <xdr:spPr>
        <a:xfrm>
          <a:off x="1079500" y="16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162844</xdr:rowOff>
    </xdr:from>
    <xdr:ext cx="534377" cy="259045"/>
    <xdr:sp macro="" textlink="">
      <xdr:nvSpPr>
        <xdr:cNvPr id="262" name="テキスト ボックス 261"/>
        <xdr:cNvSpPr txBox="1"/>
      </xdr:nvSpPr>
      <xdr:spPr>
        <a:xfrm>
          <a:off x="863111" y="166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137345</xdr:rowOff>
    </xdr:from>
    <xdr:to>
      <xdr:col>55</xdr:col>
      <xdr:colOff>0</xdr:colOff>
      <xdr:row>38</xdr:row>
      <xdr:rowOff>149141</xdr:rowOff>
    </xdr:to>
    <xdr:cxnSp macro="">
      <xdr:nvCxnSpPr>
        <xdr:cNvPr id="290" name="直線コネクタ 289"/>
        <xdr:cNvCxnSpPr/>
      </xdr:nvCxnSpPr>
      <xdr:spPr>
        <a:xfrm>
          <a:off x="9639300" y="6652445"/>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137345</xdr:rowOff>
    </xdr:from>
    <xdr:to>
      <xdr:col>50</xdr:col>
      <xdr:colOff>114300</xdr:colOff>
      <xdr:row>38</xdr:row>
      <xdr:rowOff>144546</xdr:rowOff>
    </xdr:to>
    <xdr:cxnSp macro="">
      <xdr:nvCxnSpPr>
        <xdr:cNvPr id="293" name="直線コネクタ 292"/>
        <xdr:cNvCxnSpPr/>
      </xdr:nvCxnSpPr>
      <xdr:spPr>
        <a:xfrm flipV="1">
          <a:off x="8750300" y="6652445"/>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144546</xdr:rowOff>
    </xdr:from>
    <xdr:to>
      <xdr:col>45</xdr:col>
      <xdr:colOff>177800</xdr:colOff>
      <xdr:row>38</xdr:row>
      <xdr:rowOff>150192</xdr:rowOff>
    </xdr:to>
    <xdr:cxnSp macro="">
      <xdr:nvCxnSpPr>
        <xdr:cNvPr id="296" name="直線コネクタ 295"/>
        <xdr:cNvCxnSpPr/>
      </xdr:nvCxnSpPr>
      <xdr:spPr>
        <a:xfrm flipV="1">
          <a:off x="7861300" y="665964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116337</xdr:rowOff>
    </xdr:from>
    <xdr:to>
      <xdr:col>41</xdr:col>
      <xdr:colOff>50800</xdr:colOff>
      <xdr:row>38</xdr:row>
      <xdr:rowOff>150192</xdr:rowOff>
    </xdr:to>
    <xdr:cxnSp macro="">
      <xdr:nvCxnSpPr>
        <xdr:cNvPr id="299" name="直線コネクタ 298"/>
        <xdr:cNvCxnSpPr/>
      </xdr:nvCxnSpPr>
      <xdr:spPr>
        <a:xfrm>
          <a:off x="6972300" y="6631437"/>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98341</xdr:rowOff>
    </xdr:from>
    <xdr:to>
      <xdr:col>55</xdr:col>
      <xdr:colOff>50800</xdr:colOff>
      <xdr:row>39</xdr:row>
      <xdr:rowOff>28491</xdr:rowOff>
    </xdr:to>
    <xdr:sp macro="" textlink="">
      <xdr:nvSpPr>
        <xdr:cNvPr id="309" name="楕円 308"/>
        <xdr:cNvSpPr/>
      </xdr:nvSpPr>
      <xdr:spPr>
        <a:xfrm>
          <a:off x="10426700" y="66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13268</xdr:rowOff>
    </xdr:from>
    <xdr:ext cx="534377" cy="259045"/>
    <xdr:sp macro="" textlink="">
      <xdr:nvSpPr>
        <xdr:cNvPr id="310" name="補助費等該当値テキスト"/>
        <xdr:cNvSpPr txBox="1"/>
      </xdr:nvSpPr>
      <xdr:spPr>
        <a:xfrm>
          <a:off x="10528300" y="65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86545</xdr:rowOff>
    </xdr:from>
    <xdr:to>
      <xdr:col>50</xdr:col>
      <xdr:colOff>165100</xdr:colOff>
      <xdr:row>39</xdr:row>
      <xdr:rowOff>16695</xdr:rowOff>
    </xdr:to>
    <xdr:sp macro="" textlink="">
      <xdr:nvSpPr>
        <xdr:cNvPr id="311" name="楕円 310"/>
        <xdr:cNvSpPr/>
      </xdr:nvSpPr>
      <xdr:spPr>
        <a:xfrm>
          <a:off x="9588500" y="66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7822</xdr:rowOff>
    </xdr:from>
    <xdr:ext cx="534377" cy="259045"/>
    <xdr:sp macro="" textlink="">
      <xdr:nvSpPr>
        <xdr:cNvPr id="312" name="テキスト ボックス 311"/>
        <xdr:cNvSpPr txBox="1"/>
      </xdr:nvSpPr>
      <xdr:spPr>
        <a:xfrm>
          <a:off x="9372111" y="66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93746</xdr:rowOff>
    </xdr:from>
    <xdr:to>
      <xdr:col>46</xdr:col>
      <xdr:colOff>38100</xdr:colOff>
      <xdr:row>39</xdr:row>
      <xdr:rowOff>23896</xdr:rowOff>
    </xdr:to>
    <xdr:sp macro="" textlink="">
      <xdr:nvSpPr>
        <xdr:cNvPr id="313" name="楕円 312"/>
        <xdr:cNvSpPr/>
      </xdr:nvSpPr>
      <xdr:spPr>
        <a:xfrm>
          <a:off x="8699500" y="66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15023</xdr:rowOff>
    </xdr:from>
    <xdr:ext cx="534377" cy="259045"/>
    <xdr:sp macro="" textlink="">
      <xdr:nvSpPr>
        <xdr:cNvPr id="314" name="テキスト ボックス 313"/>
        <xdr:cNvSpPr txBox="1"/>
      </xdr:nvSpPr>
      <xdr:spPr>
        <a:xfrm>
          <a:off x="8483111" y="67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99392</xdr:rowOff>
    </xdr:from>
    <xdr:to>
      <xdr:col>41</xdr:col>
      <xdr:colOff>101600</xdr:colOff>
      <xdr:row>39</xdr:row>
      <xdr:rowOff>29542</xdr:rowOff>
    </xdr:to>
    <xdr:sp macro="" textlink="">
      <xdr:nvSpPr>
        <xdr:cNvPr id="315" name="楕円 314"/>
        <xdr:cNvSpPr/>
      </xdr:nvSpPr>
      <xdr:spPr>
        <a:xfrm>
          <a:off x="7810500" y="66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20669</xdr:rowOff>
    </xdr:from>
    <xdr:ext cx="534377" cy="259045"/>
    <xdr:sp macro="" textlink="">
      <xdr:nvSpPr>
        <xdr:cNvPr id="316" name="テキスト ボックス 315"/>
        <xdr:cNvSpPr txBox="1"/>
      </xdr:nvSpPr>
      <xdr:spPr>
        <a:xfrm>
          <a:off x="7594111" y="67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65537</xdr:rowOff>
    </xdr:from>
    <xdr:to>
      <xdr:col>36</xdr:col>
      <xdr:colOff>165100</xdr:colOff>
      <xdr:row>38</xdr:row>
      <xdr:rowOff>167137</xdr:rowOff>
    </xdr:to>
    <xdr:sp macro="" textlink="">
      <xdr:nvSpPr>
        <xdr:cNvPr id="317" name="楕円 316"/>
        <xdr:cNvSpPr/>
      </xdr:nvSpPr>
      <xdr:spPr>
        <a:xfrm>
          <a:off x="6921500" y="65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158264</xdr:rowOff>
    </xdr:from>
    <xdr:ext cx="534377" cy="259045"/>
    <xdr:sp macro="" textlink="">
      <xdr:nvSpPr>
        <xdr:cNvPr id="318" name="テキスト ボックス 317"/>
        <xdr:cNvSpPr txBox="1"/>
      </xdr:nvSpPr>
      <xdr:spPr>
        <a:xfrm>
          <a:off x="6705111" y="66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129282</xdr:rowOff>
    </xdr:from>
    <xdr:to>
      <xdr:col>55</xdr:col>
      <xdr:colOff>0</xdr:colOff>
      <xdr:row>54</xdr:row>
      <xdr:rowOff>151914</xdr:rowOff>
    </xdr:to>
    <xdr:cxnSp macro="">
      <xdr:nvCxnSpPr>
        <xdr:cNvPr id="350" name="直線コネクタ 349"/>
        <xdr:cNvCxnSpPr/>
      </xdr:nvCxnSpPr>
      <xdr:spPr>
        <a:xfrm flipV="1">
          <a:off x="9639300" y="9044682"/>
          <a:ext cx="838200" cy="3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151914</xdr:rowOff>
    </xdr:from>
    <xdr:to>
      <xdr:col>50</xdr:col>
      <xdr:colOff>114300</xdr:colOff>
      <xdr:row>56</xdr:row>
      <xdr:rowOff>45338</xdr:rowOff>
    </xdr:to>
    <xdr:cxnSp macro="">
      <xdr:nvCxnSpPr>
        <xdr:cNvPr id="353" name="直線コネクタ 352"/>
        <xdr:cNvCxnSpPr/>
      </xdr:nvCxnSpPr>
      <xdr:spPr>
        <a:xfrm flipV="1">
          <a:off x="8750300" y="9410214"/>
          <a:ext cx="889000" cy="23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136353</xdr:rowOff>
    </xdr:from>
    <xdr:to>
      <xdr:col>45</xdr:col>
      <xdr:colOff>177800</xdr:colOff>
      <xdr:row>56</xdr:row>
      <xdr:rowOff>45338</xdr:rowOff>
    </xdr:to>
    <xdr:cxnSp macro="">
      <xdr:nvCxnSpPr>
        <xdr:cNvPr id="356" name="直線コネクタ 355"/>
        <xdr:cNvCxnSpPr/>
      </xdr:nvCxnSpPr>
      <xdr:spPr>
        <a:xfrm>
          <a:off x="7861300" y="9566103"/>
          <a:ext cx="8890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136353</xdr:rowOff>
    </xdr:from>
    <xdr:to>
      <xdr:col>41</xdr:col>
      <xdr:colOff>50800</xdr:colOff>
      <xdr:row>56</xdr:row>
      <xdr:rowOff>75676</xdr:rowOff>
    </xdr:to>
    <xdr:cxnSp macro="">
      <xdr:nvCxnSpPr>
        <xdr:cNvPr id="359" name="直線コネクタ 358"/>
        <xdr:cNvCxnSpPr/>
      </xdr:nvCxnSpPr>
      <xdr:spPr>
        <a:xfrm flipV="1">
          <a:off x="6972300" y="9566103"/>
          <a:ext cx="889000" cy="1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78482</xdr:rowOff>
    </xdr:from>
    <xdr:to>
      <xdr:col>55</xdr:col>
      <xdr:colOff>50800</xdr:colOff>
      <xdr:row>53</xdr:row>
      <xdr:rowOff>8632</xdr:rowOff>
    </xdr:to>
    <xdr:sp macro="" textlink="">
      <xdr:nvSpPr>
        <xdr:cNvPr id="369" name="楕円 368"/>
        <xdr:cNvSpPr/>
      </xdr:nvSpPr>
      <xdr:spPr>
        <a:xfrm>
          <a:off x="10426700" y="89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101359</xdr:rowOff>
    </xdr:from>
    <xdr:ext cx="534377" cy="259045"/>
    <xdr:sp macro="" textlink="">
      <xdr:nvSpPr>
        <xdr:cNvPr id="370" name="普通建設事業費該当値テキスト"/>
        <xdr:cNvSpPr txBox="1"/>
      </xdr:nvSpPr>
      <xdr:spPr>
        <a:xfrm>
          <a:off x="10528300" y="88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101114</xdr:rowOff>
    </xdr:from>
    <xdr:to>
      <xdr:col>50</xdr:col>
      <xdr:colOff>165100</xdr:colOff>
      <xdr:row>55</xdr:row>
      <xdr:rowOff>31264</xdr:rowOff>
    </xdr:to>
    <xdr:sp macro="" textlink="">
      <xdr:nvSpPr>
        <xdr:cNvPr id="371" name="楕円 370"/>
        <xdr:cNvSpPr/>
      </xdr:nvSpPr>
      <xdr:spPr>
        <a:xfrm>
          <a:off x="9588500" y="9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47791</xdr:rowOff>
    </xdr:from>
    <xdr:ext cx="534377" cy="259045"/>
    <xdr:sp macro="" textlink="">
      <xdr:nvSpPr>
        <xdr:cNvPr id="372" name="テキスト ボックス 371"/>
        <xdr:cNvSpPr txBox="1"/>
      </xdr:nvSpPr>
      <xdr:spPr>
        <a:xfrm>
          <a:off x="9372111" y="91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165988</xdr:rowOff>
    </xdr:from>
    <xdr:to>
      <xdr:col>46</xdr:col>
      <xdr:colOff>38100</xdr:colOff>
      <xdr:row>56</xdr:row>
      <xdr:rowOff>96138</xdr:rowOff>
    </xdr:to>
    <xdr:sp macro="" textlink="">
      <xdr:nvSpPr>
        <xdr:cNvPr id="373" name="楕円 372"/>
        <xdr:cNvSpPr/>
      </xdr:nvSpPr>
      <xdr:spPr>
        <a:xfrm>
          <a:off x="8699500" y="95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112665</xdr:rowOff>
    </xdr:from>
    <xdr:ext cx="534377" cy="259045"/>
    <xdr:sp macro="" textlink="">
      <xdr:nvSpPr>
        <xdr:cNvPr id="374" name="テキスト ボックス 373"/>
        <xdr:cNvSpPr txBox="1"/>
      </xdr:nvSpPr>
      <xdr:spPr>
        <a:xfrm>
          <a:off x="8483111" y="93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85553</xdr:rowOff>
    </xdr:from>
    <xdr:to>
      <xdr:col>41</xdr:col>
      <xdr:colOff>101600</xdr:colOff>
      <xdr:row>56</xdr:row>
      <xdr:rowOff>15703</xdr:rowOff>
    </xdr:to>
    <xdr:sp macro="" textlink="">
      <xdr:nvSpPr>
        <xdr:cNvPr id="375" name="楕円 374"/>
        <xdr:cNvSpPr/>
      </xdr:nvSpPr>
      <xdr:spPr>
        <a:xfrm>
          <a:off x="7810500" y="9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32230</xdr:rowOff>
    </xdr:from>
    <xdr:ext cx="534377" cy="259045"/>
    <xdr:sp macro="" textlink="">
      <xdr:nvSpPr>
        <xdr:cNvPr id="376" name="テキスト ボックス 375"/>
        <xdr:cNvSpPr txBox="1"/>
      </xdr:nvSpPr>
      <xdr:spPr>
        <a:xfrm>
          <a:off x="7594111" y="92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24876</xdr:rowOff>
    </xdr:from>
    <xdr:to>
      <xdr:col>36</xdr:col>
      <xdr:colOff>165100</xdr:colOff>
      <xdr:row>56</xdr:row>
      <xdr:rowOff>126476</xdr:rowOff>
    </xdr:to>
    <xdr:sp macro="" textlink="">
      <xdr:nvSpPr>
        <xdr:cNvPr id="377" name="楕円 376"/>
        <xdr:cNvSpPr/>
      </xdr:nvSpPr>
      <xdr:spPr>
        <a:xfrm>
          <a:off x="6921500" y="96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143003</xdr:rowOff>
    </xdr:from>
    <xdr:ext cx="534377" cy="259045"/>
    <xdr:sp macro="" textlink="">
      <xdr:nvSpPr>
        <xdr:cNvPr id="378" name="テキスト ボックス 377"/>
        <xdr:cNvSpPr txBox="1"/>
      </xdr:nvSpPr>
      <xdr:spPr>
        <a:xfrm>
          <a:off x="6705111" y="94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13447</xdr:rowOff>
    </xdr:from>
    <xdr:to>
      <xdr:col>55</xdr:col>
      <xdr:colOff>0</xdr:colOff>
      <xdr:row>76</xdr:row>
      <xdr:rowOff>36830</xdr:rowOff>
    </xdr:to>
    <xdr:cxnSp macro="">
      <xdr:nvCxnSpPr>
        <xdr:cNvPr id="409" name="直線コネクタ 408"/>
        <xdr:cNvCxnSpPr/>
      </xdr:nvCxnSpPr>
      <xdr:spPr>
        <a:xfrm flipV="1">
          <a:off x="9639300" y="12357847"/>
          <a:ext cx="838200" cy="70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36830</xdr:rowOff>
    </xdr:from>
    <xdr:to>
      <xdr:col>50</xdr:col>
      <xdr:colOff>114300</xdr:colOff>
      <xdr:row>77</xdr:row>
      <xdr:rowOff>51395</xdr:rowOff>
    </xdr:to>
    <xdr:cxnSp macro="">
      <xdr:nvCxnSpPr>
        <xdr:cNvPr id="412" name="直線コネクタ 411"/>
        <xdr:cNvCxnSpPr/>
      </xdr:nvCxnSpPr>
      <xdr:spPr>
        <a:xfrm flipV="1">
          <a:off x="8750300" y="13067030"/>
          <a:ext cx="889000" cy="1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9692</xdr:rowOff>
    </xdr:from>
    <xdr:to>
      <xdr:col>45</xdr:col>
      <xdr:colOff>177800</xdr:colOff>
      <xdr:row>77</xdr:row>
      <xdr:rowOff>51395</xdr:rowOff>
    </xdr:to>
    <xdr:cxnSp macro="">
      <xdr:nvCxnSpPr>
        <xdr:cNvPr id="415" name="直線コネクタ 414"/>
        <xdr:cNvCxnSpPr/>
      </xdr:nvCxnSpPr>
      <xdr:spPr>
        <a:xfrm>
          <a:off x="7861300" y="13211342"/>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131404</xdr:rowOff>
    </xdr:from>
    <xdr:to>
      <xdr:col>41</xdr:col>
      <xdr:colOff>50800</xdr:colOff>
      <xdr:row>77</xdr:row>
      <xdr:rowOff>9692</xdr:rowOff>
    </xdr:to>
    <xdr:cxnSp macro="">
      <xdr:nvCxnSpPr>
        <xdr:cNvPr id="418" name="直線コネクタ 417"/>
        <xdr:cNvCxnSpPr/>
      </xdr:nvCxnSpPr>
      <xdr:spPr>
        <a:xfrm>
          <a:off x="6972300" y="13161604"/>
          <a:ext cx="889000" cy="4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134097</xdr:rowOff>
    </xdr:from>
    <xdr:to>
      <xdr:col>55</xdr:col>
      <xdr:colOff>50800</xdr:colOff>
      <xdr:row>72</xdr:row>
      <xdr:rowOff>64247</xdr:rowOff>
    </xdr:to>
    <xdr:sp macro="" textlink="">
      <xdr:nvSpPr>
        <xdr:cNvPr id="428" name="楕円 427"/>
        <xdr:cNvSpPr/>
      </xdr:nvSpPr>
      <xdr:spPr>
        <a:xfrm>
          <a:off x="10426700" y="123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156974</xdr:rowOff>
    </xdr:from>
    <xdr:ext cx="534377" cy="259045"/>
    <xdr:sp macro="" textlink="">
      <xdr:nvSpPr>
        <xdr:cNvPr id="429" name="普通建設事業費 （ うち新規整備　）該当値テキスト"/>
        <xdr:cNvSpPr txBox="1"/>
      </xdr:nvSpPr>
      <xdr:spPr>
        <a:xfrm>
          <a:off x="10528300" y="1215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157480</xdr:rowOff>
    </xdr:from>
    <xdr:to>
      <xdr:col>50</xdr:col>
      <xdr:colOff>165100</xdr:colOff>
      <xdr:row>76</xdr:row>
      <xdr:rowOff>87630</xdr:rowOff>
    </xdr:to>
    <xdr:sp macro="" textlink="">
      <xdr:nvSpPr>
        <xdr:cNvPr id="430" name="楕円 429"/>
        <xdr:cNvSpPr/>
      </xdr:nvSpPr>
      <xdr:spPr>
        <a:xfrm>
          <a:off x="9588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104157</xdr:rowOff>
    </xdr:from>
    <xdr:ext cx="534377" cy="259045"/>
    <xdr:sp macro="" textlink="">
      <xdr:nvSpPr>
        <xdr:cNvPr id="431" name="テキスト ボックス 430"/>
        <xdr:cNvSpPr txBox="1"/>
      </xdr:nvSpPr>
      <xdr:spPr>
        <a:xfrm>
          <a:off x="9372111" y="1279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595</xdr:rowOff>
    </xdr:from>
    <xdr:to>
      <xdr:col>46</xdr:col>
      <xdr:colOff>38100</xdr:colOff>
      <xdr:row>77</xdr:row>
      <xdr:rowOff>102195</xdr:rowOff>
    </xdr:to>
    <xdr:sp macro="" textlink="">
      <xdr:nvSpPr>
        <xdr:cNvPr id="432" name="楕円 431"/>
        <xdr:cNvSpPr/>
      </xdr:nvSpPr>
      <xdr:spPr>
        <a:xfrm>
          <a:off x="8699500" y="132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118722</xdr:rowOff>
    </xdr:from>
    <xdr:ext cx="534377" cy="259045"/>
    <xdr:sp macro="" textlink="">
      <xdr:nvSpPr>
        <xdr:cNvPr id="433" name="テキスト ボックス 432"/>
        <xdr:cNvSpPr txBox="1"/>
      </xdr:nvSpPr>
      <xdr:spPr>
        <a:xfrm>
          <a:off x="8483111" y="129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130342</xdr:rowOff>
    </xdr:from>
    <xdr:to>
      <xdr:col>41</xdr:col>
      <xdr:colOff>101600</xdr:colOff>
      <xdr:row>77</xdr:row>
      <xdr:rowOff>60492</xdr:rowOff>
    </xdr:to>
    <xdr:sp macro="" textlink="">
      <xdr:nvSpPr>
        <xdr:cNvPr id="434" name="楕円 433"/>
        <xdr:cNvSpPr/>
      </xdr:nvSpPr>
      <xdr:spPr>
        <a:xfrm>
          <a:off x="7810500" y="13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77019</xdr:rowOff>
    </xdr:from>
    <xdr:ext cx="534377" cy="259045"/>
    <xdr:sp macro="" textlink="">
      <xdr:nvSpPr>
        <xdr:cNvPr id="435" name="テキスト ボックス 434"/>
        <xdr:cNvSpPr txBox="1"/>
      </xdr:nvSpPr>
      <xdr:spPr>
        <a:xfrm>
          <a:off x="7594111" y="1293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80604</xdr:rowOff>
    </xdr:from>
    <xdr:to>
      <xdr:col>36</xdr:col>
      <xdr:colOff>165100</xdr:colOff>
      <xdr:row>77</xdr:row>
      <xdr:rowOff>10754</xdr:rowOff>
    </xdr:to>
    <xdr:sp macro="" textlink="">
      <xdr:nvSpPr>
        <xdr:cNvPr id="436" name="楕円 435"/>
        <xdr:cNvSpPr/>
      </xdr:nvSpPr>
      <xdr:spPr>
        <a:xfrm>
          <a:off x="6921500" y="131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1881</xdr:rowOff>
    </xdr:from>
    <xdr:ext cx="534377" cy="259045"/>
    <xdr:sp macro="" textlink="">
      <xdr:nvSpPr>
        <xdr:cNvPr id="437" name="テキスト ボックス 436"/>
        <xdr:cNvSpPr txBox="1"/>
      </xdr:nvSpPr>
      <xdr:spPr>
        <a:xfrm>
          <a:off x="6705111" y="1320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58243</xdr:rowOff>
    </xdr:from>
    <xdr:to>
      <xdr:col>55</xdr:col>
      <xdr:colOff>0</xdr:colOff>
      <xdr:row>95</xdr:row>
      <xdr:rowOff>76969</xdr:rowOff>
    </xdr:to>
    <xdr:cxnSp macro="">
      <xdr:nvCxnSpPr>
        <xdr:cNvPr id="466" name="直線コネクタ 465"/>
        <xdr:cNvCxnSpPr/>
      </xdr:nvCxnSpPr>
      <xdr:spPr>
        <a:xfrm>
          <a:off x="9639300" y="16345993"/>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58243</xdr:rowOff>
    </xdr:from>
    <xdr:to>
      <xdr:col>50</xdr:col>
      <xdr:colOff>114300</xdr:colOff>
      <xdr:row>96</xdr:row>
      <xdr:rowOff>95504</xdr:rowOff>
    </xdr:to>
    <xdr:cxnSp macro="">
      <xdr:nvCxnSpPr>
        <xdr:cNvPr id="469" name="直線コネクタ 468"/>
        <xdr:cNvCxnSpPr/>
      </xdr:nvCxnSpPr>
      <xdr:spPr>
        <a:xfrm flipV="1">
          <a:off x="8750300" y="16345993"/>
          <a:ext cx="889000" cy="2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99676</xdr:rowOff>
    </xdr:from>
    <xdr:to>
      <xdr:col>45</xdr:col>
      <xdr:colOff>177800</xdr:colOff>
      <xdr:row>96</xdr:row>
      <xdr:rowOff>95504</xdr:rowOff>
    </xdr:to>
    <xdr:cxnSp macro="">
      <xdr:nvCxnSpPr>
        <xdr:cNvPr id="472" name="直線コネクタ 471"/>
        <xdr:cNvCxnSpPr/>
      </xdr:nvCxnSpPr>
      <xdr:spPr>
        <a:xfrm>
          <a:off x="7861300" y="16387426"/>
          <a:ext cx="889000" cy="16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99676</xdr:rowOff>
    </xdr:from>
    <xdr:to>
      <xdr:col>41</xdr:col>
      <xdr:colOff>50800</xdr:colOff>
      <xdr:row>96</xdr:row>
      <xdr:rowOff>34486</xdr:rowOff>
    </xdr:to>
    <xdr:cxnSp macro="">
      <xdr:nvCxnSpPr>
        <xdr:cNvPr id="475" name="直線コネクタ 474"/>
        <xdr:cNvCxnSpPr/>
      </xdr:nvCxnSpPr>
      <xdr:spPr>
        <a:xfrm flipV="1">
          <a:off x="6972300" y="16387426"/>
          <a:ext cx="889000" cy="10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26169</xdr:rowOff>
    </xdr:from>
    <xdr:to>
      <xdr:col>55</xdr:col>
      <xdr:colOff>50800</xdr:colOff>
      <xdr:row>95</xdr:row>
      <xdr:rowOff>127769</xdr:rowOff>
    </xdr:to>
    <xdr:sp macro="" textlink="">
      <xdr:nvSpPr>
        <xdr:cNvPr id="485" name="楕円 484"/>
        <xdr:cNvSpPr/>
      </xdr:nvSpPr>
      <xdr:spPr>
        <a:xfrm>
          <a:off x="10426700" y="163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49046</xdr:rowOff>
    </xdr:from>
    <xdr:ext cx="534377" cy="259045"/>
    <xdr:sp macro="" textlink="">
      <xdr:nvSpPr>
        <xdr:cNvPr id="486" name="普通建設事業費 （ うち更新整備　）該当値テキスト"/>
        <xdr:cNvSpPr txBox="1"/>
      </xdr:nvSpPr>
      <xdr:spPr>
        <a:xfrm>
          <a:off x="10528300" y="161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7443</xdr:rowOff>
    </xdr:from>
    <xdr:to>
      <xdr:col>50</xdr:col>
      <xdr:colOff>165100</xdr:colOff>
      <xdr:row>95</xdr:row>
      <xdr:rowOff>109043</xdr:rowOff>
    </xdr:to>
    <xdr:sp macro="" textlink="">
      <xdr:nvSpPr>
        <xdr:cNvPr id="487" name="楕円 486"/>
        <xdr:cNvSpPr/>
      </xdr:nvSpPr>
      <xdr:spPr>
        <a:xfrm>
          <a:off x="9588500" y="162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125570</xdr:rowOff>
    </xdr:from>
    <xdr:ext cx="534377" cy="259045"/>
    <xdr:sp macro="" textlink="">
      <xdr:nvSpPr>
        <xdr:cNvPr id="488" name="テキスト ボックス 487"/>
        <xdr:cNvSpPr txBox="1"/>
      </xdr:nvSpPr>
      <xdr:spPr>
        <a:xfrm>
          <a:off x="9372111" y="160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44704</xdr:rowOff>
    </xdr:from>
    <xdr:to>
      <xdr:col>46</xdr:col>
      <xdr:colOff>38100</xdr:colOff>
      <xdr:row>96</xdr:row>
      <xdr:rowOff>146304</xdr:rowOff>
    </xdr:to>
    <xdr:sp macro="" textlink="">
      <xdr:nvSpPr>
        <xdr:cNvPr id="489" name="楕円 488"/>
        <xdr:cNvSpPr/>
      </xdr:nvSpPr>
      <xdr:spPr>
        <a:xfrm>
          <a:off x="8699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137431</xdr:rowOff>
    </xdr:from>
    <xdr:ext cx="534377" cy="259045"/>
    <xdr:sp macro="" textlink="">
      <xdr:nvSpPr>
        <xdr:cNvPr id="490" name="テキスト ボックス 489"/>
        <xdr:cNvSpPr txBox="1"/>
      </xdr:nvSpPr>
      <xdr:spPr>
        <a:xfrm>
          <a:off x="8483111" y="165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48876</xdr:rowOff>
    </xdr:from>
    <xdr:to>
      <xdr:col>41</xdr:col>
      <xdr:colOff>101600</xdr:colOff>
      <xdr:row>95</xdr:row>
      <xdr:rowOff>150476</xdr:rowOff>
    </xdr:to>
    <xdr:sp macro="" textlink="">
      <xdr:nvSpPr>
        <xdr:cNvPr id="491" name="楕円 490"/>
        <xdr:cNvSpPr/>
      </xdr:nvSpPr>
      <xdr:spPr>
        <a:xfrm>
          <a:off x="7810500" y="163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167003</xdr:rowOff>
    </xdr:from>
    <xdr:ext cx="534377" cy="259045"/>
    <xdr:sp macro="" textlink="">
      <xdr:nvSpPr>
        <xdr:cNvPr id="492" name="テキスト ボックス 491"/>
        <xdr:cNvSpPr txBox="1"/>
      </xdr:nvSpPr>
      <xdr:spPr>
        <a:xfrm>
          <a:off x="7594111" y="1611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155136</xdr:rowOff>
    </xdr:from>
    <xdr:to>
      <xdr:col>36</xdr:col>
      <xdr:colOff>165100</xdr:colOff>
      <xdr:row>96</xdr:row>
      <xdr:rowOff>85286</xdr:rowOff>
    </xdr:to>
    <xdr:sp macro="" textlink="">
      <xdr:nvSpPr>
        <xdr:cNvPr id="493" name="楕円 492"/>
        <xdr:cNvSpPr/>
      </xdr:nvSpPr>
      <xdr:spPr>
        <a:xfrm>
          <a:off x="6921500" y="164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101813</xdr:rowOff>
    </xdr:from>
    <xdr:ext cx="534377" cy="259045"/>
    <xdr:sp macro="" textlink="">
      <xdr:nvSpPr>
        <xdr:cNvPr id="494" name="テキスト ボックス 493"/>
        <xdr:cNvSpPr txBox="1"/>
      </xdr:nvSpPr>
      <xdr:spPr>
        <a:xfrm>
          <a:off x="6705111" y="1621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61454</xdr:rowOff>
    </xdr:from>
    <xdr:to>
      <xdr:col>85</xdr:col>
      <xdr:colOff>127000</xdr:colOff>
      <xdr:row>39</xdr:row>
      <xdr:rowOff>98878</xdr:rowOff>
    </xdr:to>
    <xdr:cxnSp macro="">
      <xdr:nvCxnSpPr>
        <xdr:cNvPr id="525" name="直線コネクタ 524"/>
        <xdr:cNvCxnSpPr/>
      </xdr:nvCxnSpPr>
      <xdr:spPr>
        <a:xfrm flipV="1">
          <a:off x="15481300" y="6748004"/>
          <a:ext cx="838200" cy="3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88722</xdr:rowOff>
    </xdr:from>
    <xdr:to>
      <xdr:col>81</xdr:col>
      <xdr:colOff>50800</xdr:colOff>
      <xdr:row>39</xdr:row>
      <xdr:rowOff>98878</xdr:rowOff>
    </xdr:to>
    <xdr:cxnSp macro="">
      <xdr:nvCxnSpPr>
        <xdr:cNvPr id="528" name="直線コネクタ 527"/>
        <xdr:cNvCxnSpPr/>
      </xdr:nvCxnSpPr>
      <xdr:spPr>
        <a:xfrm>
          <a:off x="14592300" y="677527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49664</xdr:rowOff>
    </xdr:from>
    <xdr:to>
      <xdr:col>76</xdr:col>
      <xdr:colOff>114300</xdr:colOff>
      <xdr:row>39</xdr:row>
      <xdr:rowOff>88722</xdr:rowOff>
    </xdr:to>
    <xdr:cxnSp macro="">
      <xdr:nvCxnSpPr>
        <xdr:cNvPr id="531" name="直線コネクタ 530"/>
        <xdr:cNvCxnSpPr/>
      </xdr:nvCxnSpPr>
      <xdr:spPr>
        <a:xfrm>
          <a:off x="13703300" y="6736214"/>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49664</xdr:rowOff>
    </xdr:from>
    <xdr:to>
      <xdr:col>71</xdr:col>
      <xdr:colOff>177800</xdr:colOff>
      <xdr:row>39</xdr:row>
      <xdr:rowOff>71316</xdr:rowOff>
    </xdr:to>
    <xdr:cxnSp macro="">
      <xdr:nvCxnSpPr>
        <xdr:cNvPr id="534" name="直線コネクタ 533"/>
        <xdr:cNvCxnSpPr/>
      </xdr:nvCxnSpPr>
      <xdr:spPr>
        <a:xfrm flipV="1">
          <a:off x="12814300" y="6736214"/>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96163</xdr:rowOff>
    </xdr:from>
    <xdr:ext cx="469744" cy="259045"/>
    <xdr:sp macro="" textlink="">
      <xdr:nvSpPr>
        <xdr:cNvPr id="536" name="テキスト ボックス 535"/>
        <xdr:cNvSpPr txBox="1"/>
      </xdr:nvSpPr>
      <xdr:spPr>
        <a:xfrm>
          <a:off x="13468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10654</xdr:rowOff>
    </xdr:from>
    <xdr:to>
      <xdr:col>85</xdr:col>
      <xdr:colOff>177800</xdr:colOff>
      <xdr:row>39</xdr:row>
      <xdr:rowOff>112254</xdr:rowOff>
    </xdr:to>
    <xdr:sp macro="" textlink="">
      <xdr:nvSpPr>
        <xdr:cNvPr id="544" name="楕円 543"/>
        <xdr:cNvSpPr/>
      </xdr:nvSpPr>
      <xdr:spPr>
        <a:xfrm>
          <a:off x="16268700" y="66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469744" cy="259045"/>
    <xdr:sp macro="" textlink="">
      <xdr:nvSpPr>
        <xdr:cNvPr id="545" name="災害復旧事業費該当値テキスト"/>
        <xdr:cNvSpPr txBox="1"/>
      </xdr:nvSpPr>
      <xdr:spPr>
        <a:xfrm>
          <a:off x="16370300"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37922</xdr:rowOff>
    </xdr:from>
    <xdr:to>
      <xdr:col>76</xdr:col>
      <xdr:colOff>165100</xdr:colOff>
      <xdr:row>39</xdr:row>
      <xdr:rowOff>139522</xdr:rowOff>
    </xdr:to>
    <xdr:sp macro="" textlink="">
      <xdr:nvSpPr>
        <xdr:cNvPr id="548" name="楕円 547"/>
        <xdr:cNvSpPr/>
      </xdr:nvSpPr>
      <xdr:spPr>
        <a:xfrm>
          <a:off x="14541500" y="67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130649</xdr:rowOff>
    </xdr:from>
    <xdr:ext cx="378565" cy="259045"/>
    <xdr:sp macro="" textlink="">
      <xdr:nvSpPr>
        <xdr:cNvPr id="549" name="テキスト ボックス 548"/>
        <xdr:cNvSpPr txBox="1"/>
      </xdr:nvSpPr>
      <xdr:spPr>
        <a:xfrm>
          <a:off x="14403017" y="6817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170314</xdr:rowOff>
    </xdr:from>
    <xdr:to>
      <xdr:col>72</xdr:col>
      <xdr:colOff>38100</xdr:colOff>
      <xdr:row>39</xdr:row>
      <xdr:rowOff>100464</xdr:rowOff>
    </xdr:to>
    <xdr:sp macro="" textlink="">
      <xdr:nvSpPr>
        <xdr:cNvPr id="550" name="楕円 549"/>
        <xdr:cNvSpPr/>
      </xdr:nvSpPr>
      <xdr:spPr>
        <a:xfrm>
          <a:off x="13652500" y="668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116991</xdr:rowOff>
    </xdr:from>
    <xdr:ext cx="469744" cy="259045"/>
    <xdr:sp macro="" textlink="">
      <xdr:nvSpPr>
        <xdr:cNvPr id="551" name="テキスト ボックス 550"/>
        <xdr:cNvSpPr txBox="1"/>
      </xdr:nvSpPr>
      <xdr:spPr>
        <a:xfrm>
          <a:off x="13468428" y="646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20516</xdr:rowOff>
    </xdr:from>
    <xdr:to>
      <xdr:col>67</xdr:col>
      <xdr:colOff>101600</xdr:colOff>
      <xdr:row>39</xdr:row>
      <xdr:rowOff>122116</xdr:rowOff>
    </xdr:to>
    <xdr:sp macro="" textlink="">
      <xdr:nvSpPr>
        <xdr:cNvPr id="552" name="楕円 551"/>
        <xdr:cNvSpPr/>
      </xdr:nvSpPr>
      <xdr:spPr>
        <a:xfrm>
          <a:off x="12763500" y="67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113243</xdr:rowOff>
    </xdr:from>
    <xdr:ext cx="378565" cy="259045"/>
    <xdr:sp macro="" textlink="">
      <xdr:nvSpPr>
        <xdr:cNvPr id="553" name="テキスト ボックス 552"/>
        <xdr:cNvSpPr txBox="1"/>
      </xdr:nvSpPr>
      <xdr:spPr>
        <a:xfrm>
          <a:off x="12625017" y="67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113754</xdr:rowOff>
    </xdr:from>
    <xdr:to>
      <xdr:col>85</xdr:col>
      <xdr:colOff>127000</xdr:colOff>
      <xdr:row>76</xdr:row>
      <xdr:rowOff>126498</xdr:rowOff>
    </xdr:to>
    <xdr:cxnSp macro="">
      <xdr:nvCxnSpPr>
        <xdr:cNvPr id="636" name="直線コネクタ 635"/>
        <xdr:cNvCxnSpPr/>
      </xdr:nvCxnSpPr>
      <xdr:spPr>
        <a:xfrm flipV="1">
          <a:off x="15481300" y="13143954"/>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101867</xdr:rowOff>
    </xdr:from>
    <xdr:to>
      <xdr:col>81</xdr:col>
      <xdr:colOff>50800</xdr:colOff>
      <xdr:row>76</xdr:row>
      <xdr:rowOff>126498</xdr:rowOff>
    </xdr:to>
    <xdr:cxnSp macro="">
      <xdr:nvCxnSpPr>
        <xdr:cNvPr id="639" name="直線コネクタ 638"/>
        <xdr:cNvCxnSpPr/>
      </xdr:nvCxnSpPr>
      <xdr:spPr>
        <a:xfrm>
          <a:off x="14592300" y="13132067"/>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101867</xdr:rowOff>
    </xdr:from>
    <xdr:to>
      <xdr:col>76</xdr:col>
      <xdr:colOff>114300</xdr:colOff>
      <xdr:row>76</xdr:row>
      <xdr:rowOff>117811</xdr:rowOff>
    </xdr:to>
    <xdr:cxnSp macro="">
      <xdr:nvCxnSpPr>
        <xdr:cNvPr id="642" name="直線コネクタ 641"/>
        <xdr:cNvCxnSpPr/>
      </xdr:nvCxnSpPr>
      <xdr:spPr>
        <a:xfrm flipV="1">
          <a:off x="13703300" y="13132067"/>
          <a:ext cx="8890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116526</xdr:rowOff>
    </xdr:from>
    <xdr:to>
      <xdr:col>71</xdr:col>
      <xdr:colOff>177800</xdr:colOff>
      <xdr:row>76</xdr:row>
      <xdr:rowOff>117811</xdr:rowOff>
    </xdr:to>
    <xdr:cxnSp macro="">
      <xdr:nvCxnSpPr>
        <xdr:cNvPr id="645" name="直線コネクタ 644"/>
        <xdr:cNvCxnSpPr/>
      </xdr:nvCxnSpPr>
      <xdr:spPr>
        <a:xfrm>
          <a:off x="12814300" y="13146726"/>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62954</xdr:rowOff>
    </xdr:from>
    <xdr:to>
      <xdr:col>85</xdr:col>
      <xdr:colOff>177800</xdr:colOff>
      <xdr:row>76</xdr:row>
      <xdr:rowOff>164554</xdr:rowOff>
    </xdr:to>
    <xdr:sp macro="" textlink="">
      <xdr:nvSpPr>
        <xdr:cNvPr id="655" name="楕円 654"/>
        <xdr:cNvSpPr/>
      </xdr:nvSpPr>
      <xdr:spPr>
        <a:xfrm>
          <a:off x="162687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41381</xdr:rowOff>
    </xdr:from>
    <xdr:ext cx="534377" cy="259045"/>
    <xdr:sp macro="" textlink="">
      <xdr:nvSpPr>
        <xdr:cNvPr id="656" name="公債費該当値テキスト"/>
        <xdr:cNvSpPr txBox="1"/>
      </xdr:nvSpPr>
      <xdr:spPr>
        <a:xfrm>
          <a:off x="16370300" y="130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75698</xdr:rowOff>
    </xdr:from>
    <xdr:to>
      <xdr:col>81</xdr:col>
      <xdr:colOff>101600</xdr:colOff>
      <xdr:row>77</xdr:row>
      <xdr:rowOff>5848</xdr:rowOff>
    </xdr:to>
    <xdr:sp macro="" textlink="">
      <xdr:nvSpPr>
        <xdr:cNvPr id="657" name="楕円 656"/>
        <xdr:cNvSpPr/>
      </xdr:nvSpPr>
      <xdr:spPr>
        <a:xfrm>
          <a:off x="15430500" y="13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168425</xdr:rowOff>
    </xdr:from>
    <xdr:ext cx="534377" cy="259045"/>
    <xdr:sp macro="" textlink="">
      <xdr:nvSpPr>
        <xdr:cNvPr id="658" name="テキスト ボックス 657"/>
        <xdr:cNvSpPr txBox="1"/>
      </xdr:nvSpPr>
      <xdr:spPr>
        <a:xfrm>
          <a:off x="15214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51067</xdr:rowOff>
    </xdr:from>
    <xdr:to>
      <xdr:col>76</xdr:col>
      <xdr:colOff>165100</xdr:colOff>
      <xdr:row>76</xdr:row>
      <xdr:rowOff>152667</xdr:rowOff>
    </xdr:to>
    <xdr:sp macro="" textlink="">
      <xdr:nvSpPr>
        <xdr:cNvPr id="659" name="楕円 658"/>
        <xdr:cNvSpPr/>
      </xdr:nvSpPr>
      <xdr:spPr>
        <a:xfrm>
          <a:off x="14541500" y="130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143794</xdr:rowOff>
    </xdr:from>
    <xdr:ext cx="534377" cy="259045"/>
    <xdr:sp macro="" textlink="">
      <xdr:nvSpPr>
        <xdr:cNvPr id="660" name="テキスト ボックス 659"/>
        <xdr:cNvSpPr txBox="1"/>
      </xdr:nvSpPr>
      <xdr:spPr>
        <a:xfrm>
          <a:off x="14325111" y="131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67011</xdr:rowOff>
    </xdr:from>
    <xdr:to>
      <xdr:col>72</xdr:col>
      <xdr:colOff>38100</xdr:colOff>
      <xdr:row>76</xdr:row>
      <xdr:rowOff>168611</xdr:rowOff>
    </xdr:to>
    <xdr:sp macro="" textlink="">
      <xdr:nvSpPr>
        <xdr:cNvPr id="661" name="楕円 660"/>
        <xdr:cNvSpPr/>
      </xdr:nvSpPr>
      <xdr:spPr>
        <a:xfrm>
          <a:off x="13652500" y="130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159738</xdr:rowOff>
    </xdr:from>
    <xdr:ext cx="534377" cy="259045"/>
    <xdr:sp macro="" textlink="">
      <xdr:nvSpPr>
        <xdr:cNvPr id="662" name="テキスト ボックス 661"/>
        <xdr:cNvSpPr txBox="1"/>
      </xdr:nvSpPr>
      <xdr:spPr>
        <a:xfrm>
          <a:off x="13436111" y="131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65726</xdr:rowOff>
    </xdr:from>
    <xdr:to>
      <xdr:col>67</xdr:col>
      <xdr:colOff>101600</xdr:colOff>
      <xdr:row>76</xdr:row>
      <xdr:rowOff>167326</xdr:rowOff>
    </xdr:to>
    <xdr:sp macro="" textlink="">
      <xdr:nvSpPr>
        <xdr:cNvPr id="663" name="楕円 662"/>
        <xdr:cNvSpPr/>
      </xdr:nvSpPr>
      <xdr:spPr>
        <a:xfrm>
          <a:off x="12763500" y="1309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158453</xdr:rowOff>
    </xdr:from>
    <xdr:ext cx="534377" cy="259045"/>
    <xdr:sp macro="" textlink="">
      <xdr:nvSpPr>
        <xdr:cNvPr id="664" name="テキスト ボックス 663"/>
        <xdr:cNvSpPr txBox="1"/>
      </xdr:nvSpPr>
      <xdr:spPr>
        <a:xfrm>
          <a:off x="12547111" y="131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84471</xdr:rowOff>
    </xdr:from>
    <xdr:to>
      <xdr:col>85</xdr:col>
      <xdr:colOff>127000</xdr:colOff>
      <xdr:row>98</xdr:row>
      <xdr:rowOff>110942</xdr:rowOff>
    </xdr:to>
    <xdr:cxnSp macro="">
      <xdr:nvCxnSpPr>
        <xdr:cNvPr id="691" name="直線コネクタ 690"/>
        <xdr:cNvCxnSpPr/>
      </xdr:nvCxnSpPr>
      <xdr:spPr>
        <a:xfrm>
          <a:off x="15481300" y="16200771"/>
          <a:ext cx="838200" cy="7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84471</xdr:rowOff>
    </xdr:from>
    <xdr:to>
      <xdr:col>81</xdr:col>
      <xdr:colOff>50800</xdr:colOff>
      <xdr:row>98</xdr:row>
      <xdr:rowOff>45106</xdr:rowOff>
    </xdr:to>
    <xdr:cxnSp macro="">
      <xdr:nvCxnSpPr>
        <xdr:cNvPr id="694" name="直線コネクタ 693"/>
        <xdr:cNvCxnSpPr/>
      </xdr:nvCxnSpPr>
      <xdr:spPr>
        <a:xfrm flipV="1">
          <a:off x="14592300" y="16200771"/>
          <a:ext cx="889000" cy="6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45106</xdr:rowOff>
    </xdr:from>
    <xdr:to>
      <xdr:col>76</xdr:col>
      <xdr:colOff>114300</xdr:colOff>
      <xdr:row>98</xdr:row>
      <xdr:rowOff>83648</xdr:rowOff>
    </xdr:to>
    <xdr:cxnSp macro="">
      <xdr:nvCxnSpPr>
        <xdr:cNvPr id="697" name="直線コネクタ 696"/>
        <xdr:cNvCxnSpPr/>
      </xdr:nvCxnSpPr>
      <xdr:spPr>
        <a:xfrm flipV="1">
          <a:off x="13703300" y="16847206"/>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162103</xdr:rowOff>
    </xdr:from>
    <xdr:to>
      <xdr:col>71</xdr:col>
      <xdr:colOff>177800</xdr:colOff>
      <xdr:row>98</xdr:row>
      <xdr:rowOff>83648</xdr:rowOff>
    </xdr:to>
    <xdr:cxnSp macro="">
      <xdr:nvCxnSpPr>
        <xdr:cNvPr id="700" name="直線コネクタ 699"/>
        <xdr:cNvCxnSpPr/>
      </xdr:nvCxnSpPr>
      <xdr:spPr>
        <a:xfrm>
          <a:off x="12814300" y="16621303"/>
          <a:ext cx="889000" cy="2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60142</xdr:rowOff>
    </xdr:from>
    <xdr:to>
      <xdr:col>85</xdr:col>
      <xdr:colOff>177800</xdr:colOff>
      <xdr:row>98</xdr:row>
      <xdr:rowOff>161742</xdr:rowOff>
    </xdr:to>
    <xdr:sp macro="" textlink="">
      <xdr:nvSpPr>
        <xdr:cNvPr id="710" name="楕円 709"/>
        <xdr:cNvSpPr/>
      </xdr:nvSpPr>
      <xdr:spPr>
        <a:xfrm>
          <a:off x="16268700" y="168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146519</xdr:rowOff>
    </xdr:from>
    <xdr:ext cx="378565" cy="259045"/>
    <xdr:sp macro="" textlink="">
      <xdr:nvSpPr>
        <xdr:cNvPr id="711" name="積立金該当値テキスト"/>
        <xdr:cNvSpPr txBox="1"/>
      </xdr:nvSpPr>
      <xdr:spPr>
        <a:xfrm>
          <a:off x="16370300" y="1677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33671</xdr:rowOff>
    </xdr:from>
    <xdr:to>
      <xdr:col>81</xdr:col>
      <xdr:colOff>101600</xdr:colOff>
      <xdr:row>94</xdr:row>
      <xdr:rowOff>135271</xdr:rowOff>
    </xdr:to>
    <xdr:sp macro="" textlink="">
      <xdr:nvSpPr>
        <xdr:cNvPr id="712" name="楕円 711"/>
        <xdr:cNvSpPr/>
      </xdr:nvSpPr>
      <xdr:spPr>
        <a:xfrm>
          <a:off x="15430500" y="161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151798</xdr:rowOff>
    </xdr:from>
    <xdr:ext cx="534377" cy="259045"/>
    <xdr:sp macro="" textlink="">
      <xdr:nvSpPr>
        <xdr:cNvPr id="713" name="テキスト ボックス 712"/>
        <xdr:cNvSpPr txBox="1"/>
      </xdr:nvSpPr>
      <xdr:spPr>
        <a:xfrm>
          <a:off x="15214111" y="159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165756</xdr:rowOff>
    </xdr:from>
    <xdr:to>
      <xdr:col>76</xdr:col>
      <xdr:colOff>165100</xdr:colOff>
      <xdr:row>98</xdr:row>
      <xdr:rowOff>95906</xdr:rowOff>
    </xdr:to>
    <xdr:sp macro="" textlink="">
      <xdr:nvSpPr>
        <xdr:cNvPr id="714" name="楕円 713"/>
        <xdr:cNvSpPr/>
      </xdr:nvSpPr>
      <xdr:spPr>
        <a:xfrm>
          <a:off x="14541500" y="167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87033</xdr:rowOff>
    </xdr:from>
    <xdr:ext cx="469744" cy="259045"/>
    <xdr:sp macro="" textlink="">
      <xdr:nvSpPr>
        <xdr:cNvPr id="715" name="テキスト ボックス 714"/>
        <xdr:cNvSpPr txBox="1"/>
      </xdr:nvSpPr>
      <xdr:spPr>
        <a:xfrm>
          <a:off x="14357428" y="168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32848</xdr:rowOff>
    </xdr:from>
    <xdr:to>
      <xdr:col>72</xdr:col>
      <xdr:colOff>38100</xdr:colOff>
      <xdr:row>98</xdr:row>
      <xdr:rowOff>134448</xdr:rowOff>
    </xdr:to>
    <xdr:sp macro="" textlink="">
      <xdr:nvSpPr>
        <xdr:cNvPr id="716" name="楕円 715"/>
        <xdr:cNvSpPr/>
      </xdr:nvSpPr>
      <xdr:spPr>
        <a:xfrm>
          <a:off x="13652500" y="1683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125575</xdr:rowOff>
    </xdr:from>
    <xdr:ext cx="469744" cy="259045"/>
    <xdr:sp macro="" textlink="">
      <xdr:nvSpPr>
        <xdr:cNvPr id="717" name="テキスト ボックス 716"/>
        <xdr:cNvSpPr txBox="1"/>
      </xdr:nvSpPr>
      <xdr:spPr>
        <a:xfrm>
          <a:off x="13468428" y="1692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111303</xdr:rowOff>
    </xdr:from>
    <xdr:to>
      <xdr:col>67</xdr:col>
      <xdr:colOff>101600</xdr:colOff>
      <xdr:row>97</xdr:row>
      <xdr:rowOff>41453</xdr:rowOff>
    </xdr:to>
    <xdr:sp macro="" textlink="">
      <xdr:nvSpPr>
        <xdr:cNvPr id="718" name="楕円 717"/>
        <xdr:cNvSpPr/>
      </xdr:nvSpPr>
      <xdr:spPr>
        <a:xfrm>
          <a:off x="12763500" y="16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57980</xdr:rowOff>
    </xdr:from>
    <xdr:ext cx="469744" cy="259045"/>
    <xdr:sp macro="" textlink="">
      <xdr:nvSpPr>
        <xdr:cNvPr id="719" name="テキスト ボックス 718"/>
        <xdr:cNvSpPr txBox="1"/>
      </xdr:nvSpPr>
      <xdr:spPr>
        <a:xfrm>
          <a:off x="12579428" y="163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88138</xdr:rowOff>
    </xdr:from>
    <xdr:to>
      <xdr:col>116</xdr:col>
      <xdr:colOff>63500</xdr:colOff>
      <xdr:row>37</xdr:row>
      <xdr:rowOff>141859</xdr:rowOff>
    </xdr:to>
    <xdr:cxnSp macro="">
      <xdr:nvCxnSpPr>
        <xdr:cNvPr id="748" name="直線コネクタ 747"/>
        <xdr:cNvCxnSpPr/>
      </xdr:nvCxnSpPr>
      <xdr:spPr>
        <a:xfrm flipV="1">
          <a:off x="21323300" y="6431788"/>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141859</xdr:rowOff>
    </xdr:from>
    <xdr:to>
      <xdr:col>111</xdr:col>
      <xdr:colOff>177800</xdr:colOff>
      <xdr:row>38</xdr:row>
      <xdr:rowOff>16256</xdr:rowOff>
    </xdr:to>
    <xdr:cxnSp macro="">
      <xdr:nvCxnSpPr>
        <xdr:cNvPr id="751" name="直線コネクタ 750"/>
        <xdr:cNvCxnSpPr/>
      </xdr:nvCxnSpPr>
      <xdr:spPr>
        <a:xfrm flipV="1">
          <a:off x="20434300" y="648550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59309</xdr:rowOff>
    </xdr:from>
    <xdr:to>
      <xdr:col>107</xdr:col>
      <xdr:colOff>50800</xdr:colOff>
      <xdr:row>38</xdr:row>
      <xdr:rowOff>16256</xdr:rowOff>
    </xdr:to>
    <xdr:cxnSp macro="">
      <xdr:nvCxnSpPr>
        <xdr:cNvPr id="754" name="直線コネクタ 753"/>
        <xdr:cNvCxnSpPr/>
      </xdr:nvCxnSpPr>
      <xdr:spPr>
        <a:xfrm>
          <a:off x="19545300" y="6402959"/>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59309</xdr:rowOff>
    </xdr:from>
    <xdr:to>
      <xdr:col>102</xdr:col>
      <xdr:colOff>114300</xdr:colOff>
      <xdr:row>37</xdr:row>
      <xdr:rowOff>162560</xdr:rowOff>
    </xdr:to>
    <xdr:cxnSp macro="">
      <xdr:nvCxnSpPr>
        <xdr:cNvPr id="757" name="直線コネクタ 756"/>
        <xdr:cNvCxnSpPr/>
      </xdr:nvCxnSpPr>
      <xdr:spPr>
        <a:xfrm flipV="1">
          <a:off x="18656300" y="6402959"/>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37338</xdr:rowOff>
    </xdr:from>
    <xdr:to>
      <xdr:col>116</xdr:col>
      <xdr:colOff>114300</xdr:colOff>
      <xdr:row>37</xdr:row>
      <xdr:rowOff>138938</xdr:rowOff>
    </xdr:to>
    <xdr:sp macro="" textlink="">
      <xdr:nvSpPr>
        <xdr:cNvPr id="767" name="楕円 766"/>
        <xdr:cNvSpPr/>
      </xdr:nvSpPr>
      <xdr:spPr>
        <a:xfrm>
          <a:off x="221107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60215</xdr:rowOff>
    </xdr:from>
    <xdr:ext cx="469744" cy="259045"/>
    <xdr:sp macro="" textlink="">
      <xdr:nvSpPr>
        <xdr:cNvPr id="768" name="投資及び出資金該当値テキスト"/>
        <xdr:cNvSpPr txBox="1"/>
      </xdr:nvSpPr>
      <xdr:spPr>
        <a:xfrm>
          <a:off x="22212300" y="62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91059</xdr:rowOff>
    </xdr:from>
    <xdr:to>
      <xdr:col>112</xdr:col>
      <xdr:colOff>38100</xdr:colOff>
      <xdr:row>38</xdr:row>
      <xdr:rowOff>21210</xdr:rowOff>
    </xdr:to>
    <xdr:sp macro="" textlink="">
      <xdr:nvSpPr>
        <xdr:cNvPr id="769" name="楕円 768"/>
        <xdr:cNvSpPr/>
      </xdr:nvSpPr>
      <xdr:spPr>
        <a:xfrm>
          <a:off x="212725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12336</xdr:rowOff>
    </xdr:from>
    <xdr:ext cx="469744" cy="259045"/>
    <xdr:sp macro="" textlink="">
      <xdr:nvSpPr>
        <xdr:cNvPr id="770" name="テキスト ボックス 769"/>
        <xdr:cNvSpPr txBox="1"/>
      </xdr:nvSpPr>
      <xdr:spPr>
        <a:xfrm>
          <a:off x="21088428" y="652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136906</xdr:rowOff>
    </xdr:from>
    <xdr:to>
      <xdr:col>107</xdr:col>
      <xdr:colOff>101600</xdr:colOff>
      <xdr:row>38</xdr:row>
      <xdr:rowOff>67056</xdr:rowOff>
    </xdr:to>
    <xdr:sp macro="" textlink="">
      <xdr:nvSpPr>
        <xdr:cNvPr id="771" name="楕円 770"/>
        <xdr:cNvSpPr/>
      </xdr:nvSpPr>
      <xdr:spPr>
        <a:xfrm>
          <a:off x="20383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58183</xdr:rowOff>
    </xdr:from>
    <xdr:ext cx="469744" cy="259045"/>
    <xdr:sp macro="" textlink="">
      <xdr:nvSpPr>
        <xdr:cNvPr id="772" name="テキスト ボックス 771"/>
        <xdr:cNvSpPr txBox="1"/>
      </xdr:nvSpPr>
      <xdr:spPr>
        <a:xfrm>
          <a:off x="20199428"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8509</xdr:rowOff>
    </xdr:from>
    <xdr:to>
      <xdr:col>102</xdr:col>
      <xdr:colOff>165100</xdr:colOff>
      <xdr:row>37</xdr:row>
      <xdr:rowOff>110109</xdr:rowOff>
    </xdr:to>
    <xdr:sp macro="" textlink="">
      <xdr:nvSpPr>
        <xdr:cNvPr id="773" name="楕円 772"/>
        <xdr:cNvSpPr/>
      </xdr:nvSpPr>
      <xdr:spPr>
        <a:xfrm>
          <a:off x="19494500" y="63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126636</xdr:rowOff>
    </xdr:from>
    <xdr:ext cx="469744" cy="259045"/>
    <xdr:sp macro="" textlink="">
      <xdr:nvSpPr>
        <xdr:cNvPr id="774" name="テキスト ボックス 773"/>
        <xdr:cNvSpPr txBox="1"/>
      </xdr:nvSpPr>
      <xdr:spPr>
        <a:xfrm>
          <a:off x="19310428" y="612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111760</xdr:rowOff>
    </xdr:from>
    <xdr:to>
      <xdr:col>98</xdr:col>
      <xdr:colOff>38100</xdr:colOff>
      <xdr:row>38</xdr:row>
      <xdr:rowOff>41910</xdr:rowOff>
    </xdr:to>
    <xdr:sp macro="" textlink="">
      <xdr:nvSpPr>
        <xdr:cNvPr id="775" name="楕円 774"/>
        <xdr:cNvSpPr/>
      </xdr:nvSpPr>
      <xdr:spPr>
        <a:xfrm>
          <a:off x="18605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33037</xdr:rowOff>
    </xdr:from>
    <xdr:ext cx="469744" cy="259045"/>
    <xdr:sp macro="" textlink="">
      <xdr:nvSpPr>
        <xdr:cNvPr id="776" name="テキスト ボックス 775"/>
        <xdr:cNvSpPr txBox="1"/>
      </xdr:nvSpPr>
      <xdr:spPr>
        <a:xfrm>
          <a:off x="18421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150140</xdr:rowOff>
    </xdr:from>
    <xdr:to>
      <xdr:col>116</xdr:col>
      <xdr:colOff>63500</xdr:colOff>
      <xdr:row>53</xdr:row>
      <xdr:rowOff>151930</xdr:rowOff>
    </xdr:to>
    <xdr:cxnSp macro="">
      <xdr:nvCxnSpPr>
        <xdr:cNvPr id="805" name="直線コネクタ 804"/>
        <xdr:cNvCxnSpPr/>
      </xdr:nvCxnSpPr>
      <xdr:spPr>
        <a:xfrm>
          <a:off x="21323300" y="9236990"/>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74282</xdr:rowOff>
    </xdr:from>
    <xdr:to>
      <xdr:col>111</xdr:col>
      <xdr:colOff>177800</xdr:colOff>
      <xdr:row>53</xdr:row>
      <xdr:rowOff>150140</xdr:rowOff>
    </xdr:to>
    <xdr:cxnSp macro="">
      <xdr:nvCxnSpPr>
        <xdr:cNvPr id="808" name="直線コネクタ 807"/>
        <xdr:cNvCxnSpPr/>
      </xdr:nvCxnSpPr>
      <xdr:spPr>
        <a:xfrm>
          <a:off x="20434300" y="9161132"/>
          <a:ext cx="889000" cy="7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23114</xdr:rowOff>
    </xdr:from>
    <xdr:to>
      <xdr:col>107</xdr:col>
      <xdr:colOff>50800</xdr:colOff>
      <xdr:row>53</xdr:row>
      <xdr:rowOff>74282</xdr:rowOff>
    </xdr:to>
    <xdr:cxnSp macro="">
      <xdr:nvCxnSpPr>
        <xdr:cNvPr id="811" name="直線コネクタ 810"/>
        <xdr:cNvCxnSpPr/>
      </xdr:nvCxnSpPr>
      <xdr:spPr>
        <a:xfrm>
          <a:off x="19545300" y="8938514"/>
          <a:ext cx="889000" cy="22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42621</xdr:rowOff>
    </xdr:from>
    <xdr:to>
      <xdr:col>102</xdr:col>
      <xdr:colOff>114300</xdr:colOff>
      <xdr:row>52</xdr:row>
      <xdr:rowOff>23114</xdr:rowOff>
    </xdr:to>
    <xdr:cxnSp macro="">
      <xdr:nvCxnSpPr>
        <xdr:cNvPr id="814" name="直線コネクタ 813"/>
        <xdr:cNvCxnSpPr/>
      </xdr:nvCxnSpPr>
      <xdr:spPr>
        <a:xfrm>
          <a:off x="18656300" y="8786571"/>
          <a:ext cx="889000" cy="1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6" name="テキスト ボックス 815"/>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101130</xdr:rowOff>
    </xdr:from>
    <xdr:to>
      <xdr:col>116</xdr:col>
      <xdr:colOff>114300</xdr:colOff>
      <xdr:row>54</xdr:row>
      <xdr:rowOff>31280</xdr:rowOff>
    </xdr:to>
    <xdr:sp macro="" textlink="">
      <xdr:nvSpPr>
        <xdr:cNvPr id="824" name="楕円 823"/>
        <xdr:cNvSpPr/>
      </xdr:nvSpPr>
      <xdr:spPr>
        <a:xfrm>
          <a:off x="22110700" y="91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124007</xdr:rowOff>
    </xdr:from>
    <xdr:ext cx="534377" cy="259045"/>
    <xdr:sp macro="" textlink="">
      <xdr:nvSpPr>
        <xdr:cNvPr id="825" name="貸付金該当値テキスト"/>
        <xdr:cNvSpPr txBox="1"/>
      </xdr:nvSpPr>
      <xdr:spPr>
        <a:xfrm>
          <a:off x="22212300" y="90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99340</xdr:rowOff>
    </xdr:from>
    <xdr:to>
      <xdr:col>112</xdr:col>
      <xdr:colOff>38100</xdr:colOff>
      <xdr:row>54</xdr:row>
      <xdr:rowOff>29490</xdr:rowOff>
    </xdr:to>
    <xdr:sp macro="" textlink="">
      <xdr:nvSpPr>
        <xdr:cNvPr id="826" name="楕円 825"/>
        <xdr:cNvSpPr/>
      </xdr:nvSpPr>
      <xdr:spPr>
        <a:xfrm>
          <a:off x="21272500" y="91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46017</xdr:rowOff>
    </xdr:from>
    <xdr:ext cx="534377" cy="259045"/>
    <xdr:sp macro="" textlink="">
      <xdr:nvSpPr>
        <xdr:cNvPr id="827" name="テキスト ボックス 826"/>
        <xdr:cNvSpPr txBox="1"/>
      </xdr:nvSpPr>
      <xdr:spPr>
        <a:xfrm>
          <a:off x="21056111" y="896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23482</xdr:rowOff>
    </xdr:from>
    <xdr:to>
      <xdr:col>107</xdr:col>
      <xdr:colOff>101600</xdr:colOff>
      <xdr:row>53</xdr:row>
      <xdr:rowOff>125082</xdr:rowOff>
    </xdr:to>
    <xdr:sp macro="" textlink="">
      <xdr:nvSpPr>
        <xdr:cNvPr id="828" name="楕円 827"/>
        <xdr:cNvSpPr/>
      </xdr:nvSpPr>
      <xdr:spPr>
        <a:xfrm>
          <a:off x="20383500" y="9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141609</xdr:rowOff>
    </xdr:from>
    <xdr:ext cx="534377" cy="259045"/>
    <xdr:sp macro="" textlink="">
      <xdr:nvSpPr>
        <xdr:cNvPr id="829" name="テキスト ボックス 828"/>
        <xdr:cNvSpPr txBox="1"/>
      </xdr:nvSpPr>
      <xdr:spPr>
        <a:xfrm>
          <a:off x="20167111" y="88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143764</xdr:rowOff>
    </xdr:from>
    <xdr:to>
      <xdr:col>102</xdr:col>
      <xdr:colOff>165100</xdr:colOff>
      <xdr:row>52</xdr:row>
      <xdr:rowOff>73914</xdr:rowOff>
    </xdr:to>
    <xdr:sp macro="" textlink="">
      <xdr:nvSpPr>
        <xdr:cNvPr id="830" name="楕円 829"/>
        <xdr:cNvSpPr/>
      </xdr:nvSpPr>
      <xdr:spPr>
        <a:xfrm>
          <a:off x="19494500" y="88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90441</xdr:rowOff>
    </xdr:from>
    <xdr:ext cx="534377" cy="259045"/>
    <xdr:sp macro="" textlink="">
      <xdr:nvSpPr>
        <xdr:cNvPr id="831" name="テキスト ボックス 830"/>
        <xdr:cNvSpPr txBox="1"/>
      </xdr:nvSpPr>
      <xdr:spPr>
        <a:xfrm>
          <a:off x="19278111" y="86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163271</xdr:rowOff>
    </xdr:from>
    <xdr:to>
      <xdr:col>98</xdr:col>
      <xdr:colOff>38100</xdr:colOff>
      <xdr:row>51</xdr:row>
      <xdr:rowOff>93421</xdr:rowOff>
    </xdr:to>
    <xdr:sp macro="" textlink="">
      <xdr:nvSpPr>
        <xdr:cNvPr id="832" name="楕円 831"/>
        <xdr:cNvSpPr/>
      </xdr:nvSpPr>
      <xdr:spPr>
        <a:xfrm>
          <a:off x="18605500" y="87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109948</xdr:rowOff>
    </xdr:from>
    <xdr:ext cx="534377" cy="259045"/>
    <xdr:sp macro="" textlink="">
      <xdr:nvSpPr>
        <xdr:cNvPr id="833" name="テキスト ボックス 832"/>
        <xdr:cNvSpPr txBox="1"/>
      </xdr:nvSpPr>
      <xdr:spPr>
        <a:xfrm>
          <a:off x="18389111" y="85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16850</xdr:rowOff>
    </xdr:from>
    <xdr:to>
      <xdr:col>116</xdr:col>
      <xdr:colOff>63500</xdr:colOff>
      <xdr:row>77</xdr:row>
      <xdr:rowOff>18497</xdr:rowOff>
    </xdr:to>
    <xdr:cxnSp macro="">
      <xdr:nvCxnSpPr>
        <xdr:cNvPr id="861" name="直線コネクタ 860"/>
        <xdr:cNvCxnSpPr/>
      </xdr:nvCxnSpPr>
      <xdr:spPr>
        <a:xfrm flipV="1">
          <a:off x="21323300" y="13047050"/>
          <a:ext cx="838200" cy="17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170698</xdr:rowOff>
    </xdr:from>
    <xdr:to>
      <xdr:col>111</xdr:col>
      <xdr:colOff>177800</xdr:colOff>
      <xdr:row>77</xdr:row>
      <xdr:rowOff>18497</xdr:rowOff>
    </xdr:to>
    <xdr:cxnSp macro="">
      <xdr:nvCxnSpPr>
        <xdr:cNvPr id="864" name="直線コネクタ 863"/>
        <xdr:cNvCxnSpPr/>
      </xdr:nvCxnSpPr>
      <xdr:spPr>
        <a:xfrm>
          <a:off x="20434300" y="13200898"/>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170698</xdr:rowOff>
    </xdr:from>
    <xdr:to>
      <xdr:col>107</xdr:col>
      <xdr:colOff>50800</xdr:colOff>
      <xdr:row>77</xdr:row>
      <xdr:rowOff>39070</xdr:rowOff>
    </xdr:to>
    <xdr:cxnSp macro="">
      <xdr:nvCxnSpPr>
        <xdr:cNvPr id="867" name="直線コネクタ 866"/>
        <xdr:cNvCxnSpPr/>
      </xdr:nvCxnSpPr>
      <xdr:spPr>
        <a:xfrm flipV="1">
          <a:off x="19545300" y="13200898"/>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27366</xdr:rowOff>
    </xdr:from>
    <xdr:to>
      <xdr:col>102</xdr:col>
      <xdr:colOff>114300</xdr:colOff>
      <xdr:row>77</xdr:row>
      <xdr:rowOff>39070</xdr:rowOff>
    </xdr:to>
    <xdr:cxnSp macro="">
      <xdr:nvCxnSpPr>
        <xdr:cNvPr id="870" name="直線コネクタ 869"/>
        <xdr:cNvCxnSpPr/>
      </xdr:nvCxnSpPr>
      <xdr:spPr>
        <a:xfrm>
          <a:off x="18656300" y="1322901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137500</xdr:rowOff>
    </xdr:from>
    <xdr:to>
      <xdr:col>116</xdr:col>
      <xdr:colOff>114300</xdr:colOff>
      <xdr:row>76</xdr:row>
      <xdr:rowOff>67650</xdr:rowOff>
    </xdr:to>
    <xdr:sp macro="" textlink="">
      <xdr:nvSpPr>
        <xdr:cNvPr id="880" name="楕円 879"/>
        <xdr:cNvSpPr/>
      </xdr:nvSpPr>
      <xdr:spPr>
        <a:xfrm>
          <a:off x="22110700" y="1299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115927</xdr:rowOff>
    </xdr:from>
    <xdr:ext cx="534377" cy="259045"/>
    <xdr:sp macro="" textlink="">
      <xdr:nvSpPr>
        <xdr:cNvPr id="881" name="繰出金該当値テキスト"/>
        <xdr:cNvSpPr txBox="1"/>
      </xdr:nvSpPr>
      <xdr:spPr>
        <a:xfrm>
          <a:off x="22212300" y="1297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139147</xdr:rowOff>
    </xdr:from>
    <xdr:to>
      <xdr:col>112</xdr:col>
      <xdr:colOff>38100</xdr:colOff>
      <xdr:row>77</xdr:row>
      <xdr:rowOff>69297</xdr:rowOff>
    </xdr:to>
    <xdr:sp macro="" textlink="">
      <xdr:nvSpPr>
        <xdr:cNvPr id="882" name="楕円 881"/>
        <xdr:cNvSpPr/>
      </xdr:nvSpPr>
      <xdr:spPr>
        <a:xfrm>
          <a:off x="21272500" y="131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60424</xdr:rowOff>
    </xdr:from>
    <xdr:ext cx="534377" cy="259045"/>
    <xdr:sp macro="" textlink="">
      <xdr:nvSpPr>
        <xdr:cNvPr id="883" name="テキスト ボックス 882"/>
        <xdr:cNvSpPr txBox="1"/>
      </xdr:nvSpPr>
      <xdr:spPr>
        <a:xfrm>
          <a:off x="21056111" y="132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119898</xdr:rowOff>
    </xdr:from>
    <xdr:to>
      <xdr:col>107</xdr:col>
      <xdr:colOff>101600</xdr:colOff>
      <xdr:row>77</xdr:row>
      <xdr:rowOff>50048</xdr:rowOff>
    </xdr:to>
    <xdr:sp macro="" textlink="">
      <xdr:nvSpPr>
        <xdr:cNvPr id="884" name="楕円 883"/>
        <xdr:cNvSpPr/>
      </xdr:nvSpPr>
      <xdr:spPr>
        <a:xfrm>
          <a:off x="20383500" y="131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41175</xdr:rowOff>
    </xdr:from>
    <xdr:ext cx="534377" cy="259045"/>
    <xdr:sp macro="" textlink="">
      <xdr:nvSpPr>
        <xdr:cNvPr id="885" name="テキスト ボックス 884"/>
        <xdr:cNvSpPr txBox="1"/>
      </xdr:nvSpPr>
      <xdr:spPr>
        <a:xfrm>
          <a:off x="20167111" y="1324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159720</xdr:rowOff>
    </xdr:from>
    <xdr:to>
      <xdr:col>102</xdr:col>
      <xdr:colOff>165100</xdr:colOff>
      <xdr:row>77</xdr:row>
      <xdr:rowOff>89870</xdr:rowOff>
    </xdr:to>
    <xdr:sp macro="" textlink="">
      <xdr:nvSpPr>
        <xdr:cNvPr id="886" name="楕円 885"/>
        <xdr:cNvSpPr/>
      </xdr:nvSpPr>
      <xdr:spPr>
        <a:xfrm>
          <a:off x="19494500" y="131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80997</xdr:rowOff>
    </xdr:from>
    <xdr:ext cx="534377" cy="259045"/>
    <xdr:sp macro="" textlink="">
      <xdr:nvSpPr>
        <xdr:cNvPr id="887" name="テキスト ボックス 886"/>
        <xdr:cNvSpPr txBox="1"/>
      </xdr:nvSpPr>
      <xdr:spPr>
        <a:xfrm>
          <a:off x="19278111" y="132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148016</xdr:rowOff>
    </xdr:from>
    <xdr:to>
      <xdr:col>98</xdr:col>
      <xdr:colOff>38100</xdr:colOff>
      <xdr:row>77</xdr:row>
      <xdr:rowOff>78166</xdr:rowOff>
    </xdr:to>
    <xdr:sp macro="" textlink="">
      <xdr:nvSpPr>
        <xdr:cNvPr id="888" name="楕円 887"/>
        <xdr:cNvSpPr/>
      </xdr:nvSpPr>
      <xdr:spPr>
        <a:xfrm>
          <a:off x="18605500" y="131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69293</xdr:rowOff>
    </xdr:from>
    <xdr:ext cx="534377" cy="259045"/>
    <xdr:sp macro="" textlink="">
      <xdr:nvSpPr>
        <xdr:cNvPr id="889" name="テキスト ボックス 888"/>
        <xdr:cNvSpPr txBox="1"/>
      </xdr:nvSpPr>
      <xdr:spPr>
        <a:xfrm>
          <a:off x="18389111" y="132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418,914</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57,371</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％増となっている。類似団体平均を下回っており，今後も組織のスリム化や定員の適正化などにより業務の効率化に取り組んでいく。</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109,208</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％増となっている。類似団体平均を下回っており，引き続き社会保障関係経費の抑制に努めていく。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91,638</a:t>
          </a:r>
          <a:r>
            <a:rPr kumimoji="1" lang="ja-JP" altLang="en-US" sz="1300">
              <a:latin typeface="ＭＳ Ｐゴシック" panose="020B0600070205080204" pitchFamily="50" charset="-128"/>
              <a:ea typeface="ＭＳ Ｐゴシック" panose="020B0600070205080204" pitchFamily="50" charset="-128"/>
            </a:rPr>
            <a:t>円であり，前年度比</a:t>
          </a:r>
          <a:r>
            <a:rPr kumimoji="1" lang="en-US" altLang="ja-JP" sz="1300">
              <a:latin typeface="ＭＳ Ｐゴシック" panose="020B0600070205080204" pitchFamily="50" charset="-128"/>
              <a:ea typeface="ＭＳ Ｐゴシック" panose="020B0600070205080204" pitchFamily="50" charset="-128"/>
            </a:rPr>
            <a:t>32.3%</a:t>
          </a:r>
          <a:r>
            <a:rPr kumimoji="1" lang="ja-JP" altLang="en-US" sz="1300">
              <a:latin typeface="ＭＳ Ｐゴシック" panose="020B0600070205080204" pitchFamily="50" charset="-128"/>
              <a:ea typeface="ＭＳ Ｐゴシック" panose="020B0600070205080204" pitchFamily="50" charset="-128"/>
            </a:rPr>
            <a:t>増となっているが，大型建設事業の進捗に伴い，一時的に増加しているものである。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栃木県宇都宮市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521,754
512,166
416.85
223,160,193
218,569,816
1,320,910
102,021,064
108,885,708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xdr:rowOff>
    </xdr:from>
    <xdr:to>
      <xdr:col>24</xdr:col>
      <xdr:colOff>63500</xdr:colOff>
      <xdr:row>36</xdr:row>
      <xdr:rowOff>19304</xdr:rowOff>
    </xdr:to>
    <xdr:cxnSp macro="">
      <xdr:nvCxnSpPr>
        <xdr:cNvPr id="61" name="直線コネクタ 60"/>
        <xdr:cNvCxnSpPr/>
      </xdr:nvCxnSpPr>
      <xdr:spPr>
        <a:xfrm flipV="1">
          <a:off x="3797300" y="617245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xdr:rowOff>
    </xdr:from>
    <xdr:to>
      <xdr:col>19</xdr:col>
      <xdr:colOff>177800</xdr:colOff>
      <xdr:row>36</xdr:row>
      <xdr:rowOff>19304</xdr:rowOff>
    </xdr:to>
    <xdr:cxnSp macro="">
      <xdr:nvCxnSpPr>
        <xdr:cNvPr id="64" name="直線コネクタ 63"/>
        <xdr:cNvCxnSpPr/>
      </xdr:nvCxnSpPr>
      <xdr:spPr>
        <a:xfrm>
          <a:off x="2908300" y="617397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154178</xdr:rowOff>
    </xdr:from>
    <xdr:to>
      <xdr:col>15</xdr:col>
      <xdr:colOff>50800</xdr:colOff>
      <xdr:row>36</xdr:row>
      <xdr:rowOff>1778</xdr:rowOff>
    </xdr:to>
    <xdr:cxnSp macro="">
      <xdr:nvCxnSpPr>
        <xdr:cNvPr id="67" name="直線コネクタ 66"/>
        <xdr:cNvCxnSpPr/>
      </xdr:nvCxnSpPr>
      <xdr:spPr>
        <a:xfrm>
          <a:off x="2019300" y="615492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42926</xdr:rowOff>
    </xdr:from>
    <xdr:to>
      <xdr:col>10</xdr:col>
      <xdr:colOff>114300</xdr:colOff>
      <xdr:row>35</xdr:row>
      <xdr:rowOff>154178</xdr:rowOff>
    </xdr:to>
    <xdr:cxnSp macro="">
      <xdr:nvCxnSpPr>
        <xdr:cNvPr id="70" name="直線コネクタ 69"/>
        <xdr:cNvCxnSpPr/>
      </xdr:nvCxnSpPr>
      <xdr:spPr>
        <a:xfrm>
          <a:off x="1130300" y="6043676"/>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120904</xdr:rowOff>
    </xdr:from>
    <xdr:to>
      <xdr:col>24</xdr:col>
      <xdr:colOff>114300</xdr:colOff>
      <xdr:row>36</xdr:row>
      <xdr:rowOff>51054</xdr:rowOff>
    </xdr:to>
    <xdr:sp macro="" textlink="">
      <xdr:nvSpPr>
        <xdr:cNvPr id="80" name="楕円 79"/>
        <xdr:cNvSpPr/>
      </xdr:nvSpPr>
      <xdr:spPr>
        <a:xfrm>
          <a:off x="45847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99331</xdr:rowOff>
    </xdr:from>
    <xdr:ext cx="469744" cy="259045"/>
    <xdr:sp macro="" textlink="">
      <xdr:nvSpPr>
        <xdr:cNvPr id="81" name="議会費該当値テキスト"/>
        <xdr:cNvSpPr txBox="1"/>
      </xdr:nvSpPr>
      <xdr:spPr>
        <a:xfrm>
          <a:off x="4686300" y="610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139954</xdr:rowOff>
    </xdr:from>
    <xdr:to>
      <xdr:col>20</xdr:col>
      <xdr:colOff>38100</xdr:colOff>
      <xdr:row>36</xdr:row>
      <xdr:rowOff>70104</xdr:rowOff>
    </xdr:to>
    <xdr:sp macro="" textlink="">
      <xdr:nvSpPr>
        <xdr:cNvPr id="82" name="楕円 81"/>
        <xdr:cNvSpPr/>
      </xdr:nvSpPr>
      <xdr:spPr>
        <a:xfrm>
          <a:off x="3746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61231</xdr:rowOff>
    </xdr:from>
    <xdr:ext cx="469744" cy="259045"/>
    <xdr:sp macro="" textlink="">
      <xdr:nvSpPr>
        <xdr:cNvPr id="83" name="テキスト ボックス 82"/>
        <xdr:cNvSpPr txBox="1"/>
      </xdr:nvSpPr>
      <xdr:spPr>
        <a:xfrm>
          <a:off x="3562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122428</xdr:rowOff>
    </xdr:from>
    <xdr:to>
      <xdr:col>15</xdr:col>
      <xdr:colOff>101600</xdr:colOff>
      <xdr:row>36</xdr:row>
      <xdr:rowOff>52578</xdr:rowOff>
    </xdr:to>
    <xdr:sp macro="" textlink="">
      <xdr:nvSpPr>
        <xdr:cNvPr id="84" name="楕円 83"/>
        <xdr:cNvSpPr/>
      </xdr:nvSpPr>
      <xdr:spPr>
        <a:xfrm>
          <a:off x="2857500" y="61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43705</xdr:rowOff>
    </xdr:from>
    <xdr:ext cx="469744" cy="259045"/>
    <xdr:sp macro="" textlink="">
      <xdr:nvSpPr>
        <xdr:cNvPr id="85" name="テキスト ボックス 84"/>
        <xdr:cNvSpPr txBox="1"/>
      </xdr:nvSpPr>
      <xdr:spPr>
        <a:xfrm>
          <a:off x="2673428"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103378</xdr:rowOff>
    </xdr:from>
    <xdr:to>
      <xdr:col>10</xdr:col>
      <xdr:colOff>165100</xdr:colOff>
      <xdr:row>36</xdr:row>
      <xdr:rowOff>33528</xdr:rowOff>
    </xdr:to>
    <xdr:sp macro="" textlink="">
      <xdr:nvSpPr>
        <xdr:cNvPr id="86" name="楕円 85"/>
        <xdr:cNvSpPr/>
      </xdr:nvSpPr>
      <xdr:spPr>
        <a:xfrm>
          <a:off x="19685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24655</xdr:rowOff>
    </xdr:from>
    <xdr:ext cx="469744" cy="259045"/>
    <xdr:sp macro="" textlink="">
      <xdr:nvSpPr>
        <xdr:cNvPr id="87" name="テキスト ボックス 86"/>
        <xdr:cNvSpPr txBox="1"/>
      </xdr:nvSpPr>
      <xdr:spPr>
        <a:xfrm>
          <a:off x="1784428"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163576</xdr:rowOff>
    </xdr:from>
    <xdr:to>
      <xdr:col>6</xdr:col>
      <xdr:colOff>38100</xdr:colOff>
      <xdr:row>35</xdr:row>
      <xdr:rowOff>93726</xdr:rowOff>
    </xdr:to>
    <xdr:sp macro="" textlink="">
      <xdr:nvSpPr>
        <xdr:cNvPr id="88" name="楕円 87"/>
        <xdr:cNvSpPr/>
      </xdr:nvSpPr>
      <xdr:spPr>
        <a:xfrm>
          <a:off x="1079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84853</xdr:rowOff>
    </xdr:from>
    <xdr:ext cx="469744" cy="259045"/>
    <xdr:sp macro="" textlink="">
      <xdr:nvSpPr>
        <xdr:cNvPr id="89" name="テキスト ボックス 88"/>
        <xdr:cNvSpPr txBox="1"/>
      </xdr:nvSpPr>
      <xdr:spPr>
        <a:xfrm>
          <a:off x="895428"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131680</xdr:rowOff>
    </xdr:from>
    <xdr:to>
      <xdr:col>24</xdr:col>
      <xdr:colOff>63500</xdr:colOff>
      <xdr:row>58</xdr:row>
      <xdr:rowOff>7131</xdr:rowOff>
    </xdr:to>
    <xdr:cxnSp macro="">
      <xdr:nvCxnSpPr>
        <xdr:cNvPr id="119" name="直線コネクタ 118"/>
        <xdr:cNvCxnSpPr/>
      </xdr:nvCxnSpPr>
      <xdr:spPr>
        <a:xfrm>
          <a:off x="3797300" y="9904330"/>
          <a:ext cx="8382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131680</xdr:rowOff>
    </xdr:from>
    <xdr:to>
      <xdr:col>19</xdr:col>
      <xdr:colOff>177800</xdr:colOff>
      <xdr:row>57</xdr:row>
      <xdr:rowOff>163912</xdr:rowOff>
    </xdr:to>
    <xdr:cxnSp macro="">
      <xdr:nvCxnSpPr>
        <xdr:cNvPr id="122" name="直線コネクタ 121"/>
        <xdr:cNvCxnSpPr/>
      </xdr:nvCxnSpPr>
      <xdr:spPr>
        <a:xfrm flipV="1">
          <a:off x="2908300" y="990433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118878</xdr:rowOff>
    </xdr:from>
    <xdr:to>
      <xdr:col>15</xdr:col>
      <xdr:colOff>50800</xdr:colOff>
      <xdr:row>57</xdr:row>
      <xdr:rowOff>163912</xdr:rowOff>
    </xdr:to>
    <xdr:cxnSp macro="">
      <xdr:nvCxnSpPr>
        <xdr:cNvPr id="125" name="直線コネクタ 124"/>
        <xdr:cNvCxnSpPr/>
      </xdr:nvCxnSpPr>
      <xdr:spPr>
        <a:xfrm>
          <a:off x="2019300" y="9891528"/>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143587</xdr:rowOff>
    </xdr:from>
    <xdr:to>
      <xdr:col>10</xdr:col>
      <xdr:colOff>114300</xdr:colOff>
      <xdr:row>57</xdr:row>
      <xdr:rowOff>118878</xdr:rowOff>
    </xdr:to>
    <xdr:cxnSp macro="">
      <xdr:nvCxnSpPr>
        <xdr:cNvPr id="128" name="直線コネクタ 127"/>
        <xdr:cNvCxnSpPr/>
      </xdr:nvCxnSpPr>
      <xdr:spPr>
        <a:xfrm>
          <a:off x="1130300" y="9744787"/>
          <a:ext cx="889000" cy="1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127781</xdr:rowOff>
    </xdr:from>
    <xdr:to>
      <xdr:col>24</xdr:col>
      <xdr:colOff>114300</xdr:colOff>
      <xdr:row>58</xdr:row>
      <xdr:rowOff>57931</xdr:rowOff>
    </xdr:to>
    <xdr:sp macro="" textlink="">
      <xdr:nvSpPr>
        <xdr:cNvPr id="138" name="楕円 137"/>
        <xdr:cNvSpPr/>
      </xdr:nvSpPr>
      <xdr:spPr>
        <a:xfrm>
          <a:off x="4584700" y="99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106208</xdr:rowOff>
    </xdr:from>
    <xdr:ext cx="534377" cy="259045"/>
    <xdr:sp macro="" textlink="">
      <xdr:nvSpPr>
        <xdr:cNvPr id="139" name="総務費該当値テキスト"/>
        <xdr:cNvSpPr txBox="1"/>
      </xdr:nvSpPr>
      <xdr:spPr>
        <a:xfrm>
          <a:off x="4686300"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80880</xdr:rowOff>
    </xdr:from>
    <xdr:to>
      <xdr:col>20</xdr:col>
      <xdr:colOff>38100</xdr:colOff>
      <xdr:row>58</xdr:row>
      <xdr:rowOff>11030</xdr:rowOff>
    </xdr:to>
    <xdr:sp macro="" textlink="">
      <xdr:nvSpPr>
        <xdr:cNvPr id="140" name="楕円 139"/>
        <xdr:cNvSpPr/>
      </xdr:nvSpPr>
      <xdr:spPr>
        <a:xfrm>
          <a:off x="3746500" y="98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2157</xdr:rowOff>
    </xdr:from>
    <xdr:ext cx="534377" cy="259045"/>
    <xdr:sp macro="" textlink="">
      <xdr:nvSpPr>
        <xdr:cNvPr id="141" name="テキスト ボックス 140"/>
        <xdr:cNvSpPr txBox="1"/>
      </xdr:nvSpPr>
      <xdr:spPr>
        <a:xfrm>
          <a:off x="3530111" y="99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113112</xdr:rowOff>
    </xdr:from>
    <xdr:to>
      <xdr:col>15</xdr:col>
      <xdr:colOff>101600</xdr:colOff>
      <xdr:row>58</xdr:row>
      <xdr:rowOff>43262</xdr:rowOff>
    </xdr:to>
    <xdr:sp macro="" textlink="">
      <xdr:nvSpPr>
        <xdr:cNvPr id="142" name="楕円 141"/>
        <xdr:cNvSpPr/>
      </xdr:nvSpPr>
      <xdr:spPr>
        <a:xfrm>
          <a:off x="2857500" y="988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34389</xdr:rowOff>
    </xdr:from>
    <xdr:ext cx="534377" cy="259045"/>
    <xdr:sp macro="" textlink="">
      <xdr:nvSpPr>
        <xdr:cNvPr id="143" name="テキスト ボックス 142"/>
        <xdr:cNvSpPr txBox="1"/>
      </xdr:nvSpPr>
      <xdr:spPr>
        <a:xfrm>
          <a:off x="2641111" y="99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68078</xdr:rowOff>
    </xdr:from>
    <xdr:to>
      <xdr:col>10</xdr:col>
      <xdr:colOff>165100</xdr:colOff>
      <xdr:row>57</xdr:row>
      <xdr:rowOff>169678</xdr:rowOff>
    </xdr:to>
    <xdr:sp macro="" textlink="">
      <xdr:nvSpPr>
        <xdr:cNvPr id="144" name="楕円 143"/>
        <xdr:cNvSpPr/>
      </xdr:nvSpPr>
      <xdr:spPr>
        <a:xfrm>
          <a:off x="1968500" y="98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160805</xdr:rowOff>
    </xdr:from>
    <xdr:ext cx="534377" cy="259045"/>
    <xdr:sp macro="" textlink="">
      <xdr:nvSpPr>
        <xdr:cNvPr id="145" name="テキスト ボックス 144"/>
        <xdr:cNvSpPr txBox="1"/>
      </xdr:nvSpPr>
      <xdr:spPr>
        <a:xfrm>
          <a:off x="1752111" y="99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92787</xdr:rowOff>
    </xdr:from>
    <xdr:to>
      <xdr:col>6</xdr:col>
      <xdr:colOff>38100</xdr:colOff>
      <xdr:row>57</xdr:row>
      <xdr:rowOff>22937</xdr:rowOff>
    </xdr:to>
    <xdr:sp macro="" textlink="">
      <xdr:nvSpPr>
        <xdr:cNvPr id="146" name="楕円 145"/>
        <xdr:cNvSpPr/>
      </xdr:nvSpPr>
      <xdr:spPr>
        <a:xfrm>
          <a:off x="1079500" y="96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39464</xdr:rowOff>
    </xdr:from>
    <xdr:ext cx="534377" cy="259045"/>
    <xdr:sp macro="" textlink="">
      <xdr:nvSpPr>
        <xdr:cNvPr id="147" name="テキスト ボックス 146"/>
        <xdr:cNvSpPr txBox="1"/>
      </xdr:nvSpPr>
      <xdr:spPr>
        <a:xfrm>
          <a:off x="863111" y="94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93904</xdr:rowOff>
    </xdr:from>
    <xdr:to>
      <xdr:col>24</xdr:col>
      <xdr:colOff>63500</xdr:colOff>
      <xdr:row>77</xdr:row>
      <xdr:rowOff>35140</xdr:rowOff>
    </xdr:to>
    <xdr:cxnSp macro="">
      <xdr:nvCxnSpPr>
        <xdr:cNvPr id="177" name="直線コネクタ 176"/>
        <xdr:cNvCxnSpPr/>
      </xdr:nvCxnSpPr>
      <xdr:spPr>
        <a:xfrm flipV="1">
          <a:off x="3797300" y="13124104"/>
          <a:ext cx="838200" cy="1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35140</xdr:rowOff>
    </xdr:from>
    <xdr:to>
      <xdr:col>19</xdr:col>
      <xdr:colOff>177800</xdr:colOff>
      <xdr:row>77</xdr:row>
      <xdr:rowOff>36309</xdr:rowOff>
    </xdr:to>
    <xdr:cxnSp macro="">
      <xdr:nvCxnSpPr>
        <xdr:cNvPr id="180" name="直線コネクタ 179"/>
        <xdr:cNvCxnSpPr/>
      </xdr:nvCxnSpPr>
      <xdr:spPr>
        <a:xfrm flipV="1">
          <a:off x="2908300" y="13236790"/>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36309</xdr:rowOff>
    </xdr:from>
    <xdr:to>
      <xdr:col>15</xdr:col>
      <xdr:colOff>50800</xdr:colOff>
      <xdr:row>77</xdr:row>
      <xdr:rowOff>98933</xdr:rowOff>
    </xdr:to>
    <xdr:cxnSp macro="">
      <xdr:nvCxnSpPr>
        <xdr:cNvPr id="183" name="直線コネクタ 182"/>
        <xdr:cNvCxnSpPr/>
      </xdr:nvCxnSpPr>
      <xdr:spPr>
        <a:xfrm flipV="1">
          <a:off x="2019300" y="13237959"/>
          <a:ext cx="8890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98933</xdr:rowOff>
    </xdr:from>
    <xdr:to>
      <xdr:col>10</xdr:col>
      <xdr:colOff>114300</xdr:colOff>
      <xdr:row>78</xdr:row>
      <xdr:rowOff>19647</xdr:rowOff>
    </xdr:to>
    <xdr:cxnSp macro="">
      <xdr:nvCxnSpPr>
        <xdr:cNvPr id="186" name="直線コネクタ 185"/>
        <xdr:cNvCxnSpPr/>
      </xdr:nvCxnSpPr>
      <xdr:spPr>
        <a:xfrm flipV="1">
          <a:off x="1130300" y="13300583"/>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43104</xdr:rowOff>
    </xdr:from>
    <xdr:to>
      <xdr:col>24</xdr:col>
      <xdr:colOff>114300</xdr:colOff>
      <xdr:row>76</xdr:row>
      <xdr:rowOff>144704</xdr:rowOff>
    </xdr:to>
    <xdr:sp macro="" textlink="">
      <xdr:nvSpPr>
        <xdr:cNvPr id="196" name="楕円 195"/>
        <xdr:cNvSpPr/>
      </xdr:nvSpPr>
      <xdr:spPr>
        <a:xfrm>
          <a:off x="4584700" y="130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21531</xdr:rowOff>
    </xdr:from>
    <xdr:ext cx="599010" cy="259045"/>
    <xdr:sp macro="" textlink="">
      <xdr:nvSpPr>
        <xdr:cNvPr id="197" name="民生費該当値テキスト"/>
        <xdr:cNvSpPr txBox="1"/>
      </xdr:nvSpPr>
      <xdr:spPr>
        <a:xfrm>
          <a:off x="4686300" y="1305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155790</xdr:rowOff>
    </xdr:from>
    <xdr:to>
      <xdr:col>20</xdr:col>
      <xdr:colOff>38100</xdr:colOff>
      <xdr:row>77</xdr:row>
      <xdr:rowOff>85940</xdr:rowOff>
    </xdr:to>
    <xdr:sp macro="" textlink="">
      <xdr:nvSpPr>
        <xdr:cNvPr id="198" name="楕円 197"/>
        <xdr:cNvSpPr/>
      </xdr:nvSpPr>
      <xdr:spPr>
        <a:xfrm>
          <a:off x="3746500" y="131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77067</xdr:rowOff>
    </xdr:from>
    <xdr:ext cx="599010" cy="259045"/>
    <xdr:sp macro="" textlink="">
      <xdr:nvSpPr>
        <xdr:cNvPr id="199" name="テキスト ボックス 198"/>
        <xdr:cNvSpPr txBox="1"/>
      </xdr:nvSpPr>
      <xdr:spPr>
        <a:xfrm>
          <a:off x="3497795" y="1327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156959</xdr:rowOff>
    </xdr:from>
    <xdr:to>
      <xdr:col>15</xdr:col>
      <xdr:colOff>101600</xdr:colOff>
      <xdr:row>77</xdr:row>
      <xdr:rowOff>87109</xdr:rowOff>
    </xdr:to>
    <xdr:sp macro="" textlink="">
      <xdr:nvSpPr>
        <xdr:cNvPr id="200" name="楕円 199"/>
        <xdr:cNvSpPr/>
      </xdr:nvSpPr>
      <xdr:spPr>
        <a:xfrm>
          <a:off x="2857500" y="1318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78236</xdr:rowOff>
    </xdr:from>
    <xdr:ext cx="599010" cy="259045"/>
    <xdr:sp macro="" textlink="">
      <xdr:nvSpPr>
        <xdr:cNvPr id="201" name="テキスト ボックス 200"/>
        <xdr:cNvSpPr txBox="1"/>
      </xdr:nvSpPr>
      <xdr:spPr>
        <a:xfrm>
          <a:off x="2608795" y="1327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48133</xdr:rowOff>
    </xdr:from>
    <xdr:to>
      <xdr:col>10</xdr:col>
      <xdr:colOff>165100</xdr:colOff>
      <xdr:row>77</xdr:row>
      <xdr:rowOff>149733</xdr:rowOff>
    </xdr:to>
    <xdr:sp macro="" textlink="">
      <xdr:nvSpPr>
        <xdr:cNvPr id="202" name="楕円 201"/>
        <xdr:cNvSpPr/>
      </xdr:nvSpPr>
      <xdr:spPr>
        <a:xfrm>
          <a:off x="1968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140860</xdr:rowOff>
    </xdr:from>
    <xdr:ext cx="599010" cy="259045"/>
    <xdr:sp macro="" textlink="">
      <xdr:nvSpPr>
        <xdr:cNvPr id="203" name="テキスト ボックス 202"/>
        <xdr:cNvSpPr txBox="1"/>
      </xdr:nvSpPr>
      <xdr:spPr>
        <a:xfrm>
          <a:off x="1719795"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140297</xdr:rowOff>
    </xdr:from>
    <xdr:to>
      <xdr:col>6</xdr:col>
      <xdr:colOff>38100</xdr:colOff>
      <xdr:row>78</xdr:row>
      <xdr:rowOff>70447</xdr:rowOff>
    </xdr:to>
    <xdr:sp macro="" textlink="">
      <xdr:nvSpPr>
        <xdr:cNvPr id="204" name="楕円 203"/>
        <xdr:cNvSpPr/>
      </xdr:nvSpPr>
      <xdr:spPr>
        <a:xfrm>
          <a:off x="1079500" y="133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61574</xdr:rowOff>
    </xdr:from>
    <xdr:ext cx="599010" cy="259045"/>
    <xdr:sp macro="" textlink="">
      <xdr:nvSpPr>
        <xdr:cNvPr id="205" name="テキスト ボックス 204"/>
        <xdr:cNvSpPr txBox="1"/>
      </xdr:nvSpPr>
      <xdr:spPr>
        <a:xfrm>
          <a:off x="830795" y="1343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164252</xdr:rowOff>
    </xdr:from>
    <xdr:to>
      <xdr:col>24</xdr:col>
      <xdr:colOff>63500</xdr:colOff>
      <xdr:row>95</xdr:row>
      <xdr:rowOff>143038</xdr:rowOff>
    </xdr:to>
    <xdr:cxnSp macro="">
      <xdr:nvCxnSpPr>
        <xdr:cNvPr id="233" name="直線コネクタ 232"/>
        <xdr:cNvCxnSpPr/>
      </xdr:nvCxnSpPr>
      <xdr:spPr>
        <a:xfrm flipV="1">
          <a:off x="3797300" y="16280552"/>
          <a:ext cx="838200" cy="15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143038</xdr:rowOff>
    </xdr:from>
    <xdr:to>
      <xdr:col>19</xdr:col>
      <xdr:colOff>177800</xdr:colOff>
      <xdr:row>97</xdr:row>
      <xdr:rowOff>135654</xdr:rowOff>
    </xdr:to>
    <xdr:cxnSp macro="">
      <xdr:nvCxnSpPr>
        <xdr:cNvPr id="236" name="直線コネクタ 235"/>
        <xdr:cNvCxnSpPr/>
      </xdr:nvCxnSpPr>
      <xdr:spPr>
        <a:xfrm flipV="1">
          <a:off x="2908300" y="16430788"/>
          <a:ext cx="889000" cy="3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135654</xdr:rowOff>
    </xdr:from>
    <xdr:to>
      <xdr:col>15</xdr:col>
      <xdr:colOff>50800</xdr:colOff>
      <xdr:row>97</xdr:row>
      <xdr:rowOff>166171</xdr:rowOff>
    </xdr:to>
    <xdr:cxnSp macro="">
      <xdr:nvCxnSpPr>
        <xdr:cNvPr id="239" name="直線コネクタ 238"/>
        <xdr:cNvCxnSpPr/>
      </xdr:nvCxnSpPr>
      <xdr:spPr>
        <a:xfrm flipV="1">
          <a:off x="2019300" y="16766304"/>
          <a:ext cx="8890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166171</xdr:rowOff>
    </xdr:from>
    <xdr:to>
      <xdr:col>10</xdr:col>
      <xdr:colOff>114300</xdr:colOff>
      <xdr:row>98</xdr:row>
      <xdr:rowOff>620</xdr:rowOff>
    </xdr:to>
    <xdr:cxnSp macro="">
      <xdr:nvCxnSpPr>
        <xdr:cNvPr id="242" name="直線コネクタ 241"/>
        <xdr:cNvCxnSpPr/>
      </xdr:nvCxnSpPr>
      <xdr:spPr>
        <a:xfrm flipV="1">
          <a:off x="1130300" y="16796821"/>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113452</xdr:rowOff>
    </xdr:from>
    <xdr:to>
      <xdr:col>24</xdr:col>
      <xdr:colOff>114300</xdr:colOff>
      <xdr:row>95</xdr:row>
      <xdr:rowOff>43602</xdr:rowOff>
    </xdr:to>
    <xdr:sp macro="" textlink="">
      <xdr:nvSpPr>
        <xdr:cNvPr id="252" name="楕円 251"/>
        <xdr:cNvSpPr/>
      </xdr:nvSpPr>
      <xdr:spPr>
        <a:xfrm>
          <a:off x="4584700" y="162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136329</xdr:rowOff>
    </xdr:from>
    <xdr:ext cx="534377" cy="259045"/>
    <xdr:sp macro="" textlink="">
      <xdr:nvSpPr>
        <xdr:cNvPr id="253" name="衛生費該当値テキスト"/>
        <xdr:cNvSpPr txBox="1"/>
      </xdr:nvSpPr>
      <xdr:spPr>
        <a:xfrm>
          <a:off x="4686300" y="1608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92238</xdr:rowOff>
    </xdr:from>
    <xdr:to>
      <xdr:col>20</xdr:col>
      <xdr:colOff>38100</xdr:colOff>
      <xdr:row>96</xdr:row>
      <xdr:rowOff>22388</xdr:rowOff>
    </xdr:to>
    <xdr:sp macro="" textlink="">
      <xdr:nvSpPr>
        <xdr:cNvPr id="254" name="楕円 253"/>
        <xdr:cNvSpPr/>
      </xdr:nvSpPr>
      <xdr:spPr>
        <a:xfrm>
          <a:off x="3746500" y="163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38915</xdr:rowOff>
    </xdr:from>
    <xdr:ext cx="534377" cy="259045"/>
    <xdr:sp macro="" textlink="">
      <xdr:nvSpPr>
        <xdr:cNvPr id="255" name="テキスト ボックス 254"/>
        <xdr:cNvSpPr txBox="1"/>
      </xdr:nvSpPr>
      <xdr:spPr>
        <a:xfrm>
          <a:off x="3530111" y="161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84854</xdr:rowOff>
    </xdr:from>
    <xdr:to>
      <xdr:col>15</xdr:col>
      <xdr:colOff>101600</xdr:colOff>
      <xdr:row>98</xdr:row>
      <xdr:rowOff>15004</xdr:rowOff>
    </xdr:to>
    <xdr:sp macro="" textlink="">
      <xdr:nvSpPr>
        <xdr:cNvPr id="256" name="楕円 255"/>
        <xdr:cNvSpPr/>
      </xdr:nvSpPr>
      <xdr:spPr>
        <a:xfrm>
          <a:off x="2857500" y="167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6131</xdr:rowOff>
    </xdr:from>
    <xdr:ext cx="534377" cy="259045"/>
    <xdr:sp macro="" textlink="">
      <xdr:nvSpPr>
        <xdr:cNvPr id="257" name="テキスト ボックス 256"/>
        <xdr:cNvSpPr txBox="1"/>
      </xdr:nvSpPr>
      <xdr:spPr>
        <a:xfrm>
          <a:off x="2641111" y="168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115371</xdr:rowOff>
    </xdr:from>
    <xdr:to>
      <xdr:col>10</xdr:col>
      <xdr:colOff>165100</xdr:colOff>
      <xdr:row>98</xdr:row>
      <xdr:rowOff>45521</xdr:rowOff>
    </xdr:to>
    <xdr:sp macro="" textlink="">
      <xdr:nvSpPr>
        <xdr:cNvPr id="258" name="楕円 257"/>
        <xdr:cNvSpPr/>
      </xdr:nvSpPr>
      <xdr:spPr>
        <a:xfrm>
          <a:off x="1968500" y="167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36648</xdr:rowOff>
    </xdr:from>
    <xdr:ext cx="534377" cy="259045"/>
    <xdr:sp macro="" textlink="">
      <xdr:nvSpPr>
        <xdr:cNvPr id="259" name="テキスト ボックス 258"/>
        <xdr:cNvSpPr txBox="1"/>
      </xdr:nvSpPr>
      <xdr:spPr>
        <a:xfrm>
          <a:off x="1752111" y="1683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121270</xdr:rowOff>
    </xdr:from>
    <xdr:to>
      <xdr:col>6</xdr:col>
      <xdr:colOff>38100</xdr:colOff>
      <xdr:row>98</xdr:row>
      <xdr:rowOff>51420</xdr:rowOff>
    </xdr:to>
    <xdr:sp macro="" textlink="">
      <xdr:nvSpPr>
        <xdr:cNvPr id="260" name="楕円 259"/>
        <xdr:cNvSpPr/>
      </xdr:nvSpPr>
      <xdr:spPr>
        <a:xfrm>
          <a:off x="1079500" y="167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42547</xdr:rowOff>
    </xdr:from>
    <xdr:ext cx="534377" cy="259045"/>
    <xdr:sp macro="" textlink="">
      <xdr:nvSpPr>
        <xdr:cNvPr id="261" name="テキスト ボックス 260"/>
        <xdr:cNvSpPr txBox="1"/>
      </xdr:nvSpPr>
      <xdr:spPr>
        <a:xfrm>
          <a:off x="863111" y="168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14884</xdr:rowOff>
    </xdr:from>
    <xdr:to>
      <xdr:col>55</xdr:col>
      <xdr:colOff>0</xdr:colOff>
      <xdr:row>38</xdr:row>
      <xdr:rowOff>19456</xdr:rowOff>
    </xdr:to>
    <xdr:cxnSp macro="">
      <xdr:nvCxnSpPr>
        <xdr:cNvPr id="288" name="直線コネクタ 287"/>
        <xdr:cNvCxnSpPr/>
      </xdr:nvCxnSpPr>
      <xdr:spPr>
        <a:xfrm>
          <a:off x="9639300" y="65299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xdr:rowOff>
    </xdr:from>
    <xdr:to>
      <xdr:col>50</xdr:col>
      <xdr:colOff>114300</xdr:colOff>
      <xdr:row>38</xdr:row>
      <xdr:rowOff>14884</xdr:rowOff>
    </xdr:to>
    <xdr:cxnSp macro="">
      <xdr:nvCxnSpPr>
        <xdr:cNvPr id="291" name="直線コネクタ 290"/>
        <xdr:cNvCxnSpPr/>
      </xdr:nvCxnSpPr>
      <xdr:spPr>
        <a:xfrm>
          <a:off x="8750300" y="65290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168504</xdr:rowOff>
    </xdr:from>
    <xdr:to>
      <xdr:col>45</xdr:col>
      <xdr:colOff>177800</xdr:colOff>
      <xdr:row>38</xdr:row>
      <xdr:rowOff>13970</xdr:rowOff>
    </xdr:to>
    <xdr:cxnSp macro="">
      <xdr:nvCxnSpPr>
        <xdr:cNvPr id="294" name="直線コネクタ 293"/>
        <xdr:cNvCxnSpPr/>
      </xdr:nvCxnSpPr>
      <xdr:spPr>
        <a:xfrm>
          <a:off x="7861300" y="651215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156159</xdr:rowOff>
    </xdr:from>
    <xdr:to>
      <xdr:col>41</xdr:col>
      <xdr:colOff>50800</xdr:colOff>
      <xdr:row>37</xdr:row>
      <xdr:rowOff>168504</xdr:rowOff>
    </xdr:to>
    <xdr:cxnSp macro="">
      <xdr:nvCxnSpPr>
        <xdr:cNvPr id="297" name="直線コネクタ 296"/>
        <xdr:cNvCxnSpPr/>
      </xdr:nvCxnSpPr>
      <xdr:spPr>
        <a:xfrm>
          <a:off x="6972300" y="6499809"/>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140107</xdr:rowOff>
    </xdr:from>
    <xdr:to>
      <xdr:col>55</xdr:col>
      <xdr:colOff>50800</xdr:colOff>
      <xdr:row>38</xdr:row>
      <xdr:rowOff>70256</xdr:rowOff>
    </xdr:to>
    <xdr:sp macro="" textlink="">
      <xdr:nvSpPr>
        <xdr:cNvPr id="307" name="楕円 306"/>
        <xdr:cNvSpPr/>
      </xdr:nvSpPr>
      <xdr:spPr>
        <a:xfrm>
          <a:off x="104267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55034</xdr:rowOff>
    </xdr:from>
    <xdr:ext cx="378565" cy="259045"/>
    <xdr:sp macro="" textlink="">
      <xdr:nvSpPr>
        <xdr:cNvPr id="308" name="労働費該当値テキスト"/>
        <xdr:cNvSpPr txBox="1"/>
      </xdr:nvSpPr>
      <xdr:spPr>
        <a:xfrm>
          <a:off x="10528300" y="6398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135534</xdr:rowOff>
    </xdr:from>
    <xdr:to>
      <xdr:col>50</xdr:col>
      <xdr:colOff>165100</xdr:colOff>
      <xdr:row>38</xdr:row>
      <xdr:rowOff>65684</xdr:rowOff>
    </xdr:to>
    <xdr:sp macro="" textlink="">
      <xdr:nvSpPr>
        <xdr:cNvPr id="309" name="楕円 308"/>
        <xdr:cNvSpPr/>
      </xdr:nvSpPr>
      <xdr:spPr>
        <a:xfrm>
          <a:off x="9588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56811</xdr:rowOff>
    </xdr:from>
    <xdr:ext cx="378565" cy="259045"/>
    <xdr:sp macro="" textlink="">
      <xdr:nvSpPr>
        <xdr:cNvPr id="310" name="テキスト ボックス 309"/>
        <xdr:cNvSpPr txBox="1"/>
      </xdr:nvSpPr>
      <xdr:spPr>
        <a:xfrm>
          <a:off x="9450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11" name="楕円 310"/>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55897</xdr:rowOff>
    </xdr:from>
    <xdr:ext cx="378565" cy="259045"/>
    <xdr:sp macro="" textlink="">
      <xdr:nvSpPr>
        <xdr:cNvPr id="312" name="テキスト ボックス 311"/>
        <xdr:cNvSpPr txBox="1"/>
      </xdr:nvSpPr>
      <xdr:spPr>
        <a:xfrm>
          <a:off x="8561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117704</xdr:rowOff>
    </xdr:from>
    <xdr:to>
      <xdr:col>41</xdr:col>
      <xdr:colOff>101600</xdr:colOff>
      <xdr:row>38</xdr:row>
      <xdr:rowOff>47854</xdr:rowOff>
    </xdr:to>
    <xdr:sp macro="" textlink="">
      <xdr:nvSpPr>
        <xdr:cNvPr id="313" name="楕円 312"/>
        <xdr:cNvSpPr/>
      </xdr:nvSpPr>
      <xdr:spPr>
        <a:xfrm>
          <a:off x="7810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38981</xdr:rowOff>
    </xdr:from>
    <xdr:ext cx="378565" cy="259045"/>
    <xdr:sp macro="" textlink="">
      <xdr:nvSpPr>
        <xdr:cNvPr id="314" name="テキスト ボックス 313"/>
        <xdr:cNvSpPr txBox="1"/>
      </xdr:nvSpPr>
      <xdr:spPr>
        <a:xfrm>
          <a:off x="7672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105359</xdr:rowOff>
    </xdr:from>
    <xdr:to>
      <xdr:col>36</xdr:col>
      <xdr:colOff>165100</xdr:colOff>
      <xdr:row>38</xdr:row>
      <xdr:rowOff>35509</xdr:rowOff>
    </xdr:to>
    <xdr:sp macro="" textlink="">
      <xdr:nvSpPr>
        <xdr:cNvPr id="315" name="楕円 314"/>
        <xdr:cNvSpPr/>
      </xdr:nvSpPr>
      <xdr:spPr>
        <a:xfrm>
          <a:off x="6921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26636</xdr:rowOff>
    </xdr:from>
    <xdr:ext cx="378565" cy="259045"/>
    <xdr:sp macro="" textlink="">
      <xdr:nvSpPr>
        <xdr:cNvPr id="316" name="テキスト ボックス 315"/>
        <xdr:cNvSpPr txBox="1"/>
      </xdr:nvSpPr>
      <xdr:spPr>
        <a:xfrm>
          <a:off x="6783017" y="654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2616</xdr:rowOff>
    </xdr:from>
    <xdr:to>
      <xdr:col>55</xdr:col>
      <xdr:colOff>0</xdr:colOff>
      <xdr:row>57</xdr:row>
      <xdr:rowOff>19914</xdr:rowOff>
    </xdr:to>
    <xdr:cxnSp macro="">
      <xdr:nvCxnSpPr>
        <xdr:cNvPr id="345" name="直線コネクタ 344"/>
        <xdr:cNvCxnSpPr/>
      </xdr:nvCxnSpPr>
      <xdr:spPr>
        <a:xfrm flipV="1">
          <a:off x="9639300" y="9775266"/>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19914</xdr:rowOff>
    </xdr:from>
    <xdr:to>
      <xdr:col>50</xdr:col>
      <xdr:colOff>114300</xdr:colOff>
      <xdr:row>57</xdr:row>
      <xdr:rowOff>38202</xdr:rowOff>
    </xdr:to>
    <xdr:cxnSp macro="">
      <xdr:nvCxnSpPr>
        <xdr:cNvPr id="348" name="直線コネクタ 347"/>
        <xdr:cNvCxnSpPr/>
      </xdr:nvCxnSpPr>
      <xdr:spPr>
        <a:xfrm flipV="1">
          <a:off x="8750300" y="9792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38202</xdr:rowOff>
    </xdr:from>
    <xdr:to>
      <xdr:col>45</xdr:col>
      <xdr:colOff>177800</xdr:colOff>
      <xdr:row>57</xdr:row>
      <xdr:rowOff>61519</xdr:rowOff>
    </xdr:to>
    <xdr:cxnSp macro="">
      <xdr:nvCxnSpPr>
        <xdr:cNvPr id="351" name="直線コネクタ 350"/>
        <xdr:cNvCxnSpPr/>
      </xdr:nvCxnSpPr>
      <xdr:spPr>
        <a:xfrm flipV="1">
          <a:off x="7861300" y="9810852"/>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163703</xdr:rowOff>
    </xdr:from>
    <xdr:to>
      <xdr:col>41</xdr:col>
      <xdr:colOff>50800</xdr:colOff>
      <xdr:row>57</xdr:row>
      <xdr:rowOff>61519</xdr:rowOff>
    </xdr:to>
    <xdr:cxnSp macro="">
      <xdr:nvCxnSpPr>
        <xdr:cNvPr id="354" name="直線コネクタ 353"/>
        <xdr:cNvCxnSpPr/>
      </xdr:nvCxnSpPr>
      <xdr:spPr>
        <a:xfrm>
          <a:off x="6972300" y="9764903"/>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123266</xdr:rowOff>
    </xdr:from>
    <xdr:to>
      <xdr:col>55</xdr:col>
      <xdr:colOff>50800</xdr:colOff>
      <xdr:row>57</xdr:row>
      <xdr:rowOff>53416</xdr:rowOff>
    </xdr:to>
    <xdr:sp macro="" textlink="">
      <xdr:nvSpPr>
        <xdr:cNvPr id="364" name="楕円 363"/>
        <xdr:cNvSpPr/>
      </xdr:nvSpPr>
      <xdr:spPr>
        <a:xfrm>
          <a:off x="10426700" y="97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101693</xdr:rowOff>
    </xdr:from>
    <xdr:ext cx="469744" cy="259045"/>
    <xdr:sp macro="" textlink="">
      <xdr:nvSpPr>
        <xdr:cNvPr id="365" name="農林水産業費該当値テキスト"/>
        <xdr:cNvSpPr txBox="1"/>
      </xdr:nvSpPr>
      <xdr:spPr>
        <a:xfrm>
          <a:off x="10528300" y="970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140564</xdr:rowOff>
    </xdr:from>
    <xdr:to>
      <xdr:col>50</xdr:col>
      <xdr:colOff>165100</xdr:colOff>
      <xdr:row>57</xdr:row>
      <xdr:rowOff>70714</xdr:rowOff>
    </xdr:to>
    <xdr:sp macro="" textlink="">
      <xdr:nvSpPr>
        <xdr:cNvPr id="366" name="楕円 365"/>
        <xdr:cNvSpPr/>
      </xdr:nvSpPr>
      <xdr:spPr>
        <a:xfrm>
          <a:off x="95885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61841</xdr:rowOff>
    </xdr:from>
    <xdr:ext cx="469744" cy="259045"/>
    <xdr:sp macro="" textlink="">
      <xdr:nvSpPr>
        <xdr:cNvPr id="367" name="テキスト ボックス 366"/>
        <xdr:cNvSpPr txBox="1"/>
      </xdr:nvSpPr>
      <xdr:spPr>
        <a:xfrm>
          <a:off x="9404428" y="983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158852</xdr:rowOff>
    </xdr:from>
    <xdr:to>
      <xdr:col>46</xdr:col>
      <xdr:colOff>38100</xdr:colOff>
      <xdr:row>57</xdr:row>
      <xdr:rowOff>89002</xdr:rowOff>
    </xdr:to>
    <xdr:sp macro="" textlink="">
      <xdr:nvSpPr>
        <xdr:cNvPr id="368" name="楕円 367"/>
        <xdr:cNvSpPr/>
      </xdr:nvSpPr>
      <xdr:spPr>
        <a:xfrm>
          <a:off x="86995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80129</xdr:rowOff>
    </xdr:from>
    <xdr:ext cx="469744" cy="259045"/>
    <xdr:sp macro="" textlink="">
      <xdr:nvSpPr>
        <xdr:cNvPr id="369" name="テキスト ボックス 368"/>
        <xdr:cNvSpPr txBox="1"/>
      </xdr:nvSpPr>
      <xdr:spPr>
        <a:xfrm>
          <a:off x="8515428" y="98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10719</xdr:rowOff>
    </xdr:from>
    <xdr:to>
      <xdr:col>41</xdr:col>
      <xdr:colOff>101600</xdr:colOff>
      <xdr:row>57</xdr:row>
      <xdr:rowOff>112319</xdr:rowOff>
    </xdr:to>
    <xdr:sp macro="" textlink="">
      <xdr:nvSpPr>
        <xdr:cNvPr id="370" name="楕円 369"/>
        <xdr:cNvSpPr/>
      </xdr:nvSpPr>
      <xdr:spPr>
        <a:xfrm>
          <a:off x="7810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103446</xdr:rowOff>
    </xdr:from>
    <xdr:ext cx="469744" cy="259045"/>
    <xdr:sp macro="" textlink="">
      <xdr:nvSpPr>
        <xdr:cNvPr id="371" name="テキスト ボックス 370"/>
        <xdr:cNvSpPr txBox="1"/>
      </xdr:nvSpPr>
      <xdr:spPr>
        <a:xfrm>
          <a:off x="7626428" y="987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112903</xdr:rowOff>
    </xdr:from>
    <xdr:to>
      <xdr:col>36</xdr:col>
      <xdr:colOff>165100</xdr:colOff>
      <xdr:row>57</xdr:row>
      <xdr:rowOff>43053</xdr:rowOff>
    </xdr:to>
    <xdr:sp macro="" textlink="">
      <xdr:nvSpPr>
        <xdr:cNvPr id="372" name="楕円 371"/>
        <xdr:cNvSpPr/>
      </xdr:nvSpPr>
      <xdr:spPr>
        <a:xfrm>
          <a:off x="6921500" y="97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59580</xdr:rowOff>
    </xdr:from>
    <xdr:ext cx="469744" cy="259045"/>
    <xdr:sp macro="" textlink="">
      <xdr:nvSpPr>
        <xdr:cNvPr id="373" name="テキスト ボックス 372"/>
        <xdr:cNvSpPr txBox="1"/>
      </xdr:nvSpPr>
      <xdr:spPr>
        <a:xfrm>
          <a:off x="6737428" y="948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78468</xdr:rowOff>
    </xdr:from>
    <xdr:to>
      <xdr:col>55</xdr:col>
      <xdr:colOff>0</xdr:colOff>
      <xdr:row>74</xdr:row>
      <xdr:rowOff>82386</xdr:rowOff>
    </xdr:to>
    <xdr:cxnSp macro="">
      <xdr:nvCxnSpPr>
        <xdr:cNvPr id="404" name="直線コネクタ 403"/>
        <xdr:cNvCxnSpPr/>
      </xdr:nvCxnSpPr>
      <xdr:spPr>
        <a:xfrm>
          <a:off x="9639300" y="12765768"/>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90420</xdr:rowOff>
    </xdr:from>
    <xdr:to>
      <xdr:col>50</xdr:col>
      <xdr:colOff>114300</xdr:colOff>
      <xdr:row>74</xdr:row>
      <xdr:rowOff>78468</xdr:rowOff>
    </xdr:to>
    <xdr:cxnSp macro="">
      <xdr:nvCxnSpPr>
        <xdr:cNvPr id="407" name="直線コネクタ 406"/>
        <xdr:cNvCxnSpPr/>
      </xdr:nvCxnSpPr>
      <xdr:spPr>
        <a:xfrm>
          <a:off x="8750300" y="12606270"/>
          <a:ext cx="889000" cy="15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159000</xdr:rowOff>
    </xdr:from>
    <xdr:to>
      <xdr:col>45</xdr:col>
      <xdr:colOff>177800</xdr:colOff>
      <xdr:row>73</xdr:row>
      <xdr:rowOff>90420</xdr:rowOff>
    </xdr:to>
    <xdr:cxnSp macro="">
      <xdr:nvCxnSpPr>
        <xdr:cNvPr id="410" name="直線コネクタ 409"/>
        <xdr:cNvCxnSpPr/>
      </xdr:nvCxnSpPr>
      <xdr:spPr>
        <a:xfrm>
          <a:off x="7861300" y="125034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48978</xdr:rowOff>
    </xdr:from>
    <xdr:to>
      <xdr:col>41</xdr:col>
      <xdr:colOff>50800</xdr:colOff>
      <xdr:row>72</xdr:row>
      <xdr:rowOff>159000</xdr:rowOff>
    </xdr:to>
    <xdr:cxnSp macro="">
      <xdr:nvCxnSpPr>
        <xdr:cNvPr id="413" name="直線コネクタ 412"/>
        <xdr:cNvCxnSpPr/>
      </xdr:nvCxnSpPr>
      <xdr:spPr>
        <a:xfrm>
          <a:off x="6972300" y="12393378"/>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31586</xdr:rowOff>
    </xdr:from>
    <xdr:to>
      <xdr:col>55</xdr:col>
      <xdr:colOff>50800</xdr:colOff>
      <xdr:row>74</xdr:row>
      <xdr:rowOff>133186</xdr:rowOff>
    </xdr:to>
    <xdr:sp macro="" textlink="">
      <xdr:nvSpPr>
        <xdr:cNvPr id="423" name="楕円 422"/>
        <xdr:cNvSpPr/>
      </xdr:nvSpPr>
      <xdr:spPr>
        <a:xfrm>
          <a:off x="10426700" y="127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54463</xdr:rowOff>
    </xdr:from>
    <xdr:ext cx="534377" cy="259045"/>
    <xdr:sp macro="" textlink="">
      <xdr:nvSpPr>
        <xdr:cNvPr id="424" name="商工費該当値テキスト"/>
        <xdr:cNvSpPr txBox="1"/>
      </xdr:nvSpPr>
      <xdr:spPr>
        <a:xfrm>
          <a:off x="10528300" y="125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27668</xdr:rowOff>
    </xdr:from>
    <xdr:to>
      <xdr:col>50</xdr:col>
      <xdr:colOff>165100</xdr:colOff>
      <xdr:row>74</xdr:row>
      <xdr:rowOff>129268</xdr:rowOff>
    </xdr:to>
    <xdr:sp macro="" textlink="">
      <xdr:nvSpPr>
        <xdr:cNvPr id="425" name="楕円 424"/>
        <xdr:cNvSpPr/>
      </xdr:nvSpPr>
      <xdr:spPr>
        <a:xfrm>
          <a:off x="9588500" y="1271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145795</xdr:rowOff>
    </xdr:from>
    <xdr:ext cx="534377" cy="259045"/>
    <xdr:sp macro="" textlink="">
      <xdr:nvSpPr>
        <xdr:cNvPr id="426" name="テキスト ボックス 425"/>
        <xdr:cNvSpPr txBox="1"/>
      </xdr:nvSpPr>
      <xdr:spPr>
        <a:xfrm>
          <a:off x="9372111" y="124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39620</xdr:rowOff>
    </xdr:from>
    <xdr:to>
      <xdr:col>46</xdr:col>
      <xdr:colOff>38100</xdr:colOff>
      <xdr:row>73</xdr:row>
      <xdr:rowOff>141220</xdr:rowOff>
    </xdr:to>
    <xdr:sp macro="" textlink="">
      <xdr:nvSpPr>
        <xdr:cNvPr id="427" name="楕円 426"/>
        <xdr:cNvSpPr/>
      </xdr:nvSpPr>
      <xdr:spPr>
        <a:xfrm>
          <a:off x="8699500" y="12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157747</xdr:rowOff>
    </xdr:from>
    <xdr:ext cx="534377" cy="259045"/>
    <xdr:sp macro="" textlink="">
      <xdr:nvSpPr>
        <xdr:cNvPr id="428" name="テキスト ボックス 427"/>
        <xdr:cNvSpPr txBox="1"/>
      </xdr:nvSpPr>
      <xdr:spPr>
        <a:xfrm>
          <a:off x="8483111" y="123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108200</xdr:rowOff>
    </xdr:from>
    <xdr:to>
      <xdr:col>41</xdr:col>
      <xdr:colOff>101600</xdr:colOff>
      <xdr:row>73</xdr:row>
      <xdr:rowOff>38350</xdr:rowOff>
    </xdr:to>
    <xdr:sp macro="" textlink="">
      <xdr:nvSpPr>
        <xdr:cNvPr id="429" name="楕円 428"/>
        <xdr:cNvSpPr/>
      </xdr:nvSpPr>
      <xdr:spPr>
        <a:xfrm>
          <a:off x="7810500" y="12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54877</xdr:rowOff>
    </xdr:from>
    <xdr:ext cx="534377" cy="259045"/>
    <xdr:sp macro="" textlink="">
      <xdr:nvSpPr>
        <xdr:cNvPr id="430" name="テキスト ボックス 429"/>
        <xdr:cNvSpPr txBox="1"/>
      </xdr:nvSpPr>
      <xdr:spPr>
        <a:xfrm>
          <a:off x="7594111" y="122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169628</xdr:rowOff>
    </xdr:from>
    <xdr:to>
      <xdr:col>36</xdr:col>
      <xdr:colOff>165100</xdr:colOff>
      <xdr:row>72</xdr:row>
      <xdr:rowOff>99778</xdr:rowOff>
    </xdr:to>
    <xdr:sp macro="" textlink="">
      <xdr:nvSpPr>
        <xdr:cNvPr id="431" name="楕円 430"/>
        <xdr:cNvSpPr/>
      </xdr:nvSpPr>
      <xdr:spPr>
        <a:xfrm>
          <a:off x="6921500" y="123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116305</xdr:rowOff>
    </xdr:from>
    <xdr:ext cx="534377" cy="259045"/>
    <xdr:sp macro="" textlink="">
      <xdr:nvSpPr>
        <xdr:cNvPr id="432" name="テキスト ボックス 431"/>
        <xdr:cNvSpPr txBox="1"/>
      </xdr:nvSpPr>
      <xdr:spPr>
        <a:xfrm>
          <a:off x="6705111" y="1211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5603</xdr:rowOff>
    </xdr:from>
    <xdr:to>
      <xdr:col>55</xdr:col>
      <xdr:colOff>0</xdr:colOff>
      <xdr:row>92</xdr:row>
      <xdr:rowOff>101020</xdr:rowOff>
    </xdr:to>
    <xdr:cxnSp macro="">
      <xdr:nvCxnSpPr>
        <xdr:cNvPr id="460" name="直線コネクタ 459"/>
        <xdr:cNvCxnSpPr/>
      </xdr:nvCxnSpPr>
      <xdr:spPr>
        <a:xfrm flipV="1">
          <a:off x="9639300" y="15779003"/>
          <a:ext cx="838200" cy="9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101020</xdr:rowOff>
    </xdr:from>
    <xdr:to>
      <xdr:col>50</xdr:col>
      <xdr:colOff>114300</xdr:colOff>
      <xdr:row>94</xdr:row>
      <xdr:rowOff>68445</xdr:rowOff>
    </xdr:to>
    <xdr:cxnSp macro="">
      <xdr:nvCxnSpPr>
        <xdr:cNvPr id="463" name="直線コネクタ 462"/>
        <xdr:cNvCxnSpPr/>
      </xdr:nvCxnSpPr>
      <xdr:spPr>
        <a:xfrm flipV="1">
          <a:off x="8750300" y="15874420"/>
          <a:ext cx="889000" cy="3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68445</xdr:rowOff>
    </xdr:from>
    <xdr:to>
      <xdr:col>45</xdr:col>
      <xdr:colOff>177800</xdr:colOff>
      <xdr:row>94</xdr:row>
      <xdr:rowOff>69635</xdr:rowOff>
    </xdr:to>
    <xdr:cxnSp macro="">
      <xdr:nvCxnSpPr>
        <xdr:cNvPr id="466" name="直線コネクタ 465"/>
        <xdr:cNvCxnSpPr/>
      </xdr:nvCxnSpPr>
      <xdr:spPr>
        <a:xfrm flipV="1">
          <a:off x="7861300" y="16184745"/>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69635</xdr:rowOff>
    </xdr:from>
    <xdr:to>
      <xdr:col>41</xdr:col>
      <xdr:colOff>50800</xdr:colOff>
      <xdr:row>95</xdr:row>
      <xdr:rowOff>66365</xdr:rowOff>
    </xdr:to>
    <xdr:cxnSp macro="">
      <xdr:nvCxnSpPr>
        <xdr:cNvPr id="469" name="直線コネクタ 468"/>
        <xdr:cNvCxnSpPr/>
      </xdr:nvCxnSpPr>
      <xdr:spPr>
        <a:xfrm flipV="1">
          <a:off x="6972300" y="16185935"/>
          <a:ext cx="889000" cy="16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126253</xdr:rowOff>
    </xdr:from>
    <xdr:to>
      <xdr:col>55</xdr:col>
      <xdr:colOff>50800</xdr:colOff>
      <xdr:row>92</xdr:row>
      <xdr:rowOff>56403</xdr:rowOff>
    </xdr:to>
    <xdr:sp macro="" textlink="">
      <xdr:nvSpPr>
        <xdr:cNvPr id="479" name="楕円 478"/>
        <xdr:cNvSpPr/>
      </xdr:nvSpPr>
      <xdr:spPr>
        <a:xfrm>
          <a:off x="10426700" y="1572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149130</xdr:rowOff>
    </xdr:from>
    <xdr:ext cx="534377" cy="259045"/>
    <xdr:sp macro="" textlink="">
      <xdr:nvSpPr>
        <xdr:cNvPr id="480" name="土木費該当値テキスト"/>
        <xdr:cNvSpPr txBox="1"/>
      </xdr:nvSpPr>
      <xdr:spPr>
        <a:xfrm>
          <a:off x="10528300" y="155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50220</xdr:rowOff>
    </xdr:from>
    <xdr:to>
      <xdr:col>50</xdr:col>
      <xdr:colOff>165100</xdr:colOff>
      <xdr:row>92</xdr:row>
      <xdr:rowOff>151820</xdr:rowOff>
    </xdr:to>
    <xdr:sp macro="" textlink="">
      <xdr:nvSpPr>
        <xdr:cNvPr id="481" name="楕円 480"/>
        <xdr:cNvSpPr/>
      </xdr:nvSpPr>
      <xdr:spPr>
        <a:xfrm>
          <a:off x="9588500" y="158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168347</xdr:rowOff>
    </xdr:from>
    <xdr:ext cx="534377" cy="259045"/>
    <xdr:sp macro="" textlink="">
      <xdr:nvSpPr>
        <xdr:cNvPr id="482" name="テキスト ボックス 481"/>
        <xdr:cNvSpPr txBox="1"/>
      </xdr:nvSpPr>
      <xdr:spPr>
        <a:xfrm>
          <a:off x="9372111" y="155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17645</xdr:rowOff>
    </xdr:from>
    <xdr:to>
      <xdr:col>46</xdr:col>
      <xdr:colOff>38100</xdr:colOff>
      <xdr:row>94</xdr:row>
      <xdr:rowOff>119245</xdr:rowOff>
    </xdr:to>
    <xdr:sp macro="" textlink="">
      <xdr:nvSpPr>
        <xdr:cNvPr id="483" name="楕円 482"/>
        <xdr:cNvSpPr/>
      </xdr:nvSpPr>
      <xdr:spPr>
        <a:xfrm>
          <a:off x="8699500" y="161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135772</xdr:rowOff>
    </xdr:from>
    <xdr:ext cx="534377" cy="259045"/>
    <xdr:sp macro="" textlink="">
      <xdr:nvSpPr>
        <xdr:cNvPr id="484" name="テキスト ボックス 483"/>
        <xdr:cNvSpPr txBox="1"/>
      </xdr:nvSpPr>
      <xdr:spPr>
        <a:xfrm>
          <a:off x="8483111" y="159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18835</xdr:rowOff>
    </xdr:from>
    <xdr:to>
      <xdr:col>41</xdr:col>
      <xdr:colOff>101600</xdr:colOff>
      <xdr:row>94</xdr:row>
      <xdr:rowOff>120435</xdr:rowOff>
    </xdr:to>
    <xdr:sp macro="" textlink="">
      <xdr:nvSpPr>
        <xdr:cNvPr id="485" name="楕円 484"/>
        <xdr:cNvSpPr/>
      </xdr:nvSpPr>
      <xdr:spPr>
        <a:xfrm>
          <a:off x="7810500" y="161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136962</xdr:rowOff>
    </xdr:from>
    <xdr:ext cx="534377" cy="259045"/>
    <xdr:sp macro="" textlink="">
      <xdr:nvSpPr>
        <xdr:cNvPr id="486" name="テキスト ボックス 485"/>
        <xdr:cNvSpPr txBox="1"/>
      </xdr:nvSpPr>
      <xdr:spPr>
        <a:xfrm>
          <a:off x="7594111" y="159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15565</xdr:rowOff>
    </xdr:from>
    <xdr:to>
      <xdr:col>36</xdr:col>
      <xdr:colOff>165100</xdr:colOff>
      <xdr:row>95</xdr:row>
      <xdr:rowOff>117165</xdr:rowOff>
    </xdr:to>
    <xdr:sp macro="" textlink="">
      <xdr:nvSpPr>
        <xdr:cNvPr id="487" name="楕円 486"/>
        <xdr:cNvSpPr/>
      </xdr:nvSpPr>
      <xdr:spPr>
        <a:xfrm>
          <a:off x="6921500" y="163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133692</xdr:rowOff>
    </xdr:from>
    <xdr:ext cx="534377" cy="259045"/>
    <xdr:sp macro="" textlink="">
      <xdr:nvSpPr>
        <xdr:cNvPr id="488" name="テキスト ボックス 487"/>
        <xdr:cNvSpPr txBox="1"/>
      </xdr:nvSpPr>
      <xdr:spPr>
        <a:xfrm>
          <a:off x="6705111" y="1607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82659</xdr:rowOff>
    </xdr:from>
    <xdr:to>
      <xdr:col>85</xdr:col>
      <xdr:colOff>127000</xdr:colOff>
      <xdr:row>38</xdr:row>
      <xdr:rowOff>153851</xdr:rowOff>
    </xdr:to>
    <xdr:cxnSp macro="">
      <xdr:nvCxnSpPr>
        <xdr:cNvPr id="520" name="直線コネクタ 519"/>
        <xdr:cNvCxnSpPr/>
      </xdr:nvCxnSpPr>
      <xdr:spPr>
        <a:xfrm flipV="1">
          <a:off x="15481300" y="6597759"/>
          <a:ext cx="8382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153851</xdr:rowOff>
    </xdr:from>
    <xdr:to>
      <xdr:col>81</xdr:col>
      <xdr:colOff>50800</xdr:colOff>
      <xdr:row>39</xdr:row>
      <xdr:rowOff>8200</xdr:rowOff>
    </xdr:to>
    <xdr:cxnSp macro="">
      <xdr:nvCxnSpPr>
        <xdr:cNvPr id="523" name="直線コネクタ 522"/>
        <xdr:cNvCxnSpPr/>
      </xdr:nvCxnSpPr>
      <xdr:spPr>
        <a:xfrm flipV="1">
          <a:off x="14592300" y="666895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5152</xdr:rowOff>
    </xdr:from>
    <xdr:to>
      <xdr:col>76</xdr:col>
      <xdr:colOff>114300</xdr:colOff>
      <xdr:row>39</xdr:row>
      <xdr:rowOff>8200</xdr:rowOff>
    </xdr:to>
    <xdr:cxnSp macro="">
      <xdr:nvCxnSpPr>
        <xdr:cNvPr id="526" name="直線コネクタ 525"/>
        <xdr:cNvCxnSpPr/>
      </xdr:nvCxnSpPr>
      <xdr:spPr>
        <a:xfrm>
          <a:off x="13703300" y="669170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62956</xdr:rowOff>
    </xdr:from>
    <xdr:to>
      <xdr:col>71</xdr:col>
      <xdr:colOff>177800</xdr:colOff>
      <xdr:row>39</xdr:row>
      <xdr:rowOff>5152</xdr:rowOff>
    </xdr:to>
    <xdr:cxnSp macro="">
      <xdr:nvCxnSpPr>
        <xdr:cNvPr id="529" name="直線コネクタ 528"/>
        <xdr:cNvCxnSpPr/>
      </xdr:nvCxnSpPr>
      <xdr:spPr>
        <a:xfrm>
          <a:off x="12814300" y="6406606"/>
          <a:ext cx="889000" cy="28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31859</xdr:rowOff>
    </xdr:from>
    <xdr:to>
      <xdr:col>85</xdr:col>
      <xdr:colOff>177800</xdr:colOff>
      <xdr:row>38</xdr:row>
      <xdr:rowOff>133459</xdr:rowOff>
    </xdr:to>
    <xdr:sp macro="" textlink="">
      <xdr:nvSpPr>
        <xdr:cNvPr id="539" name="楕円 538"/>
        <xdr:cNvSpPr/>
      </xdr:nvSpPr>
      <xdr:spPr>
        <a:xfrm>
          <a:off x="16268700" y="65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10286</xdr:rowOff>
    </xdr:from>
    <xdr:ext cx="534377" cy="259045"/>
    <xdr:sp macro="" textlink="">
      <xdr:nvSpPr>
        <xdr:cNvPr id="540" name="消防費該当値テキスト"/>
        <xdr:cNvSpPr txBox="1"/>
      </xdr:nvSpPr>
      <xdr:spPr>
        <a:xfrm>
          <a:off x="16370300" y="652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103051</xdr:rowOff>
    </xdr:from>
    <xdr:to>
      <xdr:col>81</xdr:col>
      <xdr:colOff>101600</xdr:colOff>
      <xdr:row>39</xdr:row>
      <xdr:rowOff>33201</xdr:rowOff>
    </xdr:to>
    <xdr:sp macro="" textlink="">
      <xdr:nvSpPr>
        <xdr:cNvPr id="541" name="楕円 540"/>
        <xdr:cNvSpPr/>
      </xdr:nvSpPr>
      <xdr:spPr>
        <a:xfrm>
          <a:off x="15430500" y="66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24328</xdr:rowOff>
    </xdr:from>
    <xdr:ext cx="534377" cy="259045"/>
    <xdr:sp macro="" textlink="">
      <xdr:nvSpPr>
        <xdr:cNvPr id="542" name="テキスト ボックス 541"/>
        <xdr:cNvSpPr txBox="1"/>
      </xdr:nvSpPr>
      <xdr:spPr>
        <a:xfrm>
          <a:off x="15214111" y="67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128850</xdr:rowOff>
    </xdr:from>
    <xdr:to>
      <xdr:col>76</xdr:col>
      <xdr:colOff>165100</xdr:colOff>
      <xdr:row>39</xdr:row>
      <xdr:rowOff>59000</xdr:rowOff>
    </xdr:to>
    <xdr:sp macro="" textlink="">
      <xdr:nvSpPr>
        <xdr:cNvPr id="543" name="楕円 542"/>
        <xdr:cNvSpPr/>
      </xdr:nvSpPr>
      <xdr:spPr>
        <a:xfrm>
          <a:off x="14541500" y="664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50127</xdr:rowOff>
    </xdr:from>
    <xdr:ext cx="469744" cy="259045"/>
    <xdr:sp macro="" textlink="">
      <xdr:nvSpPr>
        <xdr:cNvPr id="544" name="テキスト ボックス 543"/>
        <xdr:cNvSpPr txBox="1"/>
      </xdr:nvSpPr>
      <xdr:spPr>
        <a:xfrm>
          <a:off x="14357428" y="67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125802</xdr:rowOff>
    </xdr:from>
    <xdr:to>
      <xdr:col>72</xdr:col>
      <xdr:colOff>38100</xdr:colOff>
      <xdr:row>39</xdr:row>
      <xdr:rowOff>55952</xdr:rowOff>
    </xdr:to>
    <xdr:sp macro="" textlink="">
      <xdr:nvSpPr>
        <xdr:cNvPr id="545" name="楕円 544"/>
        <xdr:cNvSpPr/>
      </xdr:nvSpPr>
      <xdr:spPr>
        <a:xfrm>
          <a:off x="13652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47079</xdr:rowOff>
    </xdr:from>
    <xdr:ext cx="469744" cy="259045"/>
    <xdr:sp macro="" textlink="">
      <xdr:nvSpPr>
        <xdr:cNvPr id="546" name="テキスト ボックス 545"/>
        <xdr:cNvSpPr txBox="1"/>
      </xdr:nvSpPr>
      <xdr:spPr>
        <a:xfrm>
          <a:off x="13468428" y="673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12156</xdr:rowOff>
    </xdr:from>
    <xdr:to>
      <xdr:col>67</xdr:col>
      <xdr:colOff>101600</xdr:colOff>
      <xdr:row>37</xdr:row>
      <xdr:rowOff>113756</xdr:rowOff>
    </xdr:to>
    <xdr:sp macro="" textlink="">
      <xdr:nvSpPr>
        <xdr:cNvPr id="547" name="楕円 546"/>
        <xdr:cNvSpPr/>
      </xdr:nvSpPr>
      <xdr:spPr>
        <a:xfrm>
          <a:off x="127635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130283</xdr:rowOff>
    </xdr:from>
    <xdr:ext cx="534377" cy="259045"/>
    <xdr:sp macro="" textlink="">
      <xdr:nvSpPr>
        <xdr:cNvPr id="548" name="テキスト ボックス 547"/>
        <xdr:cNvSpPr txBox="1"/>
      </xdr:nvSpPr>
      <xdr:spPr>
        <a:xfrm>
          <a:off x="12547111" y="6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94483</xdr:rowOff>
    </xdr:from>
    <xdr:to>
      <xdr:col>85</xdr:col>
      <xdr:colOff>127000</xdr:colOff>
      <xdr:row>56</xdr:row>
      <xdr:rowOff>134991</xdr:rowOff>
    </xdr:to>
    <xdr:cxnSp macro="">
      <xdr:nvCxnSpPr>
        <xdr:cNvPr id="576" name="直線コネクタ 575"/>
        <xdr:cNvCxnSpPr/>
      </xdr:nvCxnSpPr>
      <xdr:spPr>
        <a:xfrm flipV="1">
          <a:off x="15481300" y="9695683"/>
          <a:ext cx="8382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134991</xdr:rowOff>
    </xdr:from>
    <xdr:to>
      <xdr:col>81</xdr:col>
      <xdr:colOff>50800</xdr:colOff>
      <xdr:row>57</xdr:row>
      <xdr:rowOff>27366</xdr:rowOff>
    </xdr:to>
    <xdr:cxnSp macro="">
      <xdr:nvCxnSpPr>
        <xdr:cNvPr id="579" name="直線コネクタ 578"/>
        <xdr:cNvCxnSpPr/>
      </xdr:nvCxnSpPr>
      <xdr:spPr>
        <a:xfrm flipV="1">
          <a:off x="14592300" y="9736191"/>
          <a:ext cx="889000" cy="6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7935</xdr:rowOff>
    </xdr:from>
    <xdr:to>
      <xdr:col>76</xdr:col>
      <xdr:colOff>114300</xdr:colOff>
      <xdr:row>57</xdr:row>
      <xdr:rowOff>27366</xdr:rowOff>
    </xdr:to>
    <xdr:cxnSp macro="">
      <xdr:nvCxnSpPr>
        <xdr:cNvPr id="582" name="直線コネクタ 581"/>
        <xdr:cNvCxnSpPr/>
      </xdr:nvCxnSpPr>
      <xdr:spPr>
        <a:xfrm>
          <a:off x="13703300" y="9609135"/>
          <a:ext cx="8890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7935</xdr:rowOff>
    </xdr:from>
    <xdr:to>
      <xdr:col>71</xdr:col>
      <xdr:colOff>177800</xdr:colOff>
      <xdr:row>56</xdr:row>
      <xdr:rowOff>17856</xdr:rowOff>
    </xdr:to>
    <xdr:cxnSp macro="">
      <xdr:nvCxnSpPr>
        <xdr:cNvPr id="585" name="直線コネクタ 584"/>
        <xdr:cNvCxnSpPr/>
      </xdr:nvCxnSpPr>
      <xdr:spPr>
        <a:xfrm flipV="1">
          <a:off x="12814300" y="9609135"/>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43683</xdr:rowOff>
    </xdr:from>
    <xdr:to>
      <xdr:col>85</xdr:col>
      <xdr:colOff>177800</xdr:colOff>
      <xdr:row>56</xdr:row>
      <xdr:rowOff>145283</xdr:rowOff>
    </xdr:to>
    <xdr:sp macro="" textlink="">
      <xdr:nvSpPr>
        <xdr:cNvPr id="595" name="楕円 594"/>
        <xdr:cNvSpPr/>
      </xdr:nvSpPr>
      <xdr:spPr>
        <a:xfrm>
          <a:off x="16268700" y="96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22110</xdr:rowOff>
    </xdr:from>
    <xdr:ext cx="534377" cy="259045"/>
    <xdr:sp macro="" textlink="">
      <xdr:nvSpPr>
        <xdr:cNvPr id="596" name="教育費該当値テキスト"/>
        <xdr:cNvSpPr txBox="1"/>
      </xdr:nvSpPr>
      <xdr:spPr>
        <a:xfrm>
          <a:off x="16370300" y="96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84191</xdr:rowOff>
    </xdr:from>
    <xdr:to>
      <xdr:col>81</xdr:col>
      <xdr:colOff>101600</xdr:colOff>
      <xdr:row>57</xdr:row>
      <xdr:rowOff>14341</xdr:rowOff>
    </xdr:to>
    <xdr:sp macro="" textlink="">
      <xdr:nvSpPr>
        <xdr:cNvPr id="597" name="楕円 596"/>
        <xdr:cNvSpPr/>
      </xdr:nvSpPr>
      <xdr:spPr>
        <a:xfrm>
          <a:off x="15430500" y="96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5468</xdr:rowOff>
    </xdr:from>
    <xdr:ext cx="534377" cy="259045"/>
    <xdr:sp macro="" textlink="">
      <xdr:nvSpPr>
        <xdr:cNvPr id="598" name="テキスト ボックス 597"/>
        <xdr:cNvSpPr txBox="1"/>
      </xdr:nvSpPr>
      <xdr:spPr>
        <a:xfrm>
          <a:off x="15214111" y="97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148016</xdr:rowOff>
    </xdr:from>
    <xdr:to>
      <xdr:col>76</xdr:col>
      <xdr:colOff>165100</xdr:colOff>
      <xdr:row>57</xdr:row>
      <xdr:rowOff>78166</xdr:rowOff>
    </xdr:to>
    <xdr:sp macro="" textlink="">
      <xdr:nvSpPr>
        <xdr:cNvPr id="599" name="楕円 598"/>
        <xdr:cNvSpPr/>
      </xdr:nvSpPr>
      <xdr:spPr>
        <a:xfrm>
          <a:off x="14541500" y="97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69293</xdr:rowOff>
    </xdr:from>
    <xdr:ext cx="534377" cy="259045"/>
    <xdr:sp macro="" textlink="">
      <xdr:nvSpPr>
        <xdr:cNvPr id="600" name="テキスト ボックス 599"/>
        <xdr:cNvSpPr txBox="1"/>
      </xdr:nvSpPr>
      <xdr:spPr>
        <a:xfrm>
          <a:off x="14325111" y="98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128585</xdr:rowOff>
    </xdr:from>
    <xdr:to>
      <xdr:col>72</xdr:col>
      <xdr:colOff>38100</xdr:colOff>
      <xdr:row>56</xdr:row>
      <xdr:rowOff>58735</xdr:rowOff>
    </xdr:to>
    <xdr:sp macro="" textlink="">
      <xdr:nvSpPr>
        <xdr:cNvPr id="601" name="楕円 600"/>
        <xdr:cNvSpPr/>
      </xdr:nvSpPr>
      <xdr:spPr>
        <a:xfrm>
          <a:off x="13652500" y="95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75262</xdr:rowOff>
    </xdr:from>
    <xdr:ext cx="534377" cy="259045"/>
    <xdr:sp macro="" textlink="">
      <xdr:nvSpPr>
        <xdr:cNvPr id="602" name="テキスト ボックス 601"/>
        <xdr:cNvSpPr txBox="1"/>
      </xdr:nvSpPr>
      <xdr:spPr>
        <a:xfrm>
          <a:off x="13436111" y="933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138506</xdr:rowOff>
    </xdr:from>
    <xdr:to>
      <xdr:col>67</xdr:col>
      <xdr:colOff>101600</xdr:colOff>
      <xdr:row>56</xdr:row>
      <xdr:rowOff>68656</xdr:rowOff>
    </xdr:to>
    <xdr:sp macro="" textlink="">
      <xdr:nvSpPr>
        <xdr:cNvPr id="603" name="楕円 602"/>
        <xdr:cNvSpPr/>
      </xdr:nvSpPr>
      <xdr:spPr>
        <a:xfrm>
          <a:off x="12763500" y="95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59783</xdr:rowOff>
    </xdr:from>
    <xdr:ext cx="534377" cy="259045"/>
    <xdr:sp macro="" textlink="">
      <xdr:nvSpPr>
        <xdr:cNvPr id="604" name="テキスト ボックス 603"/>
        <xdr:cNvSpPr txBox="1"/>
      </xdr:nvSpPr>
      <xdr:spPr>
        <a:xfrm>
          <a:off x="12547111" y="966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61454</xdr:rowOff>
    </xdr:from>
    <xdr:to>
      <xdr:col>85</xdr:col>
      <xdr:colOff>127000</xdr:colOff>
      <xdr:row>79</xdr:row>
      <xdr:rowOff>98879</xdr:rowOff>
    </xdr:to>
    <xdr:cxnSp macro="">
      <xdr:nvCxnSpPr>
        <xdr:cNvPr id="635" name="直線コネクタ 634"/>
        <xdr:cNvCxnSpPr/>
      </xdr:nvCxnSpPr>
      <xdr:spPr>
        <a:xfrm flipV="1">
          <a:off x="15481300" y="13606004"/>
          <a:ext cx="8382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88722</xdr:rowOff>
    </xdr:from>
    <xdr:to>
      <xdr:col>81</xdr:col>
      <xdr:colOff>50800</xdr:colOff>
      <xdr:row>79</xdr:row>
      <xdr:rowOff>98879</xdr:rowOff>
    </xdr:to>
    <xdr:cxnSp macro="">
      <xdr:nvCxnSpPr>
        <xdr:cNvPr id="638" name="直線コネクタ 637"/>
        <xdr:cNvCxnSpPr/>
      </xdr:nvCxnSpPr>
      <xdr:spPr>
        <a:xfrm>
          <a:off x="14592300" y="13633272"/>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49664</xdr:rowOff>
    </xdr:from>
    <xdr:to>
      <xdr:col>76</xdr:col>
      <xdr:colOff>114300</xdr:colOff>
      <xdr:row>79</xdr:row>
      <xdr:rowOff>88722</xdr:rowOff>
    </xdr:to>
    <xdr:cxnSp macro="">
      <xdr:nvCxnSpPr>
        <xdr:cNvPr id="641" name="直線コネクタ 640"/>
        <xdr:cNvCxnSpPr/>
      </xdr:nvCxnSpPr>
      <xdr:spPr>
        <a:xfrm>
          <a:off x="13703300" y="13594214"/>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49664</xdr:rowOff>
    </xdr:from>
    <xdr:to>
      <xdr:col>71</xdr:col>
      <xdr:colOff>177800</xdr:colOff>
      <xdr:row>79</xdr:row>
      <xdr:rowOff>71317</xdr:rowOff>
    </xdr:to>
    <xdr:cxnSp macro="">
      <xdr:nvCxnSpPr>
        <xdr:cNvPr id="644" name="直線コネクタ 643"/>
        <xdr:cNvCxnSpPr/>
      </xdr:nvCxnSpPr>
      <xdr:spPr>
        <a:xfrm flipV="1">
          <a:off x="12814300" y="13594214"/>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96164</xdr:rowOff>
    </xdr:from>
    <xdr:ext cx="469744" cy="259045"/>
    <xdr:sp macro="" textlink="">
      <xdr:nvSpPr>
        <xdr:cNvPr id="646" name="テキスト ボックス 645"/>
        <xdr:cNvSpPr txBox="1"/>
      </xdr:nvSpPr>
      <xdr:spPr>
        <a:xfrm>
          <a:off x="13468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10654</xdr:rowOff>
    </xdr:from>
    <xdr:to>
      <xdr:col>85</xdr:col>
      <xdr:colOff>177800</xdr:colOff>
      <xdr:row>79</xdr:row>
      <xdr:rowOff>112254</xdr:rowOff>
    </xdr:to>
    <xdr:sp macro="" textlink="">
      <xdr:nvSpPr>
        <xdr:cNvPr id="654" name="楕円 653"/>
        <xdr:cNvSpPr/>
      </xdr:nvSpPr>
      <xdr:spPr>
        <a:xfrm>
          <a:off x="16268700" y="135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469744" cy="259045"/>
    <xdr:sp macro="" textlink="">
      <xdr:nvSpPr>
        <xdr:cNvPr id="655" name="災害復旧費該当値テキスト"/>
        <xdr:cNvSpPr txBox="1"/>
      </xdr:nvSpPr>
      <xdr:spPr>
        <a:xfrm>
          <a:off x="16370300"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37922</xdr:rowOff>
    </xdr:from>
    <xdr:to>
      <xdr:col>76</xdr:col>
      <xdr:colOff>165100</xdr:colOff>
      <xdr:row>79</xdr:row>
      <xdr:rowOff>139522</xdr:rowOff>
    </xdr:to>
    <xdr:sp macro="" textlink="">
      <xdr:nvSpPr>
        <xdr:cNvPr id="658" name="楕円 657"/>
        <xdr:cNvSpPr/>
      </xdr:nvSpPr>
      <xdr:spPr>
        <a:xfrm>
          <a:off x="14541500" y="135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130649</xdr:rowOff>
    </xdr:from>
    <xdr:ext cx="378565" cy="259045"/>
    <xdr:sp macro="" textlink="">
      <xdr:nvSpPr>
        <xdr:cNvPr id="659" name="テキスト ボックス 658"/>
        <xdr:cNvSpPr txBox="1"/>
      </xdr:nvSpPr>
      <xdr:spPr>
        <a:xfrm>
          <a:off x="14403017" y="1367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170314</xdr:rowOff>
    </xdr:from>
    <xdr:to>
      <xdr:col>72</xdr:col>
      <xdr:colOff>38100</xdr:colOff>
      <xdr:row>79</xdr:row>
      <xdr:rowOff>100464</xdr:rowOff>
    </xdr:to>
    <xdr:sp macro="" textlink="">
      <xdr:nvSpPr>
        <xdr:cNvPr id="660" name="楕円 659"/>
        <xdr:cNvSpPr/>
      </xdr:nvSpPr>
      <xdr:spPr>
        <a:xfrm>
          <a:off x="13652500" y="135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116991</xdr:rowOff>
    </xdr:from>
    <xdr:ext cx="469744" cy="259045"/>
    <xdr:sp macro="" textlink="">
      <xdr:nvSpPr>
        <xdr:cNvPr id="661" name="テキスト ボックス 660"/>
        <xdr:cNvSpPr txBox="1"/>
      </xdr:nvSpPr>
      <xdr:spPr>
        <a:xfrm>
          <a:off x="13468428" y="1331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20517</xdr:rowOff>
    </xdr:from>
    <xdr:to>
      <xdr:col>67</xdr:col>
      <xdr:colOff>101600</xdr:colOff>
      <xdr:row>79</xdr:row>
      <xdr:rowOff>122117</xdr:rowOff>
    </xdr:to>
    <xdr:sp macro="" textlink="">
      <xdr:nvSpPr>
        <xdr:cNvPr id="662" name="楕円 661"/>
        <xdr:cNvSpPr/>
      </xdr:nvSpPr>
      <xdr:spPr>
        <a:xfrm>
          <a:off x="12763500" y="135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113244</xdr:rowOff>
    </xdr:from>
    <xdr:ext cx="378565" cy="259045"/>
    <xdr:sp macro="" textlink="">
      <xdr:nvSpPr>
        <xdr:cNvPr id="663" name="テキスト ボックス 662"/>
        <xdr:cNvSpPr txBox="1"/>
      </xdr:nvSpPr>
      <xdr:spPr>
        <a:xfrm>
          <a:off x="12625017" y="1365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113754</xdr:rowOff>
    </xdr:from>
    <xdr:to>
      <xdr:col>85</xdr:col>
      <xdr:colOff>127000</xdr:colOff>
      <xdr:row>96</xdr:row>
      <xdr:rowOff>126498</xdr:rowOff>
    </xdr:to>
    <xdr:cxnSp macro="">
      <xdr:nvCxnSpPr>
        <xdr:cNvPr id="697" name="直線コネクタ 696"/>
        <xdr:cNvCxnSpPr/>
      </xdr:nvCxnSpPr>
      <xdr:spPr>
        <a:xfrm flipV="1">
          <a:off x="15481300" y="16572954"/>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101867</xdr:rowOff>
    </xdr:from>
    <xdr:to>
      <xdr:col>81</xdr:col>
      <xdr:colOff>50800</xdr:colOff>
      <xdr:row>96</xdr:row>
      <xdr:rowOff>126498</xdr:rowOff>
    </xdr:to>
    <xdr:cxnSp macro="">
      <xdr:nvCxnSpPr>
        <xdr:cNvPr id="700" name="直線コネクタ 699"/>
        <xdr:cNvCxnSpPr/>
      </xdr:nvCxnSpPr>
      <xdr:spPr>
        <a:xfrm>
          <a:off x="14592300" y="16561067"/>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101867</xdr:rowOff>
    </xdr:from>
    <xdr:to>
      <xdr:col>76</xdr:col>
      <xdr:colOff>114300</xdr:colOff>
      <xdr:row>96</xdr:row>
      <xdr:rowOff>117811</xdr:rowOff>
    </xdr:to>
    <xdr:cxnSp macro="">
      <xdr:nvCxnSpPr>
        <xdr:cNvPr id="703" name="直線コネクタ 702"/>
        <xdr:cNvCxnSpPr/>
      </xdr:nvCxnSpPr>
      <xdr:spPr>
        <a:xfrm flipV="1">
          <a:off x="13703300" y="16561067"/>
          <a:ext cx="8890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116526</xdr:rowOff>
    </xdr:from>
    <xdr:to>
      <xdr:col>71</xdr:col>
      <xdr:colOff>177800</xdr:colOff>
      <xdr:row>96</xdr:row>
      <xdr:rowOff>117811</xdr:rowOff>
    </xdr:to>
    <xdr:cxnSp macro="">
      <xdr:nvCxnSpPr>
        <xdr:cNvPr id="706" name="直線コネクタ 705"/>
        <xdr:cNvCxnSpPr/>
      </xdr:nvCxnSpPr>
      <xdr:spPr>
        <a:xfrm>
          <a:off x="12814300" y="16575726"/>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62954</xdr:rowOff>
    </xdr:from>
    <xdr:to>
      <xdr:col>85</xdr:col>
      <xdr:colOff>177800</xdr:colOff>
      <xdr:row>96</xdr:row>
      <xdr:rowOff>164554</xdr:rowOff>
    </xdr:to>
    <xdr:sp macro="" textlink="">
      <xdr:nvSpPr>
        <xdr:cNvPr id="716" name="楕円 715"/>
        <xdr:cNvSpPr/>
      </xdr:nvSpPr>
      <xdr:spPr>
        <a:xfrm>
          <a:off x="16268700" y="16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41381</xdr:rowOff>
    </xdr:from>
    <xdr:ext cx="534377" cy="259045"/>
    <xdr:sp macro="" textlink="">
      <xdr:nvSpPr>
        <xdr:cNvPr id="717" name="公債費該当値テキスト"/>
        <xdr:cNvSpPr txBox="1"/>
      </xdr:nvSpPr>
      <xdr:spPr>
        <a:xfrm>
          <a:off x="16370300" y="165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75698</xdr:rowOff>
    </xdr:from>
    <xdr:to>
      <xdr:col>81</xdr:col>
      <xdr:colOff>101600</xdr:colOff>
      <xdr:row>97</xdr:row>
      <xdr:rowOff>5848</xdr:rowOff>
    </xdr:to>
    <xdr:sp macro="" textlink="">
      <xdr:nvSpPr>
        <xdr:cNvPr id="718" name="楕円 717"/>
        <xdr:cNvSpPr/>
      </xdr:nvSpPr>
      <xdr:spPr>
        <a:xfrm>
          <a:off x="15430500" y="16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168425</xdr:rowOff>
    </xdr:from>
    <xdr:ext cx="534377" cy="259045"/>
    <xdr:sp macro="" textlink="">
      <xdr:nvSpPr>
        <xdr:cNvPr id="719" name="テキスト ボックス 718"/>
        <xdr:cNvSpPr txBox="1"/>
      </xdr:nvSpPr>
      <xdr:spPr>
        <a:xfrm>
          <a:off x="15214111" y="166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51067</xdr:rowOff>
    </xdr:from>
    <xdr:to>
      <xdr:col>76</xdr:col>
      <xdr:colOff>165100</xdr:colOff>
      <xdr:row>96</xdr:row>
      <xdr:rowOff>152667</xdr:rowOff>
    </xdr:to>
    <xdr:sp macro="" textlink="">
      <xdr:nvSpPr>
        <xdr:cNvPr id="720" name="楕円 719"/>
        <xdr:cNvSpPr/>
      </xdr:nvSpPr>
      <xdr:spPr>
        <a:xfrm>
          <a:off x="14541500" y="16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143794</xdr:rowOff>
    </xdr:from>
    <xdr:ext cx="534377" cy="259045"/>
    <xdr:sp macro="" textlink="">
      <xdr:nvSpPr>
        <xdr:cNvPr id="721" name="テキスト ボックス 720"/>
        <xdr:cNvSpPr txBox="1"/>
      </xdr:nvSpPr>
      <xdr:spPr>
        <a:xfrm>
          <a:off x="14325111" y="166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67011</xdr:rowOff>
    </xdr:from>
    <xdr:to>
      <xdr:col>72</xdr:col>
      <xdr:colOff>38100</xdr:colOff>
      <xdr:row>96</xdr:row>
      <xdr:rowOff>168611</xdr:rowOff>
    </xdr:to>
    <xdr:sp macro="" textlink="">
      <xdr:nvSpPr>
        <xdr:cNvPr id="722" name="楕円 721"/>
        <xdr:cNvSpPr/>
      </xdr:nvSpPr>
      <xdr:spPr>
        <a:xfrm>
          <a:off x="13652500" y="165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159738</xdr:rowOff>
    </xdr:from>
    <xdr:ext cx="534377" cy="259045"/>
    <xdr:sp macro="" textlink="">
      <xdr:nvSpPr>
        <xdr:cNvPr id="723" name="テキスト ボックス 722"/>
        <xdr:cNvSpPr txBox="1"/>
      </xdr:nvSpPr>
      <xdr:spPr>
        <a:xfrm>
          <a:off x="13436111" y="166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65726</xdr:rowOff>
    </xdr:from>
    <xdr:to>
      <xdr:col>67</xdr:col>
      <xdr:colOff>101600</xdr:colOff>
      <xdr:row>96</xdr:row>
      <xdr:rowOff>167326</xdr:rowOff>
    </xdr:to>
    <xdr:sp macro="" textlink="">
      <xdr:nvSpPr>
        <xdr:cNvPr id="724" name="楕円 723"/>
        <xdr:cNvSpPr/>
      </xdr:nvSpPr>
      <xdr:spPr>
        <a:xfrm>
          <a:off x="12763500" y="165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158453</xdr:rowOff>
    </xdr:from>
    <xdr:ext cx="534377" cy="259045"/>
    <xdr:sp macro="" textlink="">
      <xdr:nvSpPr>
        <xdr:cNvPr id="725" name="テキスト ボックス 724"/>
        <xdr:cNvSpPr txBox="1"/>
      </xdr:nvSpPr>
      <xdr:spPr>
        <a:xfrm>
          <a:off x="12547111" y="166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48,926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％増となっている。これは，新中間及び最終処分場建設事業の進捗に伴う事業費の増によるものである。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70,866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％増となっている。これは，ＬＲＴ整備推進費の増などによるものである。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目的別歳出において，概ね類似団体と比較し住民一人当たりのコストは低い状況で推移していることから，引き続きコスト削減や事業の効率化，計画的な市債の活用に努めていく。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年以降，市税収入の増加や決算剰余金の積み立てなどにより増加してきたが，</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年度については，歳入において市税や地方消費税交付金が当初の見込みを下回ったことにより取崩し額が増額したため基金残高が減となった。</a:t>
          </a:r>
        </a:p>
        <a:p>
          <a:r>
            <a:rPr kumimoji="1" lang="ja-JP" altLang="en-US" sz="1400">
              <a:latin typeface="ＭＳ ゴシック" pitchFamily="49" charset="-128"/>
              <a:ea typeface="ＭＳ ゴシック" pitchFamily="49" charset="-128"/>
            </a:rPr>
            <a:t>・実質収支は黒字を確保しており，引き続き収支のバランスが取れている状況である。</a:t>
          </a:r>
        </a:p>
        <a:p>
          <a:r>
            <a:rPr kumimoji="1" lang="ja-JP" altLang="en-US" sz="1400">
              <a:latin typeface="ＭＳ ゴシック" pitchFamily="49" charset="-128"/>
              <a:ea typeface="ＭＳ ゴシック" pitchFamily="49" charset="-128"/>
            </a:rPr>
            <a:t>・今後も分析結果を踏まえ，効果的かつ効率的な財政運営に努めていく。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栃木県宇都宮市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一般会計をはじめ，公営企業を含む特別会計すべてが黒字または収支均衡となっている。</a:t>
          </a:r>
        </a:p>
        <a:p>
          <a:r>
            <a:rPr kumimoji="1" lang="ja-JP" altLang="en-US" sz="1400">
              <a:latin typeface="ＭＳ ゴシック" pitchFamily="49" charset="-128"/>
              <a:ea typeface="ＭＳ ゴシック" pitchFamily="49" charset="-128"/>
            </a:rPr>
            <a:t>　主な増減項目としては，下水道事業において公共下水道事業の流動資産が減少したことなどに伴い，標準財政規模に対する黒字の割合が減少した。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223160193</v>
      </c>
      <c r="BO4" s="431"/>
      <c r="BP4" s="431"/>
      <c r="BQ4" s="431"/>
      <c r="BR4" s="431"/>
      <c r="BS4" s="431"/>
      <c r="BT4" s="431"/>
      <c r="BU4" s="432"/>
      <c r="BV4" s="430">
        <v>214041393</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1.3</v>
      </c>
      <c r="CU4" s="437"/>
      <c r="CV4" s="437"/>
      <c r="CW4" s="437"/>
      <c r="CX4" s="437"/>
      <c r="CY4" s="437"/>
      <c r="CZ4" s="437"/>
      <c r="DA4" s="438"/>
      <c r="DB4" s="436">
        <v>1.2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218569816</v>
      </c>
      <c r="BO5" s="468"/>
      <c r="BP5" s="468"/>
      <c r="BQ5" s="468"/>
      <c r="BR5" s="468"/>
      <c r="BS5" s="468"/>
      <c r="BT5" s="468"/>
      <c r="BU5" s="469"/>
      <c r="BV5" s="467">
        <v>207828155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v>
      </c>
      <c r="CU5" s="465"/>
      <c r="CV5" s="465"/>
      <c r="CW5" s="465"/>
      <c r="CX5" s="465"/>
      <c r="CY5" s="465"/>
      <c r="CZ5" s="465"/>
      <c r="DA5" s="466"/>
      <c r="DB5" s="464">
        <v>92</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4590377</v>
      </c>
      <c r="BO6" s="468"/>
      <c r="BP6" s="468"/>
      <c r="BQ6" s="468"/>
      <c r="BR6" s="468"/>
      <c r="BS6" s="468"/>
      <c r="BT6" s="468"/>
      <c r="BU6" s="469"/>
      <c r="BV6" s="467">
        <v>6213238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94.8</v>
      </c>
      <c r="CU6" s="505"/>
      <c r="CV6" s="505"/>
      <c r="CW6" s="505"/>
      <c r="CX6" s="505"/>
      <c r="CY6" s="505"/>
      <c r="CZ6" s="505"/>
      <c r="DA6" s="506"/>
      <c r="DB6" s="504">
        <v>92.8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3269467</v>
      </c>
      <c r="BO7" s="468"/>
      <c r="BP7" s="468"/>
      <c r="BQ7" s="468"/>
      <c r="BR7" s="468"/>
      <c r="BS7" s="468"/>
      <c r="BT7" s="468"/>
      <c r="BU7" s="469"/>
      <c r="BV7" s="467">
        <v>4942547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102021064</v>
      </c>
      <c r="CU7" s="468"/>
      <c r="CV7" s="468"/>
      <c r="CW7" s="468"/>
      <c r="CX7" s="468"/>
      <c r="CY7" s="468"/>
      <c r="CZ7" s="468"/>
      <c r="DA7" s="469"/>
      <c r="DB7" s="467">
        <v>102103199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1320910</v>
      </c>
      <c r="BO8" s="468"/>
      <c r="BP8" s="468"/>
      <c r="BQ8" s="468"/>
      <c r="BR8" s="468"/>
      <c r="BS8" s="468"/>
      <c r="BT8" s="468"/>
      <c r="BU8" s="469"/>
      <c r="BV8" s="467">
        <v>1270691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0.99</v>
      </c>
      <c r="CU8" s="508"/>
      <c r="CV8" s="508"/>
      <c r="CW8" s="508"/>
      <c r="CX8" s="508"/>
      <c r="CY8" s="508"/>
      <c r="CZ8" s="508"/>
      <c r="DA8" s="509"/>
      <c r="DB8" s="507">
        <v>0.99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518594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93</v>
      </c>
      <c r="AV9" s="500"/>
      <c r="AW9" s="500"/>
      <c r="AX9" s="500"/>
      <c r="AY9" s="501" t="s">
        <v>116</v>
      </c>
      <c r="AZ9" s="502"/>
      <c r="BA9" s="502"/>
      <c r="BB9" s="502"/>
      <c r="BC9" s="502"/>
      <c r="BD9" s="502"/>
      <c r="BE9" s="502"/>
      <c r="BF9" s="502"/>
      <c r="BG9" s="502"/>
      <c r="BH9" s="502"/>
      <c r="BI9" s="502"/>
      <c r="BJ9" s="502"/>
      <c r="BK9" s="502"/>
      <c r="BL9" s="502"/>
      <c r="BM9" s="503"/>
      <c r="BN9" s="467">
        <v>50219</v>
      </c>
      <c r="BO9" s="468"/>
      <c r="BP9" s="468"/>
      <c r="BQ9" s="468"/>
      <c r="BR9" s="468"/>
      <c r="BS9" s="468"/>
      <c r="BT9" s="468"/>
      <c r="BU9" s="469"/>
      <c r="BV9" s="467">
        <v>-2807411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12.1</v>
      </c>
      <c r="CU9" s="465"/>
      <c r="CV9" s="465"/>
      <c r="CW9" s="465"/>
      <c r="CX9" s="465"/>
      <c r="CY9" s="465"/>
      <c r="CZ9" s="465"/>
      <c r="DA9" s="466"/>
      <c r="DB9" s="464">
        <v>12.1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511739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6009</v>
      </c>
      <c r="BO10" s="468"/>
      <c r="BP10" s="468"/>
      <c r="BQ10" s="468"/>
      <c r="BR10" s="468"/>
      <c r="BS10" s="468"/>
      <c r="BT10" s="468"/>
      <c r="BU10" s="469"/>
      <c r="BV10" s="467">
        <v>917012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109</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521754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109</v>
      </c>
      <c r="AV12" s="500"/>
      <c r="AW12" s="500"/>
      <c r="AX12" s="500"/>
      <c r="AY12" s="501" t="s">
        <v>134</v>
      </c>
      <c r="AZ12" s="502"/>
      <c r="BA12" s="502"/>
      <c r="BB12" s="502"/>
      <c r="BC12" s="502"/>
      <c r="BD12" s="502"/>
      <c r="BE12" s="502"/>
      <c r="BF12" s="502"/>
      <c r="BG12" s="502"/>
      <c r="BH12" s="502"/>
      <c r="BI12" s="502"/>
      <c r="BJ12" s="502"/>
      <c r="BK12" s="502"/>
      <c r="BL12" s="502"/>
      <c r="BM12" s="503"/>
      <c r="BN12" s="467">
        <v>3700000</v>
      </c>
      <c r="BO12" s="468"/>
      <c r="BP12" s="468"/>
      <c r="BQ12" s="468"/>
      <c r="BR12" s="468"/>
      <c r="BS12" s="468"/>
      <c r="BT12" s="468"/>
      <c r="BU12" s="469"/>
      <c r="BV12" s="467">
        <v>1600000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512166</v>
      </c>
      <c r="S13" s="552"/>
      <c r="T13" s="552"/>
      <c r="U13" s="552"/>
      <c r="V13" s="553"/>
      <c r="W13" s="483" t="s">
        <v>138</v>
      </c>
      <c r="X13" s="484"/>
      <c r="Y13" s="484"/>
      <c r="Z13" s="484"/>
      <c r="AA13" s="484"/>
      <c r="AB13" s="474"/>
      <c r="AC13" s="518">
        <v>5788</v>
      </c>
      <c r="AD13" s="519"/>
      <c r="AE13" s="519"/>
      <c r="AF13" s="519"/>
      <c r="AG13" s="561"/>
      <c r="AH13" s="518">
        <v>5534</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-3643772</v>
      </c>
      <c r="BO13" s="468"/>
      <c r="BP13" s="468"/>
      <c r="BQ13" s="468"/>
      <c r="BR13" s="468"/>
      <c r="BS13" s="468"/>
      <c r="BT13" s="468"/>
      <c r="BU13" s="469"/>
      <c r="BV13" s="467">
        <v>-3490399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5.3</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522688</v>
      </c>
      <c r="S14" s="552"/>
      <c r="T14" s="552"/>
      <c r="U14" s="552"/>
      <c r="V14" s="553"/>
      <c r="W14" s="457"/>
      <c r="X14" s="458"/>
      <c r="Y14" s="458"/>
      <c r="Z14" s="458"/>
      <c r="AA14" s="458"/>
      <c r="AB14" s="447"/>
      <c r="AC14" s="554">
        <v>2.6</v>
      </c>
      <c r="AD14" s="555"/>
      <c r="AE14" s="555"/>
      <c r="AF14" s="555"/>
      <c r="AG14" s="556"/>
      <c r="AH14" s="554">
        <v>2.5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0</v>
      </c>
      <c r="CU14" s="566"/>
      <c r="CV14" s="566"/>
      <c r="CW14" s="566"/>
      <c r="CX14" s="566"/>
      <c r="CY14" s="566"/>
      <c r="CZ14" s="566"/>
      <c r="DA14" s="567"/>
      <c r="DB14" s="565" t="s">
        <v>145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513158</v>
      </c>
      <c r="S15" s="552"/>
      <c r="T15" s="552"/>
      <c r="U15" s="552"/>
      <c r="V15" s="553"/>
      <c r="W15" s="483" t="s">
        <v>146</v>
      </c>
      <c r="X15" s="484"/>
      <c r="Y15" s="484"/>
      <c r="Z15" s="484"/>
      <c r="AA15" s="484"/>
      <c r="AB15" s="474"/>
      <c r="AC15" s="518">
        <v>60456</v>
      </c>
      <c r="AD15" s="519"/>
      <c r="AE15" s="519"/>
      <c r="AF15" s="519"/>
      <c r="AG15" s="561"/>
      <c r="AH15" s="518">
        <v>58661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76276433</v>
      </c>
      <c r="BO15" s="431"/>
      <c r="BP15" s="431"/>
      <c r="BQ15" s="431"/>
      <c r="BR15" s="431"/>
      <c r="BS15" s="431"/>
      <c r="BT15" s="431"/>
      <c r="BU15" s="432"/>
      <c r="BV15" s="430">
        <v>76312921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26.8</v>
      </c>
      <c r="AD16" s="555"/>
      <c r="AE16" s="555"/>
      <c r="AF16" s="555"/>
      <c r="AG16" s="556"/>
      <c r="AH16" s="554">
        <v>26.1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77376541</v>
      </c>
      <c r="BO16" s="468"/>
      <c r="BP16" s="468"/>
      <c r="BQ16" s="468"/>
      <c r="BR16" s="468"/>
      <c r="BS16" s="468"/>
      <c r="BT16" s="468"/>
      <c r="BU16" s="469"/>
      <c r="BV16" s="467">
        <v>77127672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159399</v>
      </c>
      <c r="AD17" s="519"/>
      <c r="AE17" s="519"/>
      <c r="AF17" s="519"/>
      <c r="AG17" s="561"/>
      <c r="AH17" s="518">
        <v>160370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98601240</v>
      </c>
      <c r="BO17" s="468"/>
      <c r="BP17" s="468"/>
      <c r="BQ17" s="468"/>
      <c r="BR17" s="468"/>
      <c r="BS17" s="468"/>
      <c r="BT17" s="468"/>
      <c r="BU17" s="469"/>
      <c r="BV17" s="467">
        <v>98499041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416.85</v>
      </c>
      <c r="M18" s="583"/>
      <c r="N18" s="583"/>
      <c r="O18" s="583"/>
      <c r="P18" s="583"/>
      <c r="Q18" s="583"/>
      <c r="R18" s="584"/>
      <c r="S18" s="584"/>
      <c r="T18" s="584"/>
      <c r="U18" s="584"/>
      <c r="V18" s="585"/>
      <c r="W18" s="485"/>
      <c r="X18" s="486"/>
      <c r="Y18" s="486"/>
      <c r="Z18" s="486"/>
      <c r="AA18" s="486"/>
      <c r="AB18" s="477"/>
      <c r="AC18" s="586">
        <v>70.599999999999994</v>
      </c>
      <c r="AD18" s="587"/>
      <c r="AE18" s="587"/>
      <c r="AF18" s="587"/>
      <c r="AG18" s="588"/>
      <c r="AH18" s="586">
        <v>71.400000000000006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98568837</v>
      </c>
      <c r="BO18" s="468"/>
      <c r="BP18" s="468"/>
      <c r="BQ18" s="468"/>
      <c r="BR18" s="468"/>
      <c r="BS18" s="468"/>
      <c r="BT18" s="468"/>
      <c r="BU18" s="469"/>
      <c r="BV18" s="467">
        <v>96855686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1244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123167288</v>
      </c>
      <c r="BO19" s="468"/>
      <c r="BP19" s="468"/>
      <c r="BQ19" s="468"/>
      <c r="BR19" s="468"/>
      <c r="BS19" s="468"/>
      <c r="BT19" s="468"/>
      <c r="BU19" s="469"/>
      <c r="BV19" s="467">
        <v>121622837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217419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108885708</v>
      </c>
      <c r="BO23" s="468"/>
      <c r="BP23" s="468"/>
      <c r="BQ23" s="468"/>
      <c r="BR23" s="468"/>
      <c r="BS23" s="468"/>
      <c r="BT23" s="468"/>
      <c r="BU23" s="469"/>
      <c r="BV23" s="467">
        <v>107797098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11092</v>
      </c>
      <c r="R24" s="519"/>
      <c r="S24" s="519"/>
      <c r="T24" s="519"/>
      <c r="U24" s="519"/>
      <c r="V24" s="561"/>
      <c r="W24" s="620"/>
      <c r="X24" s="608"/>
      <c r="Y24" s="609"/>
      <c r="Z24" s="517" t="s">
        <v>170</v>
      </c>
      <c r="AA24" s="497"/>
      <c r="AB24" s="497"/>
      <c r="AC24" s="497"/>
      <c r="AD24" s="497"/>
      <c r="AE24" s="497"/>
      <c r="AF24" s="497"/>
      <c r="AG24" s="498"/>
      <c r="AH24" s="518">
        <v>2905</v>
      </c>
      <c r="AI24" s="519"/>
      <c r="AJ24" s="519"/>
      <c r="AK24" s="519"/>
      <c r="AL24" s="561"/>
      <c r="AM24" s="518">
        <v>9481920</v>
      </c>
      <c r="AN24" s="519"/>
      <c r="AO24" s="519"/>
      <c r="AP24" s="519"/>
      <c r="AQ24" s="519"/>
      <c r="AR24" s="561"/>
      <c r="AS24" s="518">
        <v>3264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71429373</v>
      </c>
      <c r="BO24" s="468"/>
      <c r="BP24" s="468"/>
      <c r="BQ24" s="468"/>
      <c r="BR24" s="468"/>
      <c r="BS24" s="468"/>
      <c r="BT24" s="468"/>
      <c r="BU24" s="469"/>
      <c r="BV24" s="467">
        <v>66950303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2</v>
      </c>
      <c r="M25" s="519"/>
      <c r="N25" s="519"/>
      <c r="O25" s="519"/>
      <c r="P25" s="561"/>
      <c r="Q25" s="518">
        <v>9024</v>
      </c>
      <c r="R25" s="519"/>
      <c r="S25" s="519"/>
      <c r="T25" s="519"/>
      <c r="U25" s="519"/>
      <c r="V25" s="561"/>
      <c r="W25" s="620"/>
      <c r="X25" s="608"/>
      <c r="Y25" s="609"/>
      <c r="Z25" s="517" t="s">
        <v>173</v>
      </c>
      <c r="AA25" s="497"/>
      <c r="AB25" s="497"/>
      <c r="AC25" s="497"/>
      <c r="AD25" s="497"/>
      <c r="AE25" s="497"/>
      <c r="AF25" s="497"/>
      <c r="AG25" s="498"/>
      <c r="AH25" s="518">
        <v>452</v>
      </c>
      <c r="AI25" s="519"/>
      <c r="AJ25" s="519"/>
      <c r="AK25" s="519"/>
      <c r="AL25" s="561"/>
      <c r="AM25" s="518">
        <v>1556688</v>
      </c>
      <c r="AN25" s="519"/>
      <c r="AO25" s="519"/>
      <c r="AP25" s="519"/>
      <c r="AQ25" s="519"/>
      <c r="AR25" s="561"/>
      <c r="AS25" s="518">
        <v>3444</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43213716</v>
      </c>
      <c r="BO25" s="431"/>
      <c r="BP25" s="431"/>
      <c r="BQ25" s="431"/>
      <c r="BR25" s="431"/>
      <c r="BS25" s="431"/>
      <c r="BT25" s="431"/>
      <c r="BU25" s="432"/>
      <c r="BV25" s="430">
        <v>44888686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7097</v>
      </c>
      <c r="R26" s="519"/>
      <c r="S26" s="519"/>
      <c r="T26" s="519"/>
      <c r="U26" s="519"/>
      <c r="V26" s="561"/>
      <c r="W26" s="620"/>
      <c r="X26" s="608"/>
      <c r="Y26" s="609"/>
      <c r="Z26" s="517" t="s">
        <v>176</v>
      </c>
      <c r="AA26" s="630"/>
      <c r="AB26" s="630"/>
      <c r="AC26" s="630"/>
      <c r="AD26" s="630"/>
      <c r="AE26" s="630"/>
      <c r="AF26" s="630"/>
      <c r="AG26" s="631"/>
      <c r="AH26" s="518">
        <v>111</v>
      </c>
      <c r="AI26" s="519"/>
      <c r="AJ26" s="519"/>
      <c r="AK26" s="519"/>
      <c r="AL26" s="561"/>
      <c r="AM26" s="518">
        <v>349761</v>
      </c>
      <c r="AN26" s="519"/>
      <c r="AO26" s="519"/>
      <c r="AP26" s="519"/>
      <c r="AQ26" s="519"/>
      <c r="AR26" s="561"/>
      <c r="AS26" s="518">
        <v>3151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v>200000</v>
      </c>
      <c r="BO26" s="468"/>
      <c r="BP26" s="468"/>
      <c r="BQ26" s="468"/>
      <c r="BR26" s="468"/>
      <c r="BS26" s="468"/>
      <c r="BT26" s="468"/>
      <c r="BU26" s="469"/>
      <c r="BV26" s="467">
        <v>200000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8000</v>
      </c>
      <c r="R27" s="519"/>
      <c r="S27" s="519"/>
      <c r="T27" s="519"/>
      <c r="U27" s="519"/>
      <c r="V27" s="561"/>
      <c r="W27" s="620"/>
      <c r="X27" s="608"/>
      <c r="Y27" s="609"/>
      <c r="Z27" s="517" t="s">
        <v>179</v>
      </c>
      <c r="AA27" s="497"/>
      <c r="AB27" s="497"/>
      <c r="AC27" s="497"/>
      <c r="AD27" s="497"/>
      <c r="AE27" s="497"/>
      <c r="AF27" s="497"/>
      <c r="AG27" s="498"/>
      <c r="AH27" s="518">
        <v>53</v>
      </c>
      <c r="AI27" s="519"/>
      <c r="AJ27" s="519"/>
      <c r="AK27" s="519"/>
      <c r="AL27" s="561"/>
      <c r="AM27" s="518">
        <v>204421</v>
      </c>
      <c r="AN27" s="519"/>
      <c r="AO27" s="519"/>
      <c r="AP27" s="519"/>
      <c r="AQ27" s="519"/>
      <c r="AR27" s="561"/>
      <c r="AS27" s="518">
        <v>3857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2735951</v>
      </c>
      <c r="BO27" s="644"/>
      <c r="BP27" s="644"/>
      <c r="BQ27" s="644"/>
      <c r="BR27" s="644"/>
      <c r="BS27" s="644"/>
      <c r="BT27" s="644"/>
      <c r="BU27" s="645"/>
      <c r="BV27" s="643">
        <v>2733641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7100</v>
      </c>
      <c r="R28" s="519"/>
      <c r="S28" s="519"/>
      <c r="T28" s="519"/>
      <c r="U28" s="519"/>
      <c r="V28" s="561"/>
      <c r="W28" s="620"/>
      <c r="X28" s="608"/>
      <c r="Y28" s="609"/>
      <c r="Z28" s="517" t="s">
        <v>182</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14557137</v>
      </c>
      <c r="BO28" s="431"/>
      <c r="BP28" s="431"/>
      <c r="BQ28" s="431"/>
      <c r="BR28" s="431"/>
      <c r="BS28" s="431"/>
      <c r="BT28" s="431"/>
      <c r="BU28" s="432"/>
      <c r="BV28" s="430">
        <v>17551128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43</v>
      </c>
      <c r="M29" s="519"/>
      <c r="N29" s="519"/>
      <c r="O29" s="519"/>
      <c r="P29" s="561"/>
      <c r="Q29" s="518">
        <v>6700</v>
      </c>
      <c r="R29" s="519"/>
      <c r="S29" s="519"/>
      <c r="T29" s="519"/>
      <c r="U29" s="519"/>
      <c r="V29" s="561"/>
      <c r="W29" s="621"/>
      <c r="X29" s="622"/>
      <c r="Y29" s="623"/>
      <c r="Z29" s="517" t="s">
        <v>185</v>
      </c>
      <c r="AA29" s="497"/>
      <c r="AB29" s="497"/>
      <c r="AC29" s="497"/>
      <c r="AD29" s="497"/>
      <c r="AE29" s="497"/>
      <c r="AF29" s="497"/>
      <c r="AG29" s="498"/>
      <c r="AH29" s="518">
        <v>2958</v>
      </c>
      <c r="AI29" s="519"/>
      <c r="AJ29" s="519"/>
      <c r="AK29" s="519"/>
      <c r="AL29" s="561"/>
      <c r="AM29" s="518">
        <v>9686341</v>
      </c>
      <c r="AN29" s="519"/>
      <c r="AO29" s="519"/>
      <c r="AP29" s="519"/>
      <c r="AQ29" s="519"/>
      <c r="AR29" s="561"/>
      <c r="AS29" s="518">
        <v>3275</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4914795</v>
      </c>
      <c r="BO29" s="468"/>
      <c r="BP29" s="468"/>
      <c r="BQ29" s="468"/>
      <c r="BR29" s="468"/>
      <c r="BS29" s="468"/>
      <c r="BT29" s="468"/>
      <c r="BU29" s="469"/>
      <c r="BV29" s="467">
        <v>5413602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101.9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19067760</v>
      </c>
      <c r="BO30" s="644"/>
      <c r="BP30" s="644"/>
      <c r="BQ30" s="644"/>
      <c r="BR30" s="644"/>
      <c r="BS30" s="644"/>
      <c r="BT30" s="644"/>
      <c r="BU30" s="645"/>
      <c r="BV30" s="643">
        <v>20792638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194</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10</v>
      </c>
      <c r="V34" s="656"/>
      <c r="W34" s="657" t="str">
        <f>IF('各会計、関係団体の財政状況及び健全化判断比率'!B28="","",'各会計、関係団体の財政状況及び健全化判断比率'!B28)</f>
        <v>国民健康保険</v>
      </c>
      <c r="X34" s="657"/>
      <c r="Y34" s="657"/>
      <c r="Z34" s="657"/>
      <c r="AA34" s="657"/>
      <c r="AB34" s="657"/>
      <c r="AC34" s="657"/>
      <c r="AD34" s="657"/>
      <c r="AE34" s="657"/>
      <c r="AF34" s="657"/>
      <c r="AG34" s="657"/>
      <c r="AH34" s="657"/>
      <c r="AI34" s="657"/>
      <c r="AJ34" s="657"/>
      <c r="AK34" s="657"/>
      <c r="AL34" s="214"/>
      <c r="AM34" s="656">
        <f>IF(AO34="","",MAX(C34:D43,U34:V43)+1)</f>
        <v>15</v>
      </c>
      <c r="AN34" s="656"/>
      <c r="AO34" s="657" t="str">
        <f>IF('各会計、関係団体の財政状況及び健全化判断比率'!B33="","",'各会計、関係団体の財政状況及び健全化判断比率'!B33)</f>
        <v>水道事業</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18</v>
      </c>
      <c r="BX34" s="656"/>
      <c r="BY34" s="657" t="str">
        <f>IF('各会計、関係団体の財政状況及び健全化判断比率'!B68="","",'各会計、関係団体の財政状況及び健全化判断比率'!B68)</f>
        <v>栃木県後期高齢者医療広域連合（一般会計）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宇都宮市医療保健事業団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母子父子寡婦福祉資金貸付事業</v>
      </c>
      <c r="F35" s="657"/>
      <c r="G35" s="657"/>
      <c r="H35" s="657"/>
      <c r="I35" s="657"/>
      <c r="J35" s="657"/>
      <c r="K35" s="657"/>
      <c r="L35" s="657"/>
      <c r="M35" s="657"/>
      <c r="N35" s="657"/>
      <c r="O35" s="657"/>
      <c r="P35" s="657"/>
      <c r="Q35" s="657"/>
      <c r="R35" s="657"/>
      <c r="S35" s="657"/>
      <c r="T35" s="214"/>
      <c r="U35" s="656">
        <f>IF(W35="","",U34+1)</f>
        <v>11</v>
      </c>
      <c r="V35" s="656"/>
      <c r="W35" s="657" t="str">
        <f>IF('各会計、関係団体の財政状況及び健全化判断比率'!B29="","",'各会計、関係団体の財政状況及び健全化判断比率'!B29)</f>
        <v>介護保険</v>
      </c>
      <c r="X35" s="657"/>
      <c r="Y35" s="657"/>
      <c r="Z35" s="657"/>
      <c r="AA35" s="657"/>
      <c r="AB35" s="657"/>
      <c r="AC35" s="657"/>
      <c r="AD35" s="657"/>
      <c r="AE35" s="657"/>
      <c r="AF35" s="657"/>
      <c r="AG35" s="657"/>
      <c r="AH35" s="657"/>
      <c r="AI35" s="657"/>
      <c r="AJ35" s="657"/>
      <c r="AK35" s="657"/>
      <c r="AL35" s="214"/>
      <c r="AM35" s="656">
        <f t="shared" ref="AM35:AM43" si="0">IF(AO35="","",AM34+1)</f>
        <v>16</v>
      </c>
      <c r="AN35" s="656"/>
      <c r="AO35" s="657" t="str">
        <f>IF('各会計、関係団体の財政状況及び健全化判断比率'!B34="","",'各会計、関係団体の財政状況及び健全化判断比率'!B34)</f>
        <v>下水道事業</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19</v>
      </c>
      <c r="BX35" s="656"/>
      <c r="BY35" s="657" t="str">
        <f>IF('各会計、関係団体の財政状況及び健全化判断比率'!B69="","",'各会計、関係団体の財政状況及び健全化判断比率'!B69)</f>
        <v>栃木県後期高齢者医療広域連合（後期高齢者医療特別会計）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宇都宮市農業公社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生活排水処理事業</v>
      </c>
      <c r="F36" s="657"/>
      <c r="G36" s="657"/>
      <c r="H36" s="657"/>
      <c r="I36" s="657"/>
      <c r="J36" s="657"/>
      <c r="K36" s="657"/>
      <c r="L36" s="657"/>
      <c r="M36" s="657"/>
      <c r="N36" s="657"/>
      <c r="O36" s="657"/>
      <c r="P36" s="657"/>
      <c r="Q36" s="657"/>
      <c r="R36" s="657"/>
      <c r="S36" s="657"/>
      <c r="T36" s="214"/>
      <c r="U36" s="656">
        <f t="shared" ref="U36:U43" si="4">IF(W36="","",U35+1)</f>
        <v>12</v>
      </c>
      <c r="V36" s="656"/>
      <c r="W36" s="657" t="str">
        <f>IF('各会計、関係団体の財政状況及び健全化判断比率'!B30="","",'各会計、関係団体の財政状況及び健全化判断比率'!B30)</f>
        <v>後期高齢者医療</v>
      </c>
      <c r="X36" s="657"/>
      <c r="Y36" s="657"/>
      <c r="Z36" s="657"/>
      <c r="AA36" s="657"/>
      <c r="AB36" s="657"/>
      <c r="AC36" s="657"/>
      <c r="AD36" s="657"/>
      <c r="AE36" s="657"/>
      <c r="AF36" s="657"/>
      <c r="AG36" s="657"/>
      <c r="AH36" s="657"/>
      <c r="AI36" s="657"/>
      <c r="AJ36" s="657"/>
      <c r="AK36" s="657"/>
      <c r="AL36" s="214"/>
      <c r="AM36" s="656">
        <f t="shared" si="0"/>
        <v>17</v>
      </c>
      <c r="AN36" s="656"/>
      <c r="AO36" s="657" t="str">
        <f>IF('各会計、関係団体の財政状況及び健全化判断比率'!B35="","",'各会計、関係団体の財政状況及び健全化判断比率'!B35)</f>
        <v>中央卸売市場事業</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20</v>
      </c>
      <c r="BX36" s="656"/>
      <c r="BY36" s="657" t="str">
        <f>IF('各会計、関係団体の財政状況及び健全化判断比率'!B70="","",'各会計、関係団体の財政状況及び健全化判断比率'!B70)</f>
        <v>栃木県市町村総合事務組合（一般会計）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グリーントラスト宇都宮</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都市開発資金事業</v>
      </c>
      <c r="F37" s="657"/>
      <c r="G37" s="657"/>
      <c r="H37" s="657"/>
      <c r="I37" s="657"/>
      <c r="J37" s="657"/>
      <c r="K37" s="657"/>
      <c r="L37" s="657"/>
      <c r="M37" s="657"/>
      <c r="N37" s="657"/>
      <c r="O37" s="657"/>
      <c r="P37" s="657"/>
      <c r="Q37" s="657"/>
      <c r="R37" s="657"/>
      <c r="S37" s="657"/>
      <c r="T37" s="214"/>
      <c r="U37" s="656">
        <f t="shared" si="4"/>
        <v>13</v>
      </c>
      <c r="V37" s="656"/>
      <c r="W37" s="657" t="str">
        <f>IF('各会計、関係団体の財政状況及び健全化判断比率'!B31="","",'各会計、関係団体の財政状況及び健全化判断比率'!B31)</f>
        <v>競輪</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21</v>
      </c>
      <c r="BX37" s="656"/>
      <c r="BY37" s="657" t="str">
        <f>IF('各会計、関係団体の財政状況及び健全化判断比率'!B71="","",'各会計、関係団体の財政状況及び健全化判断比率'!B71)</f>
        <v>栃木県市町村総合事務組合（特別会計）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宇都宮市スポーツ振興財団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鶴田第２土地区画整理事業</v>
      </c>
      <c r="F38" s="657"/>
      <c r="G38" s="657"/>
      <c r="H38" s="657"/>
      <c r="I38" s="657"/>
      <c r="J38" s="657"/>
      <c r="K38" s="657"/>
      <c r="L38" s="657"/>
      <c r="M38" s="657"/>
      <c r="N38" s="657"/>
      <c r="O38" s="657"/>
      <c r="P38" s="657"/>
      <c r="Q38" s="657"/>
      <c r="R38" s="657"/>
      <c r="S38" s="657"/>
      <c r="T38" s="214"/>
      <c r="U38" s="656">
        <f t="shared" si="4"/>
        <v>14</v>
      </c>
      <c r="V38" s="656"/>
      <c r="W38" s="657" t="str">
        <f>IF('各会計、関係団体の財政状況及び健全化判断比率'!B32="","",'各会計、関係団体の財政状況及び健全化判断比率'!B32)</f>
        <v>駐車場</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26</v>
      </c>
      <c r="CP38" s="656"/>
      <c r="CQ38" s="657" t="str">
        <f>IF('各会計、関係団体の財政状況及び健全化判断比率'!BS11="","",'各会計、関係団体の財政状況及び健全化判断比率'!BS11)</f>
        <v>宇都宮市土地開発公社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v>
      </c>
      <c r="DH38" s="658"/>
      <c r="DI38" s="218"/>
      <c r="DJ38" s="186"/>
      <c r="DK38" s="186"/>
      <c r="DL38" s="186"/>
      <c r="DM38" s="186"/>
      <c r="DN38" s="186"/>
      <c r="DO38" s="186"/>
    </row>
    <row r="39" spans="1:119" ht="32.25" customHeight="1" x14ac:dyDescent="0.15">
      <c r="A39" s="187"/>
      <c r="B39" s="213"/>
      <c r="C39" s="656">
        <f t="shared" si="5"/>
        <v>6</v>
      </c>
      <c r="D39" s="656"/>
      <c r="E39" s="657" t="str">
        <f>IF('各会計、関係団体の財政状況及び健全化判断比率'!B12="","",'各会計、関係団体の財政状況及び健全化判断比率'!B12)</f>
        <v>宇大東南部第１土地区画整理事業</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27</v>
      </c>
      <c r="CP39" s="656"/>
      <c r="CQ39" s="657" t="str">
        <f>IF('各会計、関係団体の財政状況及び健全化判断比率'!BS12="","",'各会計、関係団体の財政状況及び健全化判断比率'!BS12)</f>
        <v>うつのみや文化創造財団</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f t="shared" si="5"/>
        <v>7</v>
      </c>
      <c r="D40" s="656"/>
      <c r="E40" s="657" t="str">
        <f>IF('各会計、関係団体の財政状況及び健全化判断比率'!B13="","",'各会計、関係団体の財政状況及び健全化判断比率'!B13)</f>
        <v>宇大東南部第２土地区画整理事業</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28</v>
      </c>
      <c r="CP40" s="656"/>
      <c r="CQ40" s="657" t="str">
        <f>IF('各会計、関係団体の財政状況及び健全化判断比率'!BS13="","",'各会計、関係団体の財政状況及び健全化判断比率'!BS13)</f>
        <v>宇都宮ライトレール</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f t="shared" si="5"/>
        <v>8</v>
      </c>
      <c r="D41" s="656"/>
      <c r="E41" s="657" t="str">
        <f>IF('各会計、関係団体の財政状況及び健全化判断比率'!B14="","",'各会計、関係団体の財政状況及び健全化判断比率'!B14)</f>
        <v>岡本駅西土地区画整理事業</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f t="shared" si="5"/>
        <v>9</v>
      </c>
      <c r="D42" s="656"/>
      <c r="E42" s="657" t="str">
        <f>IF('各会計、関係団体の財政状況及び健全化判断比率'!B15="","",'各会計、関係団体の財政状況及び健全化判断比率'!B15)</f>
        <v>育英事業</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MvMGpr9X6O90BOK56hTJCB7RYmqNLNT1XSbshaMLvCFmWlfEfqPnDrjYr02U93Dk6eszlZJ/1fz1hUXuDmQd3Q==" saltValue="IDsBKW38288BcVeUrdUF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6" zoomScaleNormal="6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568</v>
      </c>
      <c r="D34" s="1248"/>
      <c r="E34" s="1249"/>
      <c r="F34" s="32">
        <v>7.83</v>
      </c>
      <c r="G34" s="33">
        <v>9.64</v>
      </c>
      <c r="H34" s="33">
        <v>10.19</v>
      </c>
      <c r="I34" s="33">
        <v>11.66</v>
      </c>
      <c r="J34" s="34">
        <v>11.22</v>
      </c>
      <c r="K34" s="22"/>
      <c r="L34" s="22"/>
      <c r="M34" s="22"/>
      <c r="N34" s="22"/>
      <c r="O34" s="22"/>
      <c r="P34" s="22"/>
    </row>
    <row r="35" spans="1:16" ht="39" customHeight="1" x14ac:dyDescent="0.15">
      <c r="A35" s="22"/>
      <c r="B35" s="35"/>
      <c r="C35" s="1242" t="s">
        <v>569</v>
      </c>
      <c r="D35" s="1243"/>
      <c r="E35" s="1244"/>
      <c r="F35" s="36">
        <v>3.37</v>
      </c>
      <c r="G35" s="37">
        <v>4.07</v>
      </c>
      <c r="H35" s="37">
        <v>3.89</v>
      </c>
      <c r="I35" s="37">
        <v>3.74</v>
      </c>
      <c r="J35" s="38">
        <v>2.97</v>
      </c>
      <c r="K35" s="22"/>
      <c r="L35" s="22"/>
      <c r="M35" s="22"/>
      <c r="N35" s="22"/>
      <c r="O35" s="22"/>
      <c r="P35" s="22"/>
    </row>
    <row r="36" spans="1:16" ht="39" customHeight="1" x14ac:dyDescent="0.15">
      <c r="A36" s="22"/>
      <c r="B36" s="35"/>
      <c r="C36" s="1242" t="s">
        <v>570</v>
      </c>
      <c r="D36" s="1243"/>
      <c r="E36" s="1244"/>
      <c r="F36" s="36">
        <v>1.3</v>
      </c>
      <c r="G36" s="37">
        <v>1.38</v>
      </c>
      <c r="H36" s="37">
        <v>1.41</v>
      </c>
      <c r="I36" s="37">
        <v>1.43</v>
      </c>
      <c r="J36" s="38">
        <v>1.37</v>
      </c>
      <c r="K36" s="22"/>
      <c r="L36" s="22"/>
      <c r="M36" s="22"/>
      <c r="N36" s="22"/>
      <c r="O36" s="22"/>
      <c r="P36" s="22"/>
    </row>
    <row r="37" spans="1:16" ht="39" customHeight="1" x14ac:dyDescent="0.15">
      <c r="A37" s="22"/>
      <c r="B37" s="35"/>
      <c r="C37" s="1242" t="s">
        <v>571</v>
      </c>
      <c r="D37" s="1243"/>
      <c r="E37" s="1244"/>
      <c r="F37" s="36">
        <v>2.23</v>
      </c>
      <c r="G37" s="37">
        <v>1.1599999999999999</v>
      </c>
      <c r="H37" s="37">
        <v>3.92</v>
      </c>
      <c r="I37" s="37">
        <v>1.18</v>
      </c>
      <c r="J37" s="38">
        <v>1.19</v>
      </c>
      <c r="K37" s="22"/>
      <c r="L37" s="22"/>
      <c r="M37" s="22"/>
      <c r="N37" s="22"/>
      <c r="O37" s="22"/>
      <c r="P37" s="22"/>
    </row>
    <row r="38" spans="1:16" ht="39" customHeight="1" x14ac:dyDescent="0.15">
      <c r="A38" s="22"/>
      <c r="B38" s="35"/>
      <c r="C38" s="1242" t="s">
        <v>572</v>
      </c>
      <c r="D38" s="1243"/>
      <c r="E38" s="1244"/>
      <c r="F38" s="36">
        <v>0.08</v>
      </c>
      <c r="G38" s="37">
        <v>0.14000000000000001</v>
      </c>
      <c r="H38" s="37">
        <v>0.11</v>
      </c>
      <c r="I38" s="37">
        <v>0.12</v>
      </c>
      <c r="J38" s="38">
        <v>0.23</v>
      </c>
      <c r="K38" s="22"/>
      <c r="L38" s="22"/>
      <c r="M38" s="22"/>
      <c r="N38" s="22"/>
      <c r="O38" s="22"/>
      <c r="P38" s="22"/>
    </row>
    <row r="39" spans="1:16" ht="39" customHeight="1" x14ac:dyDescent="0.15">
      <c r="A39" s="22"/>
      <c r="B39" s="35"/>
      <c r="C39" s="1242" t="s">
        <v>573</v>
      </c>
      <c r="D39" s="1243"/>
      <c r="E39" s="1244"/>
      <c r="F39" s="36">
        <v>0.05</v>
      </c>
      <c r="G39" s="37">
        <v>0.44</v>
      </c>
      <c r="H39" s="37">
        <v>0.14000000000000001</v>
      </c>
      <c r="I39" s="37">
        <v>0.17</v>
      </c>
      <c r="J39" s="38">
        <v>0.16</v>
      </c>
      <c r="K39" s="22"/>
      <c r="L39" s="22"/>
      <c r="M39" s="22"/>
      <c r="N39" s="22"/>
      <c r="O39" s="22"/>
      <c r="P39" s="22"/>
    </row>
    <row r="40" spans="1:16" ht="39" customHeight="1" x14ac:dyDescent="0.15">
      <c r="A40" s="22"/>
      <c r="B40" s="35"/>
      <c r="C40" s="1242" t="s">
        <v>574</v>
      </c>
      <c r="D40" s="1243"/>
      <c r="E40" s="1244"/>
      <c r="F40" s="36">
        <v>0</v>
      </c>
      <c r="G40" s="37">
        <v>0</v>
      </c>
      <c r="H40" s="37">
        <v>0.02</v>
      </c>
      <c r="I40" s="37">
        <v>0.03</v>
      </c>
      <c r="J40" s="38">
        <v>0.05</v>
      </c>
      <c r="K40" s="22"/>
      <c r="L40" s="22"/>
      <c r="M40" s="22"/>
      <c r="N40" s="22"/>
      <c r="O40" s="22"/>
      <c r="P40" s="22"/>
    </row>
    <row r="41" spans="1:16" ht="39" customHeight="1" x14ac:dyDescent="0.15">
      <c r="A41" s="22"/>
      <c r="B41" s="35"/>
      <c r="C41" s="1242" t="s">
        <v>575</v>
      </c>
      <c r="D41" s="1243"/>
      <c r="E41" s="1244"/>
      <c r="F41" s="36">
        <v>0</v>
      </c>
      <c r="G41" s="37">
        <v>0.01</v>
      </c>
      <c r="H41" s="37">
        <v>0.73</v>
      </c>
      <c r="I41" s="37">
        <v>0.08</v>
      </c>
      <c r="J41" s="38">
        <v>0.05</v>
      </c>
      <c r="K41" s="22"/>
      <c r="L41" s="22"/>
      <c r="M41" s="22"/>
      <c r="N41" s="22"/>
      <c r="O41" s="22"/>
      <c r="P41" s="22"/>
    </row>
    <row r="42" spans="1:16" ht="39" customHeight="1" x14ac:dyDescent="0.15">
      <c r="A42" s="22"/>
      <c r="B42" s="39"/>
      <c r="C42" s="1242" t="s">
        <v>576</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577</v>
      </c>
      <c r="D43" s="1246"/>
      <c r="E43" s="1247"/>
      <c r="F43" s="41">
        <v>0.02</v>
      </c>
      <c r="G43" s="42">
        <v>0.05</v>
      </c>
      <c r="H43" s="42">
        <v>0.05</v>
      </c>
      <c r="I43" s="42">
        <v>0.05</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91ezbzTeEhssYo6pfqiN9BbdmWqdEaC4uQVEo200ra6GR2sTt5Kj4MjOxkNP//C3zcI48b9ZkJGhiyk/ABegQ==" saltValue="EPZiJXU0wrokWu4EoAJ3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15351</v>
      </c>
      <c r="L45" s="60">
        <v>15341</v>
      </c>
      <c r="M45" s="60">
        <v>15610</v>
      </c>
      <c r="N45" s="60">
        <v>15228</v>
      </c>
      <c r="O45" s="61">
        <v>15450</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13</v>
      </c>
      <c r="F47" s="1258"/>
      <c r="G47" s="1258"/>
      <c r="H47" s="1258"/>
      <c r="I47" s="1258"/>
      <c r="J47" s="1259"/>
      <c r="K47" s="63">
        <v>83</v>
      </c>
      <c r="L47" s="64">
        <v>83</v>
      </c>
      <c r="M47" s="64">
        <v>67</v>
      </c>
      <c r="N47" s="64">
        <v>50</v>
      </c>
      <c r="O47" s="65">
        <v>33</v>
      </c>
      <c r="P47" s="48"/>
      <c r="Q47" s="48"/>
      <c r="R47" s="48"/>
      <c r="S47" s="48"/>
      <c r="T47" s="48"/>
      <c r="U47" s="48"/>
    </row>
    <row r="48" spans="1:21" ht="30.75" customHeight="1" x14ac:dyDescent="0.15">
      <c r="A48" s="48"/>
      <c r="B48" s="1252"/>
      <c r="C48" s="1253"/>
      <c r="D48" s="62"/>
      <c r="E48" s="1258" t="s">
        <v>14</v>
      </c>
      <c r="F48" s="1258"/>
      <c r="G48" s="1258"/>
      <c r="H48" s="1258"/>
      <c r="I48" s="1258"/>
      <c r="J48" s="1259"/>
      <c r="K48" s="63">
        <v>3633</v>
      </c>
      <c r="L48" s="64">
        <v>3430</v>
      </c>
      <c r="M48" s="64">
        <v>3437</v>
      </c>
      <c r="N48" s="64">
        <v>2424</v>
      </c>
      <c r="O48" s="65">
        <v>2204</v>
      </c>
      <c r="P48" s="48"/>
      <c r="Q48" s="48"/>
      <c r="R48" s="48"/>
      <c r="S48" s="48"/>
      <c r="T48" s="48"/>
      <c r="U48" s="48"/>
    </row>
    <row r="49" spans="1:21" ht="30.75" customHeight="1" x14ac:dyDescent="0.15">
      <c r="A49" s="48"/>
      <c r="B49" s="1252"/>
      <c r="C49" s="1253"/>
      <c r="D49" s="62"/>
      <c r="E49" s="1258" t="s">
        <v>15</v>
      </c>
      <c r="F49" s="1258"/>
      <c r="G49" s="1258"/>
      <c r="H49" s="1258"/>
      <c r="I49" s="1258"/>
      <c r="J49" s="1259"/>
      <c r="K49" s="63" t="s">
        <v>518</v>
      </c>
      <c r="L49" s="64" t="s">
        <v>518</v>
      </c>
      <c r="M49" s="64" t="s">
        <v>518</v>
      </c>
      <c r="N49" s="64" t="s">
        <v>518</v>
      </c>
      <c r="O49" s="65" t="s">
        <v>518</v>
      </c>
      <c r="P49" s="48"/>
      <c r="Q49" s="48"/>
      <c r="R49" s="48"/>
      <c r="S49" s="48"/>
      <c r="T49" s="48"/>
      <c r="U49" s="48"/>
    </row>
    <row r="50" spans="1:21" ht="30.75" customHeight="1" x14ac:dyDescent="0.15">
      <c r="A50" s="48"/>
      <c r="B50" s="1252"/>
      <c r="C50" s="1253"/>
      <c r="D50" s="62"/>
      <c r="E50" s="1258" t="s">
        <v>16</v>
      </c>
      <c r="F50" s="1258"/>
      <c r="G50" s="1258"/>
      <c r="H50" s="1258"/>
      <c r="I50" s="1258"/>
      <c r="J50" s="1259"/>
      <c r="K50" s="63">
        <v>401</v>
      </c>
      <c r="L50" s="64">
        <v>1050</v>
      </c>
      <c r="M50" s="64">
        <v>2422</v>
      </c>
      <c r="N50" s="64">
        <v>1746</v>
      </c>
      <c r="O50" s="65">
        <v>330</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15787</v>
      </c>
      <c r="L52" s="64">
        <v>15723</v>
      </c>
      <c r="M52" s="64">
        <v>15712</v>
      </c>
      <c r="N52" s="64">
        <v>14893</v>
      </c>
      <c r="O52" s="65">
        <v>13991</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3681</v>
      </c>
      <c r="L53" s="69">
        <v>4181</v>
      </c>
      <c r="M53" s="69">
        <v>5824</v>
      </c>
      <c r="N53" s="69">
        <v>4555</v>
      </c>
      <c r="O53" s="70">
        <v>4026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24</v>
      </c>
      <c r="C57" s="1267"/>
      <c r="D57" s="1270" t="s">
        <v>25</v>
      </c>
      <c r="E57" s="1271"/>
      <c r="F57" s="1271"/>
      <c r="G57" s="1271"/>
      <c r="H57" s="1271"/>
      <c r="I57" s="1271"/>
      <c r="J57" s="1272"/>
      <c r="K57" s="83">
        <v>1500</v>
      </c>
      <c r="L57" s="84">
        <v>1500</v>
      </c>
      <c r="M57" s="84">
        <v>1400</v>
      </c>
      <c r="N57" s="84">
        <v>1200</v>
      </c>
      <c r="O57" s="85">
        <v>900</v>
      </c>
    </row>
    <row r="58" spans="1:21" ht="31.5" customHeight="1" thickBot="1" x14ac:dyDescent="0.2">
      <c r="B58" s="1268"/>
      <c r="C58" s="1269"/>
      <c r="D58" s="1273" t="s">
        <v>26</v>
      </c>
      <c r="E58" s="1274"/>
      <c r="F58" s="1274"/>
      <c r="G58" s="1274"/>
      <c r="H58" s="1274"/>
      <c r="I58" s="1274"/>
      <c r="J58" s="1275"/>
      <c r="K58" s="86">
        <v>167</v>
      </c>
      <c r="L58" s="87">
        <v>167</v>
      </c>
      <c r="M58" s="87">
        <v>167</v>
      </c>
      <c r="N58" s="87">
        <v>150</v>
      </c>
      <c r="O58" s="88">
        <v>117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qucK1DXYeX3Nypypupf8QyJut7X3g58Pow2SmG7EEsecP6g2dmNlH0Ek1j7aCm/gL5Y3XneuK8rlNehjdPS/g==" saltValue="ctQQHNUU1oFkziFUbKEQ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70" zoomScaleNormal="70" zoomScaleSheetLayoutView="7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76" t="s">
        <v>29</v>
      </c>
      <c r="C41" s="1277"/>
      <c r="D41" s="102"/>
      <c r="E41" s="1282" t="s">
        <v>30</v>
      </c>
      <c r="F41" s="1282"/>
      <c r="G41" s="1282"/>
      <c r="H41" s="1283"/>
      <c r="I41" s="103">
        <v>122071</v>
      </c>
      <c r="J41" s="104">
        <v>119784</v>
      </c>
      <c r="K41" s="104">
        <v>114663</v>
      </c>
      <c r="L41" s="104">
        <v>110876</v>
      </c>
      <c r="M41" s="105">
        <v>111645</v>
      </c>
    </row>
    <row r="42" spans="2:13" ht="27.75" customHeight="1" x14ac:dyDescent="0.15">
      <c r="B42" s="1278"/>
      <c r="C42" s="1279"/>
      <c r="D42" s="106"/>
      <c r="E42" s="1284" t="s">
        <v>31</v>
      </c>
      <c r="F42" s="1284"/>
      <c r="G42" s="1284"/>
      <c r="H42" s="1285"/>
      <c r="I42" s="107">
        <v>14179</v>
      </c>
      <c r="J42" s="108">
        <v>13190</v>
      </c>
      <c r="K42" s="108">
        <v>10764</v>
      </c>
      <c r="L42" s="108">
        <v>8862</v>
      </c>
      <c r="M42" s="109">
        <v>7999</v>
      </c>
    </row>
    <row r="43" spans="2:13" ht="27.75" customHeight="1" x14ac:dyDescent="0.15">
      <c r="B43" s="1278"/>
      <c r="C43" s="1279"/>
      <c r="D43" s="106"/>
      <c r="E43" s="1284" t="s">
        <v>32</v>
      </c>
      <c r="F43" s="1284"/>
      <c r="G43" s="1284"/>
      <c r="H43" s="1285"/>
      <c r="I43" s="107">
        <v>35112</v>
      </c>
      <c r="J43" s="108">
        <v>31309</v>
      </c>
      <c r="K43" s="108">
        <v>28275</v>
      </c>
      <c r="L43" s="108">
        <v>23700</v>
      </c>
      <c r="M43" s="109">
        <v>20511</v>
      </c>
    </row>
    <row r="44" spans="2:13" ht="27.75" customHeight="1" x14ac:dyDescent="0.15">
      <c r="B44" s="1278"/>
      <c r="C44" s="1279"/>
      <c r="D44" s="106"/>
      <c r="E44" s="1284" t="s">
        <v>33</v>
      </c>
      <c r="F44" s="1284"/>
      <c r="G44" s="1284"/>
      <c r="H44" s="1285"/>
      <c r="I44" s="107" t="s">
        <v>518</v>
      </c>
      <c r="J44" s="108" t="s">
        <v>518</v>
      </c>
      <c r="K44" s="108" t="s">
        <v>518</v>
      </c>
      <c r="L44" s="108" t="s">
        <v>518</v>
      </c>
      <c r="M44" s="109" t="s">
        <v>518</v>
      </c>
    </row>
    <row r="45" spans="2:13" ht="27.75" customHeight="1" x14ac:dyDescent="0.15">
      <c r="B45" s="1278"/>
      <c r="C45" s="1279"/>
      <c r="D45" s="106"/>
      <c r="E45" s="1284" t="s">
        <v>34</v>
      </c>
      <c r="F45" s="1284"/>
      <c r="G45" s="1284"/>
      <c r="H45" s="1285"/>
      <c r="I45" s="107">
        <v>25422</v>
      </c>
      <c r="J45" s="108">
        <v>25151</v>
      </c>
      <c r="K45" s="108">
        <v>24836</v>
      </c>
      <c r="L45" s="108">
        <v>23738</v>
      </c>
      <c r="M45" s="109">
        <v>23449</v>
      </c>
    </row>
    <row r="46" spans="2:13" ht="27.75" customHeight="1" x14ac:dyDescent="0.15">
      <c r="B46" s="1278"/>
      <c r="C46" s="1279"/>
      <c r="D46" s="110"/>
      <c r="E46" s="1284" t="s">
        <v>35</v>
      </c>
      <c r="F46" s="1284"/>
      <c r="G46" s="1284"/>
      <c r="H46" s="1285"/>
      <c r="I46" s="107">
        <v>47</v>
      </c>
      <c r="J46" s="108">
        <v>38</v>
      </c>
      <c r="K46" s="108">
        <v>15</v>
      </c>
      <c r="L46" s="108">
        <v>25</v>
      </c>
      <c r="M46" s="109">
        <v>20</v>
      </c>
    </row>
    <row r="47" spans="2:13" ht="27.75" customHeight="1" x14ac:dyDescent="0.15">
      <c r="B47" s="1278"/>
      <c r="C47" s="1279"/>
      <c r="D47" s="111"/>
      <c r="E47" s="1286" t="s">
        <v>36</v>
      </c>
      <c r="F47" s="1287"/>
      <c r="G47" s="1287"/>
      <c r="H47" s="1288"/>
      <c r="I47" s="107" t="s">
        <v>518</v>
      </c>
      <c r="J47" s="108" t="s">
        <v>518</v>
      </c>
      <c r="K47" s="108" t="s">
        <v>518</v>
      </c>
      <c r="L47" s="108" t="s">
        <v>518</v>
      </c>
      <c r="M47" s="109" t="s">
        <v>518</v>
      </c>
    </row>
    <row r="48" spans="2:13" ht="27.75" customHeight="1" x14ac:dyDescent="0.15">
      <c r="B48" s="1278"/>
      <c r="C48" s="1279"/>
      <c r="D48" s="106"/>
      <c r="E48" s="1284" t="s">
        <v>37</v>
      </c>
      <c r="F48" s="1284"/>
      <c r="G48" s="1284"/>
      <c r="H48" s="1285"/>
      <c r="I48" s="107" t="s">
        <v>518</v>
      </c>
      <c r="J48" s="108" t="s">
        <v>518</v>
      </c>
      <c r="K48" s="108" t="s">
        <v>518</v>
      </c>
      <c r="L48" s="108" t="s">
        <v>518</v>
      </c>
      <c r="M48" s="109" t="s">
        <v>518</v>
      </c>
    </row>
    <row r="49" spans="2:13" ht="27.75" customHeight="1" x14ac:dyDescent="0.15">
      <c r="B49" s="1280"/>
      <c r="C49" s="1281"/>
      <c r="D49" s="106"/>
      <c r="E49" s="1284" t="s">
        <v>38</v>
      </c>
      <c r="F49" s="1284"/>
      <c r="G49" s="1284"/>
      <c r="H49" s="1285"/>
      <c r="I49" s="107" t="s">
        <v>518</v>
      </c>
      <c r="J49" s="108" t="s">
        <v>518</v>
      </c>
      <c r="K49" s="108" t="s">
        <v>518</v>
      </c>
      <c r="L49" s="108" t="s">
        <v>518</v>
      </c>
      <c r="M49" s="109" t="s">
        <v>518</v>
      </c>
    </row>
    <row r="50" spans="2:13" ht="27.75" customHeight="1" x14ac:dyDescent="0.15">
      <c r="B50" s="1289" t="s">
        <v>39</v>
      </c>
      <c r="C50" s="1290"/>
      <c r="D50" s="112"/>
      <c r="E50" s="1284" t="s">
        <v>40</v>
      </c>
      <c r="F50" s="1284"/>
      <c r="G50" s="1284"/>
      <c r="H50" s="1285"/>
      <c r="I50" s="107">
        <v>43385</v>
      </c>
      <c r="J50" s="108">
        <v>40818</v>
      </c>
      <c r="K50" s="108">
        <v>40000</v>
      </c>
      <c r="L50" s="108">
        <v>48620</v>
      </c>
      <c r="M50" s="109">
        <v>43073</v>
      </c>
    </row>
    <row r="51" spans="2:13" ht="27.75" customHeight="1" x14ac:dyDescent="0.15">
      <c r="B51" s="1278"/>
      <c r="C51" s="1279"/>
      <c r="D51" s="106"/>
      <c r="E51" s="1284" t="s">
        <v>41</v>
      </c>
      <c r="F51" s="1284"/>
      <c r="G51" s="1284"/>
      <c r="H51" s="1285"/>
      <c r="I51" s="107">
        <v>24407</v>
      </c>
      <c r="J51" s="108">
        <v>21748</v>
      </c>
      <c r="K51" s="108">
        <v>19823</v>
      </c>
      <c r="L51" s="108">
        <v>17840</v>
      </c>
      <c r="M51" s="109">
        <v>17254</v>
      </c>
    </row>
    <row r="52" spans="2:13" ht="27.75" customHeight="1" x14ac:dyDescent="0.15">
      <c r="B52" s="1280"/>
      <c r="C52" s="1281"/>
      <c r="D52" s="106"/>
      <c r="E52" s="1284" t="s">
        <v>42</v>
      </c>
      <c r="F52" s="1284"/>
      <c r="G52" s="1284"/>
      <c r="H52" s="1285"/>
      <c r="I52" s="107">
        <v>126408</v>
      </c>
      <c r="J52" s="108">
        <v>120065</v>
      </c>
      <c r="K52" s="108">
        <v>112935</v>
      </c>
      <c r="L52" s="108">
        <v>106164</v>
      </c>
      <c r="M52" s="109">
        <v>103267</v>
      </c>
    </row>
    <row r="53" spans="2:13" ht="27.75" customHeight="1" thickBot="1" x14ac:dyDescent="0.2">
      <c r="B53" s="1291" t="s">
        <v>43</v>
      </c>
      <c r="C53" s="1292"/>
      <c r="D53" s="113"/>
      <c r="E53" s="1293" t="s">
        <v>44</v>
      </c>
      <c r="F53" s="1293"/>
      <c r="G53" s="1293"/>
      <c r="H53" s="1294"/>
      <c r="I53" s="114">
        <v>2631</v>
      </c>
      <c r="J53" s="115">
        <v>6842</v>
      </c>
      <c r="K53" s="115">
        <v>5795</v>
      </c>
      <c r="L53" s="115">
        <v>-5421</v>
      </c>
      <c r="M53" s="116">
        <v>30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c1/UgrSD0hpHbGPZ7uPUFZ2S3bx7EGKyWS25g4M1l2lnyd5xr4/HOzg7eDHADROUn94XUtT1TOag18Sdyibw==" saltValue="po9jKsx1uIr4ks6P+dCW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47</v>
      </c>
      <c r="D55" s="1303"/>
      <c r="E55" s="1304"/>
      <c r="F55" s="128">
        <v>15234</v>
      </c>
      <c r="G55" s="128">
        <v>17551</v>
      </c>
      <c r="H55" s="129">
        <v>14557</v>
      </c>
    </row>
    <row r="56" spans="2:8" ht="52.5" customHeight="1" x14ac:dyDescent="0.15">
      <c r="B56" s="130"/>
      <c r="C56" s="1305" t="s">
        <v>48</v>
      </c>
      <c r="D56" s="1305"/>
      <c r="E56" s="1306"/>
      <c r="F56" s="131">
        <v>5912</v>
      </c>
      <c r="G56" s="131">
        <v>5414</v>
      </c>
      <c r="H56" s="132">
        <v>4915</v>
      </c>
    </row>
    <row r="57" spans="2:8" ht="53.25" customHeight="1" x14ac:dyDescent="0.15">
      <c r="B57" s="130"/>
      <c r="C57" s="1307" t="s">
        <v>49</v>
      </c>
      <c r="D57" s="1307"/>
      <c r="E57" s="1308"/>
      <c r="F57" s="133">
        <v>14558</v>
      </c>
      <c r="G57" s="133">
        <v>20793</v>
      </c>
      <c r="H57" s="134">
        <v>19068</v>
      </c>
    </row>
    <row r="58" spans="2:8" ht="45.75" customHeight="1" x14ac:dyDescent="0.15">
      <c r="B58" s="135"/>
      <c r="C58" s="1295" t="s">
        <v>601</v>
      </c>
      <c r="D58" s="1296"/>
      <c r="E58" s="1297"/>
      <c r="F58" s="136">
        <v>6807</v>
      </c>
      <c r="G58" s="136">
        <v>6915</v>
      </c>
      <c r="H58" s="137">
        <v>5538</v>
      </c>
    </row>
    <row r="59" spans="2:8" ht="45.75" customHeight="1" x14ac:dyDescent="0.15">
      <c r="B59" s="135"/>
      <c r="C59" s="1295" t="s">
        <v>602</v>
      </c>
      <c r="D59" s="1296"/>
      <c r="E59" s="1297"/>
      <c r="F59" s="136" t="s">
        <v>518</v>
      </c>
      <c r="G59" s="136">
        <v>5745</v>
      </c>
      <c r="H59" s="137">
        <v>5204</v>
      </c>
    </row>
    <row r="60" spans="2:8" ht="45.75" customHeight="1" x14ac:dyDescent="0.15">
      <c r="B60" s="135"/>
      <c r="C60" s="1295" t="s">
        <v>603</v>
      </c>
      <c r="D60" s="1296"/>
      <c r="E60" s="1297"/>
      <c r="F60" s="136">
        <v>4925</v>
      </c>
      <c r="G60" s="136">
        <v>5119</v>
      </c>
      <c r="H60" s="137">
        <v>5311</v>
      </c>
    </row>
    <row r="61" spans="2:8" ht="45.75" customHeight="1" x14ac:dyDescent="0.15">
      <c r="B61" s="135"/>
      <c r="C61" s="1295" t="s">
        <v>604</v>
      </c>
      <c r="D61" s="1296"/>
      <c r="E61" s="1297"/>
      <c r="F61" s="136">
        <v>1662</v>
      </c>
      <c r="G61" s="136">
        <v>1864</v>
      </c>
      <c r="H61" s="137">
        <v>1854</v>
      </c>
    </row>
    <row r="62" spans="2:8" ht="45.75" customHeight="1" thickBot="1" x14ac:dyDescent="0.2">
      <c r="B62" s="138"/>
      <c r="C62" s="1298" t="s">
        <v>605</v>
      </c>
      <c r="D62" s="1299"/>
      <c r="E62" s="1300"/>
      <c r="F62" s="139">
        <v>539</v>
      </c>
      <c r="G62" s="139">
        <v>532</v>
      </c>
      <c r="H62" s="140">
        <v>523</v>
      </c>
    </row>
    <row r="63" spans="2:8" ht="52.5" customHeight="1" thickBot="1" x14ac:dyDescent="0.2">
      <c r="B63" s="141"/>
      <c r="C63" s="1301" t="s">
        <v>50</v>
      </c>
      <c r="D63" s="1301"/>
      <c r="E63" s="1302"/>
      <c r="F63" s="142">
        <v>35705</v>
      </c>
      <c r="G63" s="142">
        <v>43757</v>
      </c>
      <c r="H63" s="143">
        <v>38540</v>
      </c>
    </row>
    <row r="64" spans="2:8" ht="15" customHeight="1" x14ac:dyDescent="0.15"/>
  </sheetData>
  <sheetProtection algorithmName="SHA-512" hashValue="RBicn3PTywKNwIOJYNt52vuoa6q2toGtvD6iDtIN1eSWTiywdYR82ZWY842cpzLKDhydS0rFA1ULo6YZAOgTpQ==" saltValue="zGsTTQYX6IM+B2WIIDsW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559</v>
      </c>
      <c r="BQ50" s="1314"/>
      <c r="BR50" s="1314"/>
      <c r="BS50" s="1314"/>
      <c r="BT50" s="1314"/>
      <c r="BU50" s="1314"/>
      <c r="BV50" s="1314"/>
      <c r="BW50" s="1314"/>
      <c r="BX50" s="1314" t="s">
        <v>560</v>
      </c>
      <c r="BY50" s="1314"/>
      <c r="BZ50" s="1314"/>
      <c r="CA50" s="1314"/>
      <c r="CB50" s="1314"/>
      <c r="CC50" s="1314"/>
      <c r="CD50" s="1314"/>
      <c r="CE50" s="1314"/>
      <c r="CF50" s="1314" t="s">
        <v>561</v>
      </c>
      <c r="CG50" s="1314"/>
      <c r="CH50" s="1314"/>
      <c r="CI50" s="1314"/>
      <c r="CJ50" s="1314"/>
      <c r="CK50" s="1314"/>
      <c r="CL50" s="1314"/>
      <c r="CM50" s="1314"/>
      <c r="CN50" s="1314" t="s">
        <v>562</v>
      </c>
      <c r="CO50" s="1314"/>
      <c r="CP50" s="1314"/>
      <c r="CQ50" s="1314"/>
      <c r="CR50" s="1314"/>
      <c r="CS50" s="1314"/>
      <c r="CT50" s="1314"/>
      <c r="CU50" s="1314"/>
      <c r="CV50" s="1314" t="s">
        <v>563</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630</v>
      </c>
      <c r="AO51" s="1312"/>
      <c r="AP51" s="1312"/>
      <c r="AQ51" s="1312"/>
      <c r="AR51" s="1312"/>
      <c r="AS51" s="1312"/>
      <c r="AT51" s="1312"/>
      <c r="AU51" s="1312"/>
      <c r="AV51" s="1312"/>
      <c r="AW51" s="1312"/>
      <c r="AX51" s="1312"/>
      <c r="AY51" s="1312"/>
      <c r="AZ51" s="1312"/>
      <c r="BA51" s="1312"/>
      <c r="BB51" s="1312" t="s">
        <v>631</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7.5</v>
      </c>
      <c r="BY51" s="1309"/>
      <c r="BZ51" s="1309"/>
      <c r="CA51" s="1309"/>
      <c r="CB51" s="1309"/>
      <c r="CC51" s="1309"/>
      <c r="CD51" s="1309"/>
      <c r="CE51" s="1309"/>
      <c r="CF51" s="1309">
        <v>6.4</v>
      </c>
      <c r="CG51" s="1309"/>
      <c r="CH51" s="1309"/>
      <c r="CI51" s="1309"/>
      <c r="CJ51" s="1309"/>
      <c r="CK51" s="1309"/>
      <c r="CL51" s="1309"/>
      <c r="CM51" s="1309"/>
      <c r="CN51" s="1309"/>
      <c r="CO51" s="1309"/>
      <c r="CP51" s="1309"/>
      <c r="CQ51" s="1309"/>
      <c r="CR51" s="1309"/>
      <c r="CS51" s="1309"/>
      <c r="CT51" s="1309"/>
      <c r="CU51" s="1309"/>
      <c r="CV51" s="1309">
        <v>0</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632</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50.7</v>
      </c>
      <c r="BY53" s="1309"/>
      <c r="BZ53" s="1309"/>
      <c r="CA53" s="1309"/>
      <c r="CB53" s="1309"/>
      <c r="CC53" s="1309"/>
      <c r="CD53" s="1309"/>
      <c r="CE53" s="1309"/>
      <c r="CF53" s="1309">
        <v>52.2</v>
      </c>
      <c r="CG53" s="1309"/>
      <c r="CH53" s="1309"/>
      <c r="CI53" s="1309"/>
      <c r="CJ53" s="1309"/>
      <c r="CK53" s="1309"/>
      <c r="CL53" s="1309"/>
      <c r="CM53" s="1309"/>
      <c r="CN53" s="1309">
        <v>53.7</v>
      </c>
      <c r="CO53" s="1309"/>
      <c r="CP53" s="1309"/>
      <c r="CQ53" s="1309"/>
      <c r="CR53" s="1309"/>
      <c r="CS53" s="1309"/>
      <c r="CT53" s="1309"/>
      <c r="CU53" s="1309"/>
      <c r="CV53" s="1309">
        <v>54.5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633</v>
      </c>
      <c r="AO55" s="1314"/>
      <c r="AP55" s="1314"/>
      <c r="AQ55" s="1314"/>
      <c r="AR55" s="1314"/>
      <c r="AS55" s="1314"/>
      <c r="AT55" s="1314"/>
      <c r="AU55" s="1314"/>
      <c r="AV55" s="1314"/>
      <c r="AW55" s="1314"/>
      <c r="AX55" s="1314"/>
      <c r="AY55" s="1314"/>
      <c r="AZ55" s="1314"/>
      <c r="BA55" s="1314"/>
      <c r="BB55" s="1312" t="s">
        <v>631</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632</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634</v>
      </c>
    </row>
    <row r="64" spans="1:109" x14ac:dyDescent="0.15">
      <c r="B64" s="395"/>
      <c r="G64" s="402"/>
      <c r="I64" s="415"/>
      <c r="J64" s="415"/>
      <c r="K64" s="415"/>
      <c r="L64" s="415"/>
      <c r="M64" s="415"/>
      <c r="N64" s="416"/>
      <c r="AM64" s="402"/>
      <c r="AN64" s="402" t="s">
        <v>627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635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559</v>
      </c>
      <c r="BQ72" s="1314"/>
      <c r="BR72" s="1314"/>
      <c r="BS72" s="1314"/>
      <c r="BT72" s="1314"/>
      <c r="BU72" s="1314"/>
      <c r="BV72" s="1314"/>
      <c r="BW72" s="1314"/>
      <c r="BX72" s="1314" t="s">
        <v>560</v>
      </c>
      <c r="BY72" s="1314"/>
      <c r="BZ72" s="1314"/>
      <c r="CA72" s="1314"/>
      <c r="CB72" s="1314"/>
      <c r="CC72" s="1314"/>
      <c r="CD72" s="1314"/>
      <c r="CE72" s="1314"/>
      <c r="CF72" s="1314" t="s">
        <v>561</v>
      </c>
      <c r="CG72" s="1314"/>
      <c r="CH72" s="1314"/>
      <c r="CI72" s="1314"/>
      <c r="CJ72" s="1314"/>
      <c r="CK72" s="1314"/>
      <c r="CL72" s="1314"/>
      <c r="CM72" s="1314"/>
      <c r="CN72" s="1314" t="s">
        <v>562</v>
      </c>
      <c r="CO72" s="1314"/>
      <c r="CP72" s="1314"/>
      <c r="CQ72" s="1314"/>
      <c r="CR72" s="1314"/>
      <c r="CS72" s="1314"/>
      <c r="CT72" s="1314"/>
      <c r="CU72" s="1314"/>
      <c r="CV72" s="1314" t="s">
        <v>563</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630</v>
      </c>
      <c r="AO73" s="1312"/>
      <c r="AP73" s="1312"/>
      <c r="AQ73" s="1312"/>
      <c r="AR73" s="1312"/>
      <c r="AS73" s="1312"/>
      <c r="AT73" s="1312"/>
      <c r="AU73" s="1312"/>
      <c r="AV73" s="1312"/>
      <c r="AW73" s="1312"/>
      <c r="AX73" s="1312"/>
      <c r="AY73" s="1312"/>
      <c r="AZ73" s="1312"/>
      <c r="BA73" s="1312"/>
      <c r="BB73" s="1312" t="s">
        <v>631</v>
      </c>
      <c r="BC73" s="1312"/>
      <c r="BD73" s="1312"/>
      <c r="BE73" s="1312"/>
      <c r="BF73" s="1312"/>
      <c r="BG73" s="1312"/>
      <c r="BH73" s="1312"/>
      <c r="BI73" s="1312"/>
      <c r="BJ73" s="1312"/>
      <c r="BK73" s="1312"/>
      <c r="BL73" s="1312"/>
      <c r="BM73" s="1312"/>
      <c r="BN73" s="1312"/>
      <c r="BO73" s="1312"/>
      <c r="BP73" s="1309">
        <v>2.9</v>
      </c>
      <c r="BQ73" s="1309"/>
      <c r="BR73" s="1309"/>
      <c r="BS73" s="1309"/>
      <c r="BT73" s="1309"/>
      <c r="BU73" s="1309"/>
      <c r="BV73" s="1309"/>
      <c r="BW73" s="1309"/>
      <c r="BX73" s="1309">
        <v>7.5</v>
      </c>
      <c r="BY73" s="1309"/>
      <c r="BZ73" s="1309"/>
      <c r="CA73" s="1309"/>
      <c r="CB73" s="1309"/>
      <c r="CC73" s="1309"/>
      <c r="CD73" s="1309"/>
      <c r="CE73" s="1309"/>
      <c r="CF73" s="1309">
        <v>6.4</v>
      </c>
      <c r="CG73" s="1309"/>
      <c r="CH73" s="1309"/>
      <c r="CI73" s="1309"/>
      <c r="CJ73" s="1309"/>
      <c r="CK73" s="1309"/>
      <c r="CL73" s="1309"/>
      <c r="CM73" s="1309"/>
      <c r="CN73" s="1309"/>
      <c r="CO73" s="1309"/>
      <c r="CP73" s="1309"/>
      <c r="CQ73" s="1309"/>
      <c r="CR73" s="1309"/>
      <c r="CS73" s="1309"/>
      <c r="CT73" s="1309"/>
      <c r="CU73" s="1309"/>
      <c r="CV73" s="1309">
        <v>0</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636</v>
      </c>
      <c r="BC75" s="1312"/>
      <c r="BD75" s="1312"/>
      <c r="BE75" s="1312"/>
      <c r="BF75" s="1312"/>
      <c r="BG75" s="1312"/>
      <c r="BH75" s="1312"/>
      <c r="BI75" s="1312"/>
      <c r="BJ75" s="1312"/>
      <c r="BK75" s="1312"/>
      <c r="BL75" s="1312"/>
      <c r="BM75" s="1312"/>
      <c r="BN75" s="1312"/>
      <c r="BO75" s="1312"/>
      <c r="BP75" s="1309">
        <v>4.7</v>
      </c>
      <c r="BQ75" s="1309"/>
      <c r="BR75" s="1309"/>
      <c r="BS75" s="1309"/>
      <c r="BT75" s="1309"/>
      <c r="BU75" s="1309"/>
      <c r="BV75" s="1309"/>
      <c r="BW75" s="1309"/>
      <c r="BX75" s="1309">
        <v>4.4000000000000004</v>
      </c>
      <c r="BY75" s="1309"/>
      <c r="BZ75" s="1309"/>
      <c r="CA75" s="1309"/>
      <c r="CB75" s="1309"/>
      <c r="CC75" s="1309"/>
      <c r="CD75" s="1309"/>
      <c r="CE75" s="1309"/>
      <c r="CF75" s="1309">
        <v>5</v>
      </c>
      <c r="CG75" s="1309"/>
      <c r="CH75" s="1309"/>
      <c r="CI75" s="1309"/>
      <c r="CJ75" s="1309"/>
      <c r="CK75" s="1309"/>
      <c r="CL75" s="1309"/>
      <c r="CM75" s="1309"/>
      <c r="CN75" s="1309">
        <v>5.3</v>
      </c>
      <c r="CO75" s="1309"/>
      <c r="CP75" s="1309"/>
      <c r="CQ75" s="1309"/>
      <c r="CR75" s="1309"/>
      <c r="CS75" s="1309"/>
      <c r="CT75" s="1309"/>
      <c r="CU75" s="1309"/>
      <c r="CV75" s="1309">
        <v>5.3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633</v>
      </c>
      <c r="AO77" s="1314"/>
      <c r="AP77" s="1314"/>
      <c r="AQ77" s="1314"/>
      <c r="AR77" s="1314"/>
      <c r="AS77" s="1314"/>
      <c r="AT77" s="1314"/>
      <c r="AU77" s="1314"/>
      <c r="AV77" s="1314"/>
      <c r="AW77" s="1314"/>
      <c r="AX77" s="1314"/>
      <c r="AY77" s="1314"/>
      <c r="AZ77" s="1314"/>
      <c r="BA77" s="1314"/>
      <c r="BB77" s="1312" t="s">
        <v>631</v>
      </c>
      <c r="BC77" s="1312"/>
      <c r="BD77" s="1312"/>
      <c r="BE77" s="1312"/>
      <c r="BF77" s="1312"/>
      <c r="BG77" s="1312"/>
      <c r="BH77" s="1312"/>
      <c r="BI77" s="1312"/>
      <c r="BJ77" s="1312"/>
      <c r="BK77" s="1312"/>
      <c r="BL77" s="1312"/>
      <c r="BM77" s="1312"/>
      <c r="BN77" s="1312"/>
      <c r="BO77" s="1312"/>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636</v>
      </c>
      <c r="BC79" s="1312"/>
      <c r="BD79" s="1312"/>
      <c r="BE79" s="1312"/>
      <c r="BF79" s="1312"/>
      <c r="BG79" s="1312"/>
      <c r="BH79" s="1312"/>
      <c r="BI79" s="1312"/>
      <c r="BJ79" s="1312"/>
      <c r="BK79" s="1312"/>
      <c r="BL79" s="1312"/>
      <c r="BM79" s="1312"/>
      <c r="BN79" s="1312"/>
      <c r="BO79" s="1312"/>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0Y+zqY6a8iEH9P4YCZgcEHPmuLio6oKBEne2RRYRSL3ZENoX4/laLTYUE9OAGDFyujMIYQmLvBe346vVVufmQ==" saltValue="aC4bSfeyCiW43XNGigUNL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637</v>
      </c>
    </row>
  </sheetData>
  <sheetProtection algorithmName="SHA-512" hashValue="nSFkRRlukfZ2c8A+yEd+B9/6zwMCR9ilvuIykkf9VIgn/mL+HFuTo7vWhSzRR6BoDHPHm9akANrYJSOzJWr/lQ==" saltValue="zSfatA20MFsIJWhEhHnS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638</v>
      </c>
    </row>
  </sheetData>
  <sheetProtection algorithmName="SHA-512" hashValue="K42SlbYTlzcbk/sEwcHAJ9BYs23/2z1wpfaAWRTy/DPc0q63vW7oIlLEorV9i21LIgUH3rrYae5Mmchl9w9vpw==" saltValue="b76BMq/8Kc17cQbztvnn2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52921</v>
      </c>
      <c r="E3" s="162"/>
      <c r="F3" s="163">
        <v>50880</v>
      </c>
      <c r="G3" s="164"/>
      <c r="H3" s="165"/>
    </row>
    <row r="4" spans="1:8" x14ac:dyDescent="0.15">
      <c r="A4" s="166"/>
      <c r="B4" s="167"/>
      <c r="C4" s="168"/>
      <c r="D4" s="169">
        <v>27357</v>
      </c>
      <c r="E4" s="170"/>
      <c r="F4" s="171">
        <v>27819</v>
      </c>
      <c r="G4" s="172"/>
      <c r="H4" s="173"/>
    </row>
    <row r="5" spans="1:8" x14ac:dyDescent="0.15">
      <c r="A5" s="154" t="s">
        <v>551</v>
      </c>
      <c r="B5" s="159"/>
      <c r="C5" s="160"/>
      <c r="D5" s="161">
        <v>59705</v>
      </c>
      <c r="E5" s="162"/>
      <c r="F5" s="163">
        <v>46395</v>
      </c>
      <c r="G5" s="164"/>
      <c r="H5" s="165"/>
    </row>
    <row r="6" spans="1:8" x14ac:dyDescent="0.15">
      <c r="A6" s="166"/>
      <c r="B6" s="167"/>
      <c r="C6" s="168"/>
      <c r="D6" s="169">
        <v>29914</v>
      </c>
      <c r="E6" s="170"/>
      <c r="F6" s="171">
        <v>26304</v>
      </c>
      <c r="G6" s="172"/>
      <c r="H6" s="173"/>
    </row>
    <row r="7" spans="1:8" x14ac:dyDescent="0.15">
      <c r="A7" s="154" t="s">
        <v>552</v>
      </c>
      <c r="B7" s="159"/>
      <c r="C7" s="160"/>
      <c r="D7" s="161">
        <v>54779</v>
      </c>
      <c r="E7" s="162"/>
      <c r="F7" s="163">
        <v>48088</v>
      </c>
      <c r="G7" s="164"/>
      <c r="H7" s="165"/>
    </row>
    <row r="8" spans="1:8" x14ac:dyDescent="0.15">
      <c r="A8" s="166"/>
      <c r="B8" s="167"/>
      <c r="C8" s="168"/>
      <c r="D8" s="169">
        <v>26253</v>
      </c>
      <c r="E8" s="170"/>
      <c r="F8" s="171">
        <v>25183</v>
      </c>
      <c r="G8" s="172"/>
      <c r="H8" s="173"/>
    </row>
    <row r="9" spans="1:8" x14ac:dyDescent="0.15">
      <c r="A9" s="154" t="s">
        <v>553</v>
      </c>
      <c r="B9" s="159"/>
      <c r="C9" s="160"/>
      <c r="D9" s="161">
        <v>69252</v>
      </c>
      <c r="E9" s="162"/>
      <c r="F9" s="163">
        <v>46457</v>
      </c>
      <c r="G9" s="164"/>
      <c r="H9" s="165"/>
    </row>
    <row r="10" spans="1:8" x14ac:dyDescent="0.15">
      <c r="A10" s="166"/>
      <c r="B10" s="167"/>
      <c r="C10" s="168"/>
      <c r="D10" s="169">
        <v>23579</v>
      </c>
      <c r="E10" s="170"/>
      <c r="F10" s="171">
        <v>24020</v>
      </c>
      <c r="G10" s="172"/>
      <c r="H10" s="173"/>
    </row>
    <row r="11" spans="1:8" x14ac:dyDescent="0.15">
      <c r="A11" s="154" t="s">
        <v>554</v>
      </c>
      <c r="B11" s="159"/>
      <c r="C11" s="160"/>
      <c r="D11" s="161">
        <v>91638</v>
      </c>
      <c r="E11" s="162"/>
      <c r="F11" s="163">
        <v>51849</v>
      </c>
      <c r="G11" s="164"/>
      <c r="H11" s="165"/>
    </row>
    <row r="12" spans="1:8" x14ac:dyDescent="0.15">
      <c r="A12" s="166"/>
      <c r="B12" s="167"/>
      <c r="C12" s="174"/>
      <c r="D12" s="169">
        <v>27819</v>
      </c>
      <c r="E12" s="170"/>
      <c r="F12" s="171">
        <v>26326</v>
      </c>
      <c r="G12" s="172"/>
      <c r="H12" s="173"/>
    </row>
    <row r="13" spans="1:8" x14ac:dyDescent="0.15">
      <c r="A13" s="154"/>
      <c r="B13" s="159"/>
      <c r="C13" s="175"/>
      <c r="D13" s="176">
        <v>65659</v>
      </c>
      <c r="E13" s="177"/>
      <c r="F13" s="178">
        <v>48734</v>
      </c>
      <c r="G13" s="179"/>
      <c r="H13" s="165"/>
    </row>
    <row r="14" spans="1:8" x14ac:dyDescent="0.15">
      <c r="A14" s="166"/>
      <c r="B14" s="167"/>
      <c r="C14" s="168"/>
      <c r="D14" s="169">
        <v>26984</v>
      </c>
      <c r="E14" s="170"/>
      <c r="F14" s="171">
        <v>25930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2.2400000000000002</v>
      </c>
      <c r="C19" s="180">
        <f>ROUND(VALUE(SUBSTITUTE(実質収支比率等に係る経年分析!G$48,"▲","-")),2)</f>
        <v>1.22</v>
      </c>
      <c r="D19" s="180">
        <f>ROUND(VALUE(SUBSTITUTE(実質収支比率等に係る経年分析!H$48,"▲","-")),2)</f>
        <v>3.99</v>
      </c>
      <c r="E19" s="180">
        <f>ROUND(VALUE(SUBSTITUTE(実質収支比率等に係る経年分析!I$48,"▲","-")),2)</f>
        <v>1.24</v>
      </c>
      <c r="F19" s="180">
        <f>ROUND(VALUE(SUBSTITUTE(実質収支比率等に係る経年分析!J$48,"▲","-")),2)</f>
        <v>1.29</v>
      </c>
    </row>
    <row r="20" spans="1:11" x14ac:dyDescent="0.15">
      <c r="A20" s="180" t="s">
        <v>54</v>
      </c>
      <c r="B20" s="180">
        <f>ROUND(VALUE(SUBSTITUTE(実質収支比率等に係る経年分析!F$47,"▲","-")),2)</f>
        <v>13.81</v>
      </c>
      <c r="C20" s="180">
        <f>ROUND(VALUE(SUBSTITUTE(実質収支比率等に係る経年分析!G$47,"▲","-")),2)</f>
        <v>14.34</v>
      </c>
      <c r="D20" s="180">
        <f>ROUND(VALUE(SUBSTITUTE(実質収支比率等に係る経年分析!H$47,"▲","-")),2)</f>
        <v>14.89</v>
      </c>
      <c r="E20" s="180">
        <f>ROUND(VALUE(SUBSTITUTE(実質収支比率等に係る経年分析!I$47,"▲","-")),2)</f>
        <v>17.190000000000001</v>
      </c>
      <c r="F20" s="180">
        <f>ROUND(VALUE(SUBSTITUTE(実質収支比率等に係る経年分析!J$47,"▲","-")),2)</f>
        <v>14.27</v>
      </c>
    </row>
    <row r="21" spans="1:11" x14ac:dyDescent="0.15">
      <c r="A21" s="180" t="s">
        <v>55</v>
      </c>
      <c r="B21" s="180">
        <f>IF(ISNUMBER(VALUE(SUBSTITUTE(実質収支比率等に係る経年分析!F$49,"▲","-"))),ROUND(VALUE(SUBSTITUTE(実質収支比率等に係る経年分析!F$49,"▲","-")),2),NA())</f>
        <v>-5.12</v>
      </c>
      <c r="C21" s="180">
        <f>IF(ISNUMBER(VALUE(SUBSTITUTE(実質収支比率等に係る経年分析!G$49,"▲","-"))),ROUND(VALUE(SUBSTITUTE(実質収支比率等に係る経年分析!G$49,"▲","-")),2),NA())</f>
        <v>-2.08</v>
      </c>
      <c r="D21" s="180">
        <f>IF(ISNUMBER(VALUE(SUBSTITUTE(実質収支比率等に係る経年分析!H$49,"▲","-"))),ROUND(VALUE(SUBSTITUTE(実質収支比率等に係る経年分析!H$49,"▲","-")),2),NA())</f>
        <v>2.84</v>
      </c>
      <c r="E21" s="180">
        <f>IF(ISNUMBER(VALUE(SUBSTITUTE(実質収支比率等に係る経年分析!I$49,"▲","-"))),ROUND(VALUE(SUBSTITUTE(実質収支比率等に係る経年分析!I$49,"▲","-")),2),NA())</f>
        <v>-3.42</v>
      </c>
      <c r="F21" s="180">
        <f>IF(ISNUMBER(VALUE(SUBSTITUTE(実質収支比率等に係る経年分析!J$49,"▲","-"))),ROUND(VALUE(SUBSTITUTE(実質収支比率等に係る経年分析!J$49,"▲","-")),2),NA())</f>
        <v>-3.57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0.73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育英事業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介護保険</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競輪</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1.1599999999999999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1.19</v>
      </c>
    </row>
    <row r="34" spans="1:16" x14ac:dyDescent="0.15">
      <c r="A34" s="181" t="str">
        <f>IF(連結実質赤字比率に係る赤字・黒字の構成分析!C$36="",NA(),連結実質赤字比率に係る赤字・黒字の構成分析!C$36)</f>
        <v>中央卸売市場事業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1.37</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2.97</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15787</v>
      </c>
      <c r="E42" s="182"/>
      <c r="F42" s="182"/>
      <c r="G42" s="182">
        <f>'実質公債費比率（分子）の構造'!L$52</f>
        <v>15723</v>
      </c>
      <c r="H42" s="182"/>
      <c r="I42" s="182"/>
      <c r="J42" s="182">
        <f>'実質公債費比率（分子）の構造'!M$52</f>
        <v>15712</v>
      </c>
      <c r="K42" s="182"/>
      <c r="L42" s="182"/>
      <c r="M42" s="182">
        <f>'実質公債費比率（分子）の構造'!N$52</f>
        <v>14893</v>
      </c>
      <c r="N42" s="182"/>
      <c r="O42" s="182"/>
      <c r="P42" s="182">
        <f>'実質公債費比率（分子）の構造'!O$52</f>
        <v>13991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401</v>
      </c>
      <c r="C44" s="182"/>
      <c r="D44" s="182"/>
      <c r="E44" s="182">
        <f>'実質公債費比率（分子）の構造'!L$50</f>
        <v>1050</v>
      </c>
      <c r="F44" s="182"/>
      <c r="G44" s="182"/>
      <c r="H44" s="182">
        <f>'実質公債費比率（分子）の構造'!M$50</f>
        <v>2422</v>
      </c>
      <c r="I44" s="182"/>
      <c r="J44" s="182"/>
      <c r="K44" s="182">
        <f>'実質公債費比率（分子）の構造'!N$50</f>
        <v>1746</v>
      </c>
      <c r="L44" s="182"/>
      <c r="M44" s="182"/>
      <c r="N44" s="182">
        <f>'実質公債費比率（分子）の構造'!O$50</f>
        <v>330</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3633</v>
      </c>
      <c r="C46" s="182"/>
      <c r="D46" s="182"/>
      <c r="E46" s="182">
        <f>'実質公債費比率（分子）の構造'!L$48</f>
        <v>3430</v>
      </c>
      <c r="F46" s="182"/>
      <c r="G46" s="182"/>
      <c r="H46" s="182">
        <f>'実質公債費比率（分子）の構造'!M$48</f>
        <v>3437</v>
      </c>
      <c r="I46" s="182"/>
      <c r="J46" s="182"/>
      <c r="K46" s="182">
        <f>'実質公債費比率（分子）の構造'!N$48</f>
        <v>2424</v>
      </c>
      <c r="L46" s="182"/>
      <c r="M46" s="182"/>
      <c r="N46" s="182">
        <f>'実質公債費比率（分子）の構造'!O$48</f>
        <v>2204</v>
      </c>
      <c r="O46" s="182"/>
      <c r="P46" s="182"/>
    </row>
    <row r="47" spans="1:16" x14ac:dyDescent="0.15">
      <c r="A47" s="182" t="s">
        <v>67</v>
      </c>
      <c r="B47" s="182">
        <f>'実質公債費比率（分子）の構造'!K$47</f>
        <v>83</v>
      </c>
      <c r="C47" s="182"/>
      <c r="D47" s="182"/>
      <c r="E47" s="182">
        <f>'実質公債費比率（分子）の構造'!L$47</f>
        <v>83</v>
      </c>
      <c r="F47" s="182"/>
      <c r="G47" s="182"/>
      <c r="H47" s="182">
        <f>'実質公債費比率（分子）の構造'!M$47</f>
        <v>67</v>
      </c>
      <c r="I47" s="182"/>
      <c r="J47" s="182"/>
      <c r="K47" s="182">
        <f>'実質公債費比率（分子）の構造'!N$47</f>
        <v>50</v>
      </c>
      <c r="L47" s="182"/>
      <c r="M47" s="182"/>
      <c r="N47" s="182">
        <f>'実質公債費比率（分子）の構造'!O$47</f>
        <v>33</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15351</v>
      </c>
      <c r="C49" s="182"/>
      <c r="D49" s="182"/>
      <c r="E49" s="182">
        <f>'実質公債費比率（分子）の構造'!L$45</f>
        <v>15341</v>
      </c>
      <c r="F49" s="182"/>
      <c r="G49" s="182"/>
      <c r="H49" s="182">
        <f>'実質公債費比率（分子）の構造'!M$45</f>
        <v>15610</v>
      </c>
      <c r="I49" s="182"/>
      <c r="J49" s="182"/>
      <c r="K49" s="182">
        <f>'実質公債費比率（分子）の構造'!N$45</f>
        <v>15228</v>
      </c>
      <c r="L49" s="182"/>
      <c r="M49" s="182"/>
      <c r="N49" s="182">
        <f>'実質公債費比率（分子）の構造'!O$45</f>
        <v>15450</v>
      </c>
      <c r="O49" s="182"/>
      <c r="P49" s="182"/>
    </row>
    <row r="50" spans="1:16" x14ac:dyDescent="0.15">
      <c r="A50" s="182" t="s">
        <v>70</v>
      </c>
      <c r="B50" s="182" t="e">
        <f>NA()</f>
        <v>#N/A</v>
      </c>
      <c r="C50" s="182">
        <f>IF(ISNUMBER('実質公債費比率（分子）の構造'!K$53),'実質公債費比率（分子）の構造'!K$53,NA())</f>
        <v>3681</v>
      </c>
      <c r="D50" s="182" t="e">
        <f>NA()</f>
        <v>#N/A</v>
      </c>
      <c r="E50" s="182" t="e">
        <f>NA()</f>
        <v>#N/A</v>
      </c>
      <c r="F50" s="182">
        <f>IF(ISNUMBER('実質公債費比率（分子）の構造'!L$53),'実質公債費比率（分子）の構造'!L$53,NA())</f>
        <v>4181</v>
      </c>
      <c r="G50" s="182" t="e">
        <f>NA()</f>
        <v>#N/A</v>
      </c>
      <c r="H50" s="182" t="e">
        <f>NA()</f>
        <v>#N/A</v>
      </c>
      <c r="I50" s="182">
        <f>IF(ISNUMBER('実質公債費比率（分子）の構造'!M$53),'実質公債費比率（分子）の構造'!M$53,NA())</f>
        <v>5824</v>
      </c>
      <c r="J50" s="182" t="e">
        <f>NA()</f>
        <v>#N/A</v>
      </c>
      <c r="K50" s="182" t="e">
        <f>NA()</f>
        <v>#N/A</v>
      </c>
      <c r="L50" s="182">
        <f>IF(ISNUMBER('実質公債費比率（分子）の構造'!N$53),'実質公債費比率（分子）の構造'!N$53,NA())</f>
        <v>4555</v>
      </c>
      <c r="M50" s="182" t="e">
        <f>NA()</f>
        <v>#N/A</v>
      </c>
      <c r="N50" s="182" t="e">
        <f>NA()</f>
        <v>#N/A</v>
      </c>
      <c r="O50" s="182">
        <f>IF(ISNUMBER('実質公債費比率（分子）の構造'!O$53),'実質公債費比率（分子）の構造'!O$53,NA())</f>
        <v>4026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126408</v>
      </c>
      <c r="E56" s="181"/>
      <c r="F56" s="181"/>
      <c r="G56" s="181">
        <f>'将来負担比率（分子）の構造'!J$52</f>
        <v>120065</v>
      </c>
      <c r="H56" s="181"/>
      <c r="I56" s="181"/>
      <c r="J56" s="181">
        <f>'将来負担比率（分子）の構造'!K$52</f>
        <v>112935</v>
      </c>
      <c r="K56" s="181"/>
      <c r="L56" s="181"/>
      <c r="M56" s="181">
        <f>'将来負担比率（分子）の構造'!L$52</f>
        <v>106164</v>
      </c>
      <c r="N56" s="181"/>
      <c r="O56" s="181"/>
      <c r="P56" s="181">
        <f>'将来負担比率（分子）の構造'!M$52</f>
        <v>103267</v>
      </c>
    </row>
    <row r="57" spans="1:16" x14ac:dyDescent="0.15">
      <c r="A57" s="181" t="s">
        <v>41</v>
      </c>
      <c r="B57" s="181"/>
      <c r="C57" s="181"/>
      <c r="D57" s="181">
        <f>'将来負担比率（分子）の構造'!I$51</f>
        <v>24407</v>
      </c>
      <c r="E57" s="181"/>
      <c r="F57" s="181"/>
      <c r="G57" s="181">
        <f>'将来負担比率（分子）の構造'!J$51</f>
        <v>21748</v>
      </c>
      <c r="H57" s="181"/>
      <c r="I57" s="181"/>
      <c r="J57" s="181">
        <f>'将来負担比率（分子）の構造'!K$51</f>
        <v>19823</v>
      </c>
      <c r="K57" s="181"/>
      <c r="L57" s="181"/>
      <c r="M57" s="181">
        <f>'将来負担比率（分子）の構造'!L$51</f>
        <v>17840</v>
      </c>
      <c r="N57" s="181"/>
      <c r="O57" s="181"/>
      <c r="P57" s="181">
        <f>'将来負担比率（分子）の構造'!M$51</f>
        <v>17254</v>
      </c>
    </row>
    <row r="58" spans="1:16" x14ac:dyDescent="0.15">
      <c r="A58" s="181" t="s">
        <v>40</v>
      </c>
      <c r="B58" s="181"/>
      <c r="C58" s="181"/>
      <c r="D58" s="181">
        <f>'将来負担比率（分子）の構造'!I$50</f>
        <v>43385</v>
      </c>
      <c r="E58" s="181"/>
      <c r="F58" s="181"/>
      <c r="G58" s="181">
        <f>'将来負担比率（分子）の構造'!J$50</f>
        <v>40818</v>
      </c>
      <c r="H58" s="181"/>
      <c r="I58" s="181"/>
      <c r="J58" s="181">
        <f>'将来負担比率（分子）の構造'!K$50</f>
        <v>40000</v>
      </c>
      <c r="K58" s="181"/>
      <c r="L58" s="181"/>
      <c r="M58" s="181">
        <f>'将来負担比率（分子）の構造'!L$50</f>
        <v>48620</v>
      </c>
      <c r="N58" s="181"/>
      <c r="O58" s="181"/>
      <c r="P58" s="181">
        <f>'将来負担比率（分子）の構造'!M$50</f>
        <v>43073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47</v>
      </c>
      <c r="C61" s="181"/>
      <c r="D61" s="181"/>
      <c r="E61" s="181">
        <f>'将来負担比率（分子）の構造'!J$46</f>
        <v>38</v>
      </c>
      <c r="F61" s="181"/>
      <c r="G61" s="181"/>
      <c r="H61" s="181">
        <f>'将来負担比率（分子）の構造'!K$46</f>
        <v>15</v>
      </c>
      <c r="I61" s="181"/>
      <c r="J61" s="181"/>
      <c r="K61" s="181">
        <f>'将来負担比率（分子）の構造'!L$46</f>
        <v>25</v>
      </c>
      <c r="L61" s="181"/>
      <c r="M61" s="181"/>
      <c r="N61" s="181">
        <f>'将来負担比率（分子）の構造'!M$46</f>
        <v>20</v>
      </c>
      <c r="O61" s="181"/>
      <c r="P61" s="181"/>
    </row>
    <row r="62" spans="1:16" x14ac:dyDescent="0.15">
      <c r="A62" s="181" t="s">
        <v>34</v>
      </c>
      <c r="B62" s="181">
        <f>'将来負担比率（分子）の構造'!I$45</f>
        <v>25422</v>
      </c>
      <c r="C62" s="181"/>
      <c r="D62" s="181"/>
      <c r="E62" s="181">
        <f>'将来負担比率（分子）の構造'!J$45</f>
        <v>25151</v>
      </c>
      <c r="F62" s="181"/>
      <c r="G62" s="181"/>
      <c r="H62" s="181">
        <f>'将来負担比率（分子）の構造'!K$45</f>
        <v>24836</v>
      </c>
      <c r="I62" s="181"/>
      <c r="J62" s="181"/>
      <c r="K62" s="181">
        <f>'将来負担比率（分子）の構造'!L$45</f>
        <v>23738</v>
      </c>
      <c r="L62" s="181"/>
      <c r="M62" s="181"/>
      <c r="N62" s="181">
        <f>'将来負担比率（分子）の構造'!M$45</f>
        <v>23449</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35112</v>
      </c>
      <c r="C64" s="181"/>
      <c r="D64" s="181"/>
      <c r="E64" s="181">
        <f>'将来負担比率（分子）の構造'!J$43</f>
        <v>31309</v>
      </c>
      <c r="F64" s="181"/>
      <c r="G64" s="181"/>
      <c r="H64" s="181">
        <f>'将来負担比率（分子）の構造'!K$43</f>
        <v>28275</v>
      </c>
      <c r="I64" s="181"/>
      <c r="J64" s="181"/>
      <c r="K64" s="181">
        <f>'将来負担比率（分子）の構造'!L$43</f>
        <v>23700</v>
      </c>
      <c r="L64" s="181"/>
      <c r="M64" s="181"/>
      <c r="N64" s="181">
        <f>'将来負担比率（分子）の構造'!M$43</f>
        <v>20511</v>
      </c>
      <c r="O64" s="181"/>
      <c r="P64" s="181"/>
    </row>
    <row r="65" spans="1:16" x14ac:dyDescent="0.15">
      <c r="A65" s="181" t="s">
        <v>31</v>
      </c>
      <c r="B65" s="181">
        <f>'将来負担比率（分子）の構造'!I$42</f>
        <v>14179</v>
      </c>
      <c r="C65" s="181"/>
      <c r="D65" s="181"/>
      <c r="E65" s="181">
        <f>'将来負担比率（分子）の構造'!J$42</f>
        <v>13190</v>
      </c>
      <c r="F65" s="181"/>
      <c r="G65" s="181"/>
      <c r="H65" s="181">
        <f>'将来負担比率（分子）の構造'!K$42</f>
        <v>10764</v>
      </c>
      <c r="I65" s="181"/>
      <c r="J65" s="181"/>
      <c r="K65" s="181">
        <f>'将来負担比率（分子）の構造'!L$42</f>
        <v>8862</v>
      </c>
      <c r="L65" s="181"/>
      <c r="M65" s="181"/>
      <c r="N65" s="181">
        <f>'将来負担比率（分子）の構造'!M$42</f>
        <v>7999</v>
      </c>
      <c r="O65" s="181"/>
      <c r="P65" s="181"/>
    </row>
    <row r="66" spans="1:16" x14ac:dyDescent="0.15">
      <c r="A66" s="181" t="s">
        <v>30</v>
      </c>
      <c r="B66" s="181">
        <f>'将来負担比率（分子）の構造'!I$41</f>
        <v>122071</v>
      </c>
      <c r="C66" s="181"/>
      <c r="D66" s="181"/>
      <c r="E66" s="181">
        <f>'将来負担比率（分子）の構造'!J$41</f>
        <v>119784</v>
      </c>
      <c r="F66" s="181"/>
      <c r="G66" s="181"/>
      <c r="H66" s="181">
        <f>'将来負担比率（分子）の構造'!K$41</f>
        <v>114663</v>
      </c>
      <c r="I66" s="181"/>
      <c r="J66" s="181"/>
      <c r="K66" s="181">
        <f>'将来負担比率（分子）の構造'!L$41</f>
        <v>110876</v>
      </c>
      <c r="L66" s="181"/>
      <c r="M66" s="181"/>
      <c r="N66" s="181">
        <f>'将来負担比率（分子）の構造'!M$41</f>
        <v>111645</v>
      </c>
      <c r="O66" s="181"/>
      <c r="P66" s="181"/>
    </row>
    <row r="67" spans="1:16" x14ac:dyDescent="0.15">
      <c r="A67" s="181" t="s">
        <v>74</v>
      </c>
      <c r="B67" s="181" t="e">
        <f>NA()</f>
        <v>#N/A</v>
      </c>
      <c r="C67" s="181">
        <f>IF(ISNUMBER('将来負担比率（分子）の構造'!I$53), IF('将来負担比率（分子）の構造'!I$53 &lt; 0, 0, '将来負担比率（分子）の構造'!I$53), NA())</f>
        <v>2631</v>
      </c>
      <c r="D67" s="181" t="e">
        <f>NA()</f>
        <v>#N/A</v>
      </c>
      <c r="E67" s="181" t="e">
        <f>NA()</f>
        <v>#N/A</v>
      </c>
      <c r="F67" s="181">
        <f>IF(ISNUMBER('将来負担比率（分子）の構造'!J$53), IF('将来負担比率（分子）の構造'!J$53 &lt; 0, 0, '将来負担比率（分子）の構造'!J$53), NA())</f>
        <v>6842</v>
      </c>
      <c r="G67" s="181" t="e">
        <f>NA()</f>
        <v>#N/A</v>
      </c>
      <c r="H67" s="181" t="e">
        <f>NA()</f>
        <v>#N/A</v>
      </c>
      <c r="I67" s="181">
        <f>IF(ISNUMBER('将来負担比率（分子）の構造'!K$53), IF('将来負担比率（分子）の構造'!K$53 &lt; 0, 0, '将来負担比率（分子）の構造'!K$53), NA())</f>
        <v>5795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15234</v>
      </c>
      <c r="C72" s="185">
        <f>基金残高に係る経年分析!G55</f>
        <v>17551</v>
      </c>
      <c r="D72" s="185">
        <f>基金残高に係る経年分析!H55</f>
        <v>14557</v>
      </c>
    </row>
    <row r="73" spans="1:16" x14ac:dyDescent="0.15">
      <c r="A73" s="184" t="s">
        <v>77</v>
      </c>
      <c r="B73" s="185">
        <f>基金残高に係る経年分析!F56</f>
        <v>5912</v>
      </c>
      <c r="C73" s="185">
        <f>基金残高に係る経年分析!G56</f>
        <v>5414</v>
      </c>
      <c r="D73" s="185">
        <f>基金残高に係る経年分析!H56</f>
        <v>4915</v>
      </c>
    </row>
    <row r="74" spans="1:16" x14ac:dyDescent="0.15">
      <c r="A74" s="184" t="s">
        <v>78</v>
      </c>
      <c r="B74" s="185">
        <f>基金残高に係る経年分析!F57</f>
        <v>14558</v>
      </c>
      <c r="C74" s="185">
        <f>基金残高に係る経年分析!G57</f>
        <v>20793</v>
      </c>
      <c r="D74" s="185">
        <f>基金残高に係る経年分析!H57</f>
        <v>19068</v>
      </c>
    </row>
  </sheetData>
  <sheetProtection algorithmName="SHA-512" hashValue="SxvlU/U6lSjef3V3AFO+auIOTPfgcVY2nARz8pcCWVkh4Nr0rpJ4PEgMa7hpUro9cbxOsP+/ONnXUxsX2BRUhA==" saltValue="2LDlkv/+d8KzlUvPoJxo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93075369</v>
      </c>
      <c r="S5" s="673"/>
      <c r="T5" s="673"/>
      <c r="U5" s="673"/>
      <c r="V5" s="673"/>
      <c r="W5" s="673"/>
      <c r="X5" s="673"/>
      <c r="Y5" s="674"/>
      <c r="Z5" s="675">
        <v>41.7</v>
      </c>
      <c r="AA5" s="675"/>
      <c r="AB5" s="675"/>
      <c r="AC5" s="675"/>
      <c r="AD5" s="676">
        <v>87723278</v>
      </c>
      <c r="AE5" s="676"/>
      <c r="AF5" s="676"/>
      <c r="AG5" s="676"/>
      <c r="AH5" s="676"/>
      <c r="AI5" s="676"/>
      <c r="AJ5" s="676"/>
      <c r="AK5" s="676"/>
      <c r="AL5" s="677">
        <v>84.4</v>
      </c>
      <c r="AM5" s="678"/>
      <c r="AN5" s="678"/>
      <c r="AO5" s="679"/>
      <c r="AP5" s="669" t="s">
        <v>224</v>
      </c>
      <c r="AQ5" s="670"/>
      <c r="AR5" s="670"/>
      <c r="AS5" s="670"/>
      <c r="AT5" s="670"/>
      <c r="AU5" s="670"/>
      <c r="AV5" s="670"/>
      <c r="AW5" s="670"/>
      <c r="AX5" s="670"/>
      <c r="AY5" s="670"/>
      <c r="AZ5" s="670"/>
      <c r="BA5" s="670"/>
      <c r="BB5" s="670"/>
      <c r="BC5" s="670"/>
      <c r="BD5" s="670"/>
      <c r="BE5" s="670"/>
      <c r="BF5" s="671"/>
      <c r="BG5" s="683">
        <v>84128979</v>
      </c>
      <c r="BH5" s="684"/>
      <c r="BI5" s="684"/>
      <c r="BJ5" s="684"/>
      <c r="BK5" s="684"/>
      <c r="BL5" s="684"/>
      <c r="BM5" s="684"/>
      <c r="BN5" s="685"/>
      <c r="BO5" s="686">
        <v>90.4</v>
      </c>
      <c r="BP5" s="686"/>
      <c r="BQ5" s="686"/>
      <c r="BR5" s="686"/>
      <c r="BS5" s="687">
        <v>1805158</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1298422</v>
      </c>
      <c r="S6" s="684"/>
      <c r="T6" s="684"/>
      <c r="U6" s="684"/>
      <c r="V6" s="684"/>
      <c r="W6" s="684"/>
      <c r="X6" s="684"/>
      <c r="Y6" s="685"/>
      <c r="Z6" s="686">
        <v>0.6</v>
      </c>
      <c r="AA6" s="686"/>
      <c r="AB6" s="686"/>
      <c r="AC6" s="686"/>
      <c r="AD6" s="687">
        <v>1298422</v>
      </c>
      <c r="AE6" s="687"/>
      <c r="AF6" s="687"/>
      <c r="AG6" s="687"/>
      <c r="AH6" s="687"/>
      <c r="AI6" s="687"/>
      <c r="AJ6" s="687"/>
      <c r="AK6" s="687"/>
      <c r="AL6" s="688">
        <v>1.2</v>
      </c>
      <c r="AM6" s="689"/>
      <c r="AN6" s="689"/>
      <c r="AO6" s="690"/>
      <c r="AP6" s="680" t="s">
        <v>229</v>
      </c>
      <c r="AQ6" s="681"/>
      <c r="AR6" s="681"/>
      <c r="AS6" s="681"/>
      <c r="AT6" s="681"/>
      <c r="AU6" s="681"/>
      <c r="AV6" s="681"/>
      <c r="AW6" s="681"/>
      <c r="AX6" s="681"/>
      <c r="AY6" s="681"/>
      <c r="AZ6" s="681"/>
      <c r="BA6" s="681"/>
      <c r="BB6" s="681"/>
      <c r="BC6" s="681"/>
      <c r="BD6" s="681"/>
      <c r="BE6" s="681"/>
      <c r="BF6" s="682"/>
      <c r="BG6" s="683">
        <v>84128979</v>
      </c>
      <c r="BH6" s="684"/>
      <c r="BI6" s="684"/>
      <c r="BJ6" s="684"/>
      <c r="BK6" s="684"/>
      <c r="BL6" s="684"/>
      <c r="BM6" s="684"/>
      <c r="BN6" s="685"/>
      <c r="BO6" s="686">
        <v>90.4</v>
      </c>
      <c r="BP6" s="686"/>
      <c r="BQ6" s="686"/>
      <c r="BR6" s="686"/>
      <c r="BS6" s="687">
        <v>1805158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904233</v>
      </c>
      <c r="CS6" s="684"/>
      <c r="CT6" s="684"/>
      <c r="CU6" s="684"/>
      <c r="CV6" s="684"/>
      <c r="CW6" s="684"/>
      <c r="CX6" s="684"/>
      <c r="CY6" s="685"/>
      <c r="CZ6" s="677">
        <v>0.4</v>
      </c>
      <c r="DA6" s="678"/>
      <c r="DB6" s="678"/>
      <c r="DC6" s="697"/>
      <c r="DD6" s="692">
        <v>5753</v>
      </c>
      <c r="DE6" s="684"/>
      <c r="DF6" s="684"/>
      <c r="DG6" s="684"/>
      <c r="DH6" s="684"/>
      <c r="DI6" s="684"/>
      <c r="DJ6" s="684"/>
      <c r="DK6" s="684"/>
      <c r="DL6" s="684"/>
      <c r="DM6" s="684"/>
      <c r="DN6" s="684"/>
      <c r="DO6" s="684"/>
      <c r="DP6" s="685"/>
      <c r="DQ6" s="692">
        <v>904233</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54262</v>
      </c>
      <c r="S7" s="684"/>
      <c r="T7" s="684"/>
      <c r="U7" s="684"/>
      <c r="V7" s="684"/>
      <c r="W7" s="684"/>
      <c r="X7" s="684"/>
      <c r="Y7" s="685"/>
      <c r="Z7" s="686">
        <v>0</v>
      </c>
      <c r="AA7" s="686"/>
      <c r="AB7" s="686"/>
      <c r="AC7" s="686"/>
      <c r="AD7" s="687">
        <v>54262</v>
      </c>
      <c r="AE7" s="687"/>
      <c r="AF7" s="687"/>
      <c r="AG7" s="687"/>
      <c r="AH7" s="687"/>
      <c r="AI7" s="687"/>
      <c r="AJ7" s="687"/>
      <c r="AK7" s="687"/>
      <c r="AL7" s="688">
        <v>0.1</v>
      </c>
      <c r="AM7" s="689"/>
      <c r="AN7" s="689"/>
      <c r="AO7" s="690"/>
      <c r="AP7" s="680" t="s">
        <v>232</v>
      </c>
      <c r="AQ7" s="681"/>
      <c r="AR7" s="681"/>
      <c r="AS7" s="681"/>
      <c r="AT7" s="681"/>
      <c r="AU7" s="681"/>
      <c r="AV7" s="681"/>
      <c r="AW7" s="681"/>
      <c r="AX7" s="681"/>
      <c r="AY7" s="681"/>
      <c r="AZ7" s="681"/>
      <c r="BA7" s="681"/>
      <c r="BB7" s="681"/>
      <c r="BC7" s="681"/>
      <c r="BD7" s="681"/>
      <c r="BE7" s="681"/>
      <c r="BF7" s="682"/>
      <c r="BG7" s="683">
        <v>43381413</v>
      </c>
      <c r="BH7" s="684"/>
      <c r="BI7" s="684"/>
      <c r="BJ7" s="684"/>
      <c r="BK7" s="684"/>
      <c r="BL7" s="684"/>
      <c r="BM7" s="684"/>
      <c r="BN7" s="685"/>
      <c r="BO7" s="686">
        <v>46.6</v>
      </c>
      <c r="BP7" s="686"/>
      <c r="BQ7" s="686"/>
      <c r="BR7" s="686"/>
      <c r="BS7" s="687">
        <v>1805158</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16152727</v>
      </c>
      <c r="CS7" s="684"/>
      <c r="CT7" s="684"/>
      <c r="CU7" s="684"/>
      <c r="CV7" s="684"/>
      <c r="CW7" s="684"/>
      <c r="CX7" s="684"/>
      <c r="CY7" s="685"/>
      <c r="CZ7" s="686">
        <v>7.4</v>
      </c>
      <c r="DA7" s="686"/>
      <c r="DB7" s="686"/>
      <c r="DC7" s="686"/>
      <c r="DD7" s="692">
        <v>783021</v>
      </c>
      <c r="DE7" s="684"/>
      <c r="DF7" s="684"/>
      <c r="DG7" s="684"/>
      <c r="DH7" s="684"/>
      <c r="DI7" s="684"/>
      <c r="DJ7" s="684"/>
      <c r="DK7" s="684"/>
      <c r="DL7" s="684"/>
      <c r="DM7" s="684"/>
      <c r="DN7" s="684"/>
      <c r="DO7" s="684"/>
      <c r="DP7" s="685"/>
      <c r="DQ7" s="692">
        <v>13817357</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340070</v>
      </c>
      <c r="S8" s="684"/>
      <c r="T8" s="684"/>
      <c r="U8" s="684"/>
      <c r="V8" s="684"/>
      <c r="W8" s="684"/>
      <c r="X8" s="684"/>
      <c r="Y8" s="685"/>
      <c r="Z8" s="686">
        <v>0.2</v>
      </c>
      <c r="AA8" s="686"/>
      <c r="AB8" s="686"/>
      <c r="AC8" s="686"/>
      <c r="AD8" s="687">
        <v>340070</v>
      </c>
      <c r="AE8" s="687"/>
      <c r="AF8" s="687"/>
      <c r="AG8" s="687"/>
      <c r="AH8" s="687"/>
      <c r="AI8" s="687"/>
      <c r="AJ8" s="687"/>
      <c r="AK8" s="687"/>
      <c r="AL8" s="688">
        <v>0.3</v>
      </c>
      <c r="AM8" s="689"/>
      <c r="AN8" s="689"/>
      <c r="AO8" s="690"/>
      <c r="AP8" s="680" t="s">
        <v>235</v>
      </c>
      <c r="AQ8" s="681"/>
      <c r="AR8" s="681"/>
      <c r="AS8" s="681"/>
      <c r="AT8" s="681"/>
      <c r="AU8" s="681"/>
      <c r="AV8" s="681"/>
      <c r="AW8" s="681"/>
      <c r="AX8" s="681"/>
      <c r="AY8" s="681"/>
      <c r="AZ8" s="681"/>
      <c r="BA8" s="681"/>
      <c r="BB8" s="681"/>
      <c r="BC8" s="681"/>
      <c r="BD8" s="681"/>
      <c r="BE8" s="681"/>
      <c r="BF8" s="682"/>
      <c r="BG8" s="683">
        <v>926709</v>
      </c>
      <c r="BH8" s="684"/>
      <c r="BI8" s="684"/>
      <c r="BJ8" s="684"/>
      <c r="BK8" s="684"/>
      <c r="BL8" s="684"/>
      <c r="BM8" s="684"/>
      <c r="BN8" s="685"/>
      <c r="BO8" s="686">
        <v>1</v>
      </c>
      <c r="BP8" s="686"/>
      <c r="BQ8" s="686"/>
      <c r="BR8" s="686"/>
      <c r="BS8" s="692" t="s">
        <v>236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81709998</v>
      </c>
      <c r="CS8" s="684"/>
      <c r="CT8" s="684"/>
      <c r="CU8" s="684"/>
      <c r="CV8" s="684"/>
      <c r="CW8" s="684"/>
      <c r="CX8" s="684"/>
      <c r="CY8" s="685"/>
      <c r="CZ8" s="686">
        <v>37.4</v>
      </c>
      <c r="DA8" s="686"/>
      <c r="DB8" s="686"/>
      <c r="DC8" s="686"/>
      <c r="DD8" s="692">
        <v>1789156</v>
      </c>
      <c r="DE8" s="684"/>
      <c r="DF8" s="684"/>
      <c r="DG8" s="684"/>
      <c r="DH8" s="684"/>
      <c r="DI8" s="684"/>
      <c r="DJ8" s="684"/>
      <c r="DK8" s="684"/>
      <c r="DL8" s="684"/>
      <c r="DM8" s="684"/>
      <c r="DN8" s="684"/>
      <c r="DO8" s="684"/>
      <c r="DP8" s="685"/>
      <c r="DQ8" s="692">
        <v>37840984</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235429</v>
      </c>
      <c r="S9" s="684"/>
      <c r="T9" s="684"/>
      <c r="U9" s="684"/>
      <c r="V9" s="684"/>
      <c r="W9" s="684"/>
      <c r="X9" s="684"/>
      <c r="Y9" s="685"/>
      <c r="Z9" s="686">
        <v>0.1</v>
      </c>
      <c r="AA9" s="686"/>
      <c r="AB9" s="686"/>
      <c r="AC9" s="686"/>
      <c r="AD9" s="687">
        <v>235429</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32982112</v>
      </c>
      <c r="BH9" s="684"/>
      <c r="BI9" s="684"/>
      <c r="BJ9" s="684"/>
      <c r="BK9" s="684"/>
      <c r="BL9" s="684"/>
      <c r="BM9" s="684"/>
      <c r="BN9" s="685"/>
      <c r="BO9" s="686">
        <v>35.4</v>
      </c>
      <c r="BP9" s="686"/>
      <c r="BQ9" s="686"/>
      <c r="BR9" s="686"/>
      <c r="BS9" s="692" t="s">
        <v>236</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25527303</v>
      </c>
      <c r="CS9" s="684"/>
      <c r="CT9" s="684"/>
      <c r="CU9" s="684"/>
      <c r="CV9" s="684"/>
      <c r="CW9" s="684"/>
      <c r="CX9" s="684"/>
      <c r="CY9" s="685"/>
      <c r="CZ9" s="686">
        <v>11.7</v>
      </c>
      <c r="DA9" s="686"/>
      <c r="DB9" s="686"/>
      <c r="DC9" s="686"/>
      <c r="DD9" s="692">
        <v>13042591</v>
      </c>
      <c r="DE9" s="684"/>
      <c r="DF9" s="684"/>
      <c r="DG9" s="684"/>
      <c r="DH9" s="684"/>
      <c r="DI9" s="684"/>
      <c r="DJ9" s="684"/>
      <c r="DK9" s="684"/>
      <c r="DL9" s="684"/>
      <c r="DM9" s="684"/>
      <c r="DN9" s="684"/>
      <c r="DO9" s="684"/>
      <c r="DP9" s="685"/>
      <c r="DQ9" s="692">
        <v>14835984</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236</v>
      </c>
      <c r="S10" s="684"/>
      <c r="T10" s="684"/>
      <c r="U10" s="684"/>
      <c r="V10" s="684"/>
      <c r="W10" s="684"/>
      <c r="X10" s="684"/>
      <c r="Y10" s="685"/>
      <c r="Z10" s="686" t="s">
        <v>236</v>
      </c>
      <c r="AA10" s="686"/>
      <c r="AB10" s="686"/>
      <c r="AC10" s="686"/>
      <c r="AD10" s="687" t="s">
        <v>236</v>
      </c>
      <c r="AE10" s="687"/>
      <c r="AF10" s="687"/>
      <c r="AG10" s="687"/>
      <c r="AH10" s="687"/>
      <c r="AI10" s="687"/>
      <c r="AJ10" s="687"/>
      <c r="AK10" s="687"/>
      <c r="AL10" s="688" t="s">
        <v>242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2225944</v>
      </c>
      <c r="BH10" s="684"/>
      <c r="BI10" s="684"/>
      <c r="BJ10" s="684"/>
      <c r="BK10" s="684"/>
      <c r="BL10" s="684"/>
      <c r="BM10" s="684"/>
      <c r="BN10" s="685"/>
      <c r="BO10" s="686">
        <v>2.4</v>
      </c>
      <c r="BP10" s="686"/>
      <c r="BQ10" s="686"/>
      <c r="BR10" s="686"/>
      <c r="BS10" s="692">
        <v>370371</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137321</v>
      </c>
      <c r="CS10" s="684"/>
      <c r="CT10" s="684"/>
      <c r="CU10" s="684"/>
      <c r="CV10" s="684"/>
      <c r="CW10" s="684"/>
      <c r="CX10" s="684"/>
      <c r="CY10" s="685"/>
      <c r="CZ10" s="686">
        <v>0.1</v>
      </c>
      <c r="DA10" s="686"/>
      <c r="DB10" s="686"/>
      <c r="DC10" s="686"/>
      <c r="DD10" s="692" t="s">
        <v>236</v>
      </c>
      <c r="DE10" s="684"/>
      <c r="DF10" s="684"/>
      <c r="DG10" s="684"/>
      <c r="DH10" s="684"/>
      <c r="DI10" s="684"/>
      <c r="DJ10" s="684"/>
      <c r="DK10" s="684"/>
      <c r="DL10" s="684"/>
      <c r="DM10" s="684"/>
      <c r="DN10" s="684"/>
      <c r="DO10" s="684"/>
      <c r="DP10" s="685"/>
      <c r="DQ10" s="692">
        <v>80227</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9760342</v>
      </c>
      <c r="S11" s="684"/>
      <c r="T11" s="684"/>
      <c r="U11" s="684"/>
      <c r="V11" s="684"/>
      <c r="W11" s="684"/>
      <c r="X11" s="684"/>
      <c r="Y11" s="685"/>
      <c r="Z11" s="688">
        <v>4.4000000000000004</v>
      </c>
      <c r="AA11" s="689"/>
      <c r="AB11" s="689"/>
      <c r="AC11" s="701"/>
      <c r="AD11" s="692">
        <v>9760342</v>
      </c>
      <c r="AE11" s="684"/>
      <c r="AF11" s="684"/>
      <c r="AG11" s="684"/>
      <c r="AH11" s="684"/>
      <c r="AI11" s="684"/>
      <c r="AJ11" s="684"/>
      <c r="AK11" s="685"/>
      <c r="AL11" s="688">
        <v>9.4</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7246648</v>
      </c>
      <c r="BH11" s="684"/>
      <c r="BI11" s="684"/>
      <c r="BJ11" s="684"/>
      <c r="BK11" s="684"/>
      <c r="BL11" s="684"/>
      <c r="BM11" s="684"/>
      <c r="BN11" s="685"/>
      <c r="BO11" s="686">
        <v>7.8</v>
      </c>
      <c r="BP11" s="686"/>
      <c r="BQ11" s="686"/>
      <c r="BR11" s="686"/>
      <c r="BS11" s="692">
        <v>1434787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2634110</v>
      </c>
      <c r="CS11" s="684"/>
      <c r="CT11" s="684"/>
      <c r="CU11" s="684"/>
      <c r="CV11" s="684"/>
      <c r="CW11" s="684"/>
      <c r="CX11" s="684"/>
      <c r="CY11" s="685"/>
      <c r="CZ11" s="686">
        <v>1.2</v>
      </c>
      <c r="DA11" s="686"/>
      <c r="DB11" s="686"/>
      <c r="DC11" s="686"/>
      <c r="DD11" s="692">
        <v>786707</v>
      </c>
      <c r="DE11" s="684"/>
      <c r="DF11" s="684"/>
      <c r="DG11" s="684"/>
      <c r="DH11" s="684"/>
      <c r="DI11" s="684"/>
      <c r="DJ11" s="684"/>
      <c r="DK11" s="684"/>
      <c r="DL11" s="684"/>
      <c r="DM11" s="684"/>
      <c r="DN11" s="684"/>
      <c r="DO11" s="684"/>
      <c r="DP11" s="685"/>
      <c r="DQ11" s="692">
        <v>2058877</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114054</v>
      </c>
      <c r="S12" s="684"/>
      <c r="T12" s="684"/>
      <c r="U12" s="684"/>
      <c r="V12" s="684"/>
      <c r="W12" s="684"/>
      <c r="X12" s="684"/>
      <c r="Y12" s="685"/>
      <c r="Z12" s="686">
        <v>0.1</v>
      </c>
      <c r="AA12" s="686"/>
      <c r="AB12" s="686"/>
      <c r="AC12" s="686"/>
      <c r="AD12" s="687">
        <v>114054</v>
      </c>
      <c r="AE12" s="687"/>
      <c r="AF12" s="687"/>
      <c r="AG12" s="687"/>
      <c r="AH12" s="687"/>
      <c r="AI12" s="687"/>
      <c r="AJ12" s="687"/>
      <c r="AK12" s="687"/>
      <c r="AL12" s="688">
        <v>0.1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36031379</v>
      </c>
      <c r="BH12" s="684"/>
      <c r="BI12" s="684"/>
      <c r="BJ12" s="684"/>
      <c r="BK12" s="684"/>
      <c r="BL12" s="684"/>
      <c r="BM12" s="684"/>
      <c r="BN12" s="685"/>
      <c r="BO12" s="686">
        <v>38.700000000000003</v>
      </c>
      <c r="BP12" s="686"/>
      <c r="BQ12" s="686"/>
      <c r="BR12" s="686"/>
      <c r="BS12" s="692" t="s">
        <v>236</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13959721</v>
      </c>
      <c r="CS12" s="684"/>
      <c r="CT12" s="684"/>
      <c r="CU12" s="684"/>
      <c r="CV12" s="684"/>
      <c r="CW12" s="684"/>
      <c r="CX12" s="684"/>
      <c r="CY12" s="685"/>
      <c r="CZ12" s="686">
        <v>6.4</v>
      </c>
      <c r="DA12" s="686"/>
      <c r="DB12" s="686"/>
      <c r="DC12" s="686"/>
      <c r="DD12" s="692">
        <v>231051</v>
      </c>
      <c r="DE12" s="684"/>
      <c r="DF12" s="684"/>
      <c r="DG12" s="684"/>
      <c r="DH12" s="684"/>
      <c r="DI12" s="684"/>
      <c r="DJ12" s="684"/>
      <c r="DK12" s="684"/>
      <c r="DL12" s="684"/>
      <c r="DM12" s="684"/>
      <c r="DN12" s="684"/>
      <c r="DO12" s="684"/>
      <c r="DP12" s="685"/>
      <c r="DQ12" s="692">
        <v>1495008</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242</v>
      </c>
      <c r="AA13" s="686"/>
      <c r="AB13" s="686"/>
      <c r="AC13" s="686"/>
      <c r="AD13" s="687" t="s">
        <v>242</v>
      </c>
      <c r="AE13" s="687"/>
      <c r="AF13" s="687"/>
      <c r="AG13" s="687"/>
      <c r="AH13" s="687"/>
      <c r="AI13" s="687"/>
      <c r="AJ13" s="687"/>
      <c r="AK13" s="687"/>
      <c r="AL13" s="688" t="s">
        <v>236</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35903766</v>
      </c>
      <c r="BH13" s="684"/>
      <c r="BI13" s="684"/>
      <c r="BJ13" s="684"/>
      <c r="BK13" s="684"/>
      <c r="BL13" s="684"/>
      <c r="BM13" s="684"/>
      <c r="BN13" s="685"/>
      <c r="BO13" s="686">
        <v>38.6</v>
      </c>
      <c r="BP13" s="686"/>
      <c r="BQ13" s="686"/>
      <c r="BR13" s="686"/>
      <c r="BS13" s="692" t="s">
        <v>242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36974541</v>
      </c>
      <c r="CS13" s="684"/>
      <c r="CT13" s="684"/>
      <c r="CU13" s="684"/>
      <c r="CV13" s="684"/>
      <c r="CW13" s="684"/>
      <c r="CX13" s="684"/>
      <c r="CY13" s="685"/>
      <c r="CZ13" s="686">
        <v>16.899999999999999</v>
      </c>
      <c r="DA13" s="686"/>
      <c r="DB13" s="686"/>
      <c r="DC13" s="686"/>
      <c r="DD13" s="692">
        <v>25476636</v>
      </c>
      <c r="DE13" s="684"/>
      <c r="DF13" s="684"/>
      <c r="DG13" s="684"/>
      <c r="DH13" s="684"/>
      <c r="DI13" s="684"/>
      <c r="DJ13" s="684"/>
      <c r="DK13" s="684"/>
      <c r="DL13" s="684"/>
      <c r="DM13" s="684"/>
      <c r="DN13" s="684"/>
      <c r="DO13" s="684"/>
      <c r="DP13" s="685"/>
      <c r="DQ13" s="692">
        <v>14000760</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203053</v>
      </c>
      <c r="S14" s="684"/>
      <c r="T14" s="684"/>
      <c r="U14" s="684"/>
      <c r="V14" s="684"/>
      <c r="W14" s="684"/>
      <c r="X14" s="684"/>
      <c r="Y14" s="685"/>
      <c r="Z14" s="686">
        <v>0.1</v>
      </c>
      <c r="AA14" s="686"/>
      <c r="AB14" s="686"/>
      <c r="AC14" s="686"/>
      <c r="AD14" s="687">
        <v>203053</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1134783</v>
      </c>
      <c r="BH14" s="684"/>
      <c r="BI14" s="684"/>
      <c r="BJ14" s="684"/>
      <c r="BK14" s="684"/>
      <c r="BL14" s="684"/>
      <c r="BM14" s="684"/>
      <c r="BN14" s="685"/>
      <c r="BO14" s="686">
        <v>1.2</v>
      </c>
      <c r="BP14" s="686"/>
      <c r="BQ14" s="686"/>
      <c r="BR14" s="686"/>
      <c r="BS14" s="692" t="s">
        <v>236</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5595453</v>
      </c>
      <c r="CS14" s="684"/>
      <c r="CT14" s="684"/>
      <c r="CU14" s="684"/>
      <c r="CV14" s="684"/>
      <c r="CW14" s="684"/>
      <c r="CX14" s="684"/>
      <c r="CY14" s="685"/>
      <c r="CZ14" s="686">
        <v>2.6</v>
      </c>
      <c r="DA14" s="686"/>
      <c r="DB14" s="686"/>
      <c r="DC14" s="686"/>
      <c r="DD14" s="692">
        <v>589603</v>
      </c>
      <c r="DE14" s="684"/>
      <c r="DF14" s="684"/>
      <c r="DG14" s="684"/>
      <c r="DH14" s="684"/>
      <c r="DI14" s="684"/>
      <c r="DJ14" s="684"/>
      <c r="DK14" s="684"/>
      <c r="DL14" s="684"/>
      <c r="DM14" s="684"/>
      <c r="DN14" s="684"/>
      <c r="DO14" s="684"/>
      <c r="DP14" s="685"/>
      <c r="DQ14" s="692">
        <v>5065558</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236</v>
      </c>
      <c r="AA15" s="686"/>
      <c r="AB15" s="686"/>
      <c r="AC15" s="686"/>
      <c r="AD15" s="687" t="s">
        <v>236</v>
      </c>
      <c r="AE15" s="687"/>
      <c r="AF15" s="687"/>
      <c r="AG15" s="687"/>
      <c r="AH15" s="687"/>
      <c r="AI15" s="687"/>
      <c r="AJ15" s="687"/>
      <c r="AK15" s="687"/>
      <c r="AL15" s="688" t="s">
        <v>242</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3581385</v>
      </c>
      <c r="BH15" s="684"/>
      <c r="BI15" s="684"/>
      <c r="BJ15" s="684"/>
      <c r="BK15" s="684"/>
      <c r="BL15" s="684"/>
      <c r="BM15" s="684"/>
      <c r="BN15" s="685"/>
      <c r="BO15" s="686">
        <v>3.8</v>
      </c>
      <c r="BP15" s="686"/>
      <c r="BQ15" s="686"/>
      <c r="BR15" s="686"/>
      <c r="BS15" s="692" t="s">
        <v>236</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19293380</v>
      </c>
      <c r="CS15" s="684"/>
      <c r="CT15" s="684"/>
      <c r="CU15" s="684"/>
      <c r="CV15" s="684"/>
      <c r="CW15" s="684"/>
      <c r="CX15" s="684"/>
      <c r="CY15" s="685"/>
      <c r="CZ15" s="686">
        <v>8.8000000000000007</v>
      </c>
      <c r="DA15" s="686"/>
      <c r="DB15" s="686"/>
      <c r="DC15" s="686"/>
      <c r="DD15" s="692">
        <v>5108004</v>
      </c>
      <c r="DE15" s="684"/>
      <c r="DF15" s="684"/>
      <c r="DG15" s="684"/>
      <c r="DH15" s="684"/>
      <c r="DI15" s="684"/>
      <c r="DJ15" s="684"/>
      <c r="DK15" s="684"/>
      <c r="DL15" s="684"/>
      <c r="DM15" s="684"/>
      <c r="DN15" s="684"/>
      <c r="DO15" s="684"/>
      <c r="DP15" s="685"/>
      <c r="DQ15" s="692">
        <v>13357294</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63892</v>
      </c>
      <c r="S16" s="684"/>
      <c r="T16" s="684"/>
      <c r="U16" s="684"/>
      <c r="V16" s="684"/>
      <c r="W16" s="684"/>
      <c r="X16" s="684"/>
      <c r="Y16" s="685"/>
      <c r="Z16" s="686">
        <v>0</v>
      </c>
      <c r="AA16" s="686"/>
      <c r="AB16" s="686"/>
      <c r="AC16" s="686"/>
      <c r="AD16" s="687">
        <v>63892</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v>19</v>
      </c>
      <c r="BH16" s="684"/>
      <c r="BI16" s="684"/>
      <c r="BJ16" s="684"/>
      <c r="BK16" s="684"/>
      <c r="BL16" s="684"/>
      <c r="BM16" s="684"/>
      <c r="BN16" s="685"/>
      <c r="BO16" s="686">
        <v>0</v>
      </c>
      <c r="BP16" s="686"/>
      <c r="BQ16" s="686"/>
      <c r="BR16" s="686"/>
      <c r="BS16" s="692" t="s">
        <v>242</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597985</v>
      </c>
      <c r="CS16" s="684"/>
      <c r="CT16" s="684"/>
      <c r="CU16" s="684"/>
      <c r="CV16" s="684"/>
      <c r="CW16" s="684"/>
      <c r="CX16" s="684"/>
      <c r="CY16" s="685"/>
      <c r="CZ16" s="686">
        <v>0.3</v>
      </c>
      <c r="DA16" s="686"/>
      <c r="DB16" s="686"/>
      <c r="DC16" s="686"/>
      <c r="DD16" s="692" t="s">
        <v>236</v>
      </c>
      <c r="DE16" s="684"/>
      <c r="DF16" s="684"/>
      <c r="DG16" s="684"/>
      <c r="DH16" s="684"/>
      <c r="DI16" s="684"/>
      <c r="DJ16" s="684"/>
      <c r="DK16" s="684"/>
      <c r="DL16" s="684"/>
      <c r="DM16" s="684"/>
      <c r="DN16" s="684"/>
      <c r="DO16" s="684"/>
      <c r="DP16" s="685"/>
      <c r="DQ16" s="692">
        <v>193839</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1171769</v>
      </c>
      <c r="S17" s="684"/>
      <c r="T17" s="684"/>
      <c r="U17" s="684"/>
      <c r="V17" s="684"/>
      <c r="W17" s="684"/>
      <c r="X17" s="684"/>
      <c r="Y17" s="685"/>
      <c r="Z17" s="686">
        <v>0.5</v>
      </c>
      <c r="AA17" s="686"/>
      <c r="AB17" s="686"/>
      <c r="AC17" s="686"/>
      <c r="AD17" s="687">
        <v>1171769</v>
      </c>
      <c r="AE17" s="687"/>
      <c r="AF17" s="687"/>
      <c r="AG17" s="687"/>
      <c r="AH17" s="687"/>
      <c r="AI17" s="687"/>
      <c r="AJ17" s="687"/>
      <c r="AK17" s="687"/>
      <c r="AL17" s="688">
        <v>1.1000000000000001</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242</v>
      </c>
      <c r="BH17" s="684"/>
      <c r="BI17" s="684"/>
      <c r="BJ17" s="684"/>
      <c r="BK17" s="684"/>
      <c r="BL17" s="684"/>
      <c r="BM17" s="684"/>
      <c r="BN17" s="685"/>
      <c r="BO17" s="686" t="s">
        <v>242</v>
      </c>
      <c r="BP17" s="686"/>
      <c r="BQ17" s="686"/>
      <c r="BR17" s="686"/>
      <c r="BS17" s="692" t="s">
        <v>236</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15083044</v>
      </c>
      <c r="CS17" s="684"/>
      <c r="CT17" s="684"/>
      <c r="CU17" s="684"/>
      <c r="CV17" s="684"/>
      <c r="CW17" s="684"/>
      <c r="CX17" s="684"/>
      <c r="CY17" s="685"/>
      <c r="CZ17" s="686">
        <v>6.9</v>
      </c>
      <c r="DA17" s="686"/>
      <c r="DB17" s="686"/>
      <c r="DC17" s="686"/>
      <c r="DD17" s="692" t="s">
        <v>242</v>
      </c>
      <c r="DE17" s="684"/>
      <c r="DF17" s="684"/>
      <c r="DG17" s="684"/>
      <c r="DH17" s="684"/>
      <c r="DI17" s="684"/>
      <c r="DJ17" s="684"/>
      <c r="DK17" s="684"/>
      <c r="DL17" s="684"/>
      <c r="DM17" s="684"/>
      <c r="DN17" s="684"/>
      <c r="DO17" s="684"/>
      <c r="DP17" s="685"/>
      <c r="DQ17" s="692">
        <v>14926790</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498418</v>
      </c>
      <c r="S18" s="684"/>
      <c r="T18" s="684"/>
      <c r="U18" s="684"/>
      <c r="V18" s="684"/>
      <c r="W18" s="684"/>
      <c r="X18" s="684"/>
      <c r="Y18" s="685"/>
      <c r="Z18" s="686">
        <v>0.2</v>
      </c>
      <c r="AA18" s="686"/>
      <c r="AB18" s="686"/>
      <c r="AC18" s="686"/>
      <c r="AD18" s="687">
        <v>498418</v>
      </c>
      <c r="AE18" s="687"/>
      <c r="AF18" s="687"/>
      <c r="AG18" s="687"/>
      <c r="AH18" s="687"/>
      <c r="AI18" s="687"/>
      <c r="AJ18" s="687"/>
      <c r="AK18" s="687"/>
      <c r="AL18" s="688">
        <v>0.5</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236</v>
      </c>
      <c r="BP18" s="686"/>
      <c r="BQ18" s="686"/>
      <c r="BR18" s="686"/>
      <c r="BS18" s="692" t="s">
        <v>236</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242</v>
      </c>
      <c r="CS18" s="684"/>
      <c r="CT18" s="684"/>
      <c r="CU18" s="684"/>
      <c r="CV18" s="684"/>
      <c r="CW18" s="684"/>
      <c r="CX18" s="684"/>
      <c r="CY18" s="685"/>
      <c r="CZ18" s="686" t="s">
        <v>236</v>
      </c>
      <c r="DA18" s="686"/>
      <c r="DB18" s="686"/>
      <c r="DC18" s="686"/>
      <c r="DD18" s="692" t="s">
        <v>242</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35621</v>
      </c>
      <c r="S19" s="684"/>
      <c r="T19" s="684"/>
      <c r="U19" s="684"/>
      <c r="V19" s="684"/>
      <c r="W19" s="684"/>
      <c r="X19" s="684"/>
      <c r="Y19" s="685"/>
      <c r="Z19" s="686">
        <v>0</v>
      </c>
      <c r="AA19" s="686"/>
      <c r="AB19" s="686"/>
      <c r="AC19" s="686"/>
      <c r="AD19" s="687">
        <v>35621</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8946390</v>
      </c>
      <c r="BH19" s="684"/>
      <c r="BI19" s="684"/>
      <c r="BJ19" s="684"/>
      <c r="BK19" s="684"/>
      <c r="BL19" s="684"/>
      <c r="BM19" s="684"/>
      <c r="BN19" s="685"/>
      <c r="BO19" s="686">
        <v>9.6</v>
      </c>
      <c r="BP19" s="686"/>
      <c r="BQ19" s="686"/>
      <c r="BR19" s="686"/>
      <c r="BS19" s="692" t="s">
        <v>236</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242</v>
      </c>
      <c r="CS19" s="684"/>
      <c r="CT19" s="684"/>
      <c r="CU19" s="684"/>
      <c r="CV19" s="684"/>
      <c r="CW19" s="684"/>
      <c r="CX19" s="684"/>
      <c r="CY19" s="685"/>
      <c r="CZ19" s="686" t="s">
        <v>236</v>
      </c>
      <c r="DA19" s="686"/>
      <c r="DB19" s="686"/>
      <c r="DC19" s="686"/>
      <c r="DD19" s="692" t="s">
        <v>236</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9686</v>
      </c>
      <c r="S20" s="684"/>
      <c r="T20" s="684"/>
      <c r="U20" s="684"/>
      <c r="V20" s="684"/>
      <c r="W20" s="684"/>
      <c r="X20" s="684"/>
      <c r="Y20" s="685"/>
      <c r="Z20" s="686">
        <v>0</v>
      </c>
      <c r="AA20" s="686"/>
      <c r="AB20" s="686"/>
      <c r="AC20" s="686"/>
      <c r="AD20" s="687">
        <v>9686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8946390</v>
      </c>
      <c r="BH20" s="684"/>
      <c r="BI20" s="684"/>
      <c r="BJ20" s="684"/>
      <c r="BK20" s="684"/>
      <c r="BL20" s="684"/>
      <c r="BM20" s="684"/>
      <c r="BN20" s="685"/>
      <c r="BO20" s="686">
        <v>9.6</v>
      </c>
      <c r="BP20" s="686"/>
      <c r="BQ20" s="686"/>
      <c r="BR20" s="686"/>
      <c r="BS20" s="692" t="s">
        <v>236</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218569816</v>
      </c>
      <c r="CS20" s="684"/>
      <c r="CT20" s="684"/>
      <c r="CU20" s="684"/>
      <c r="CV20" s="684"/>
      <c r="CW20" s="684"/>
      <c r="CX20" s="684"/>
      <c r="CY20" s="685"/>
      <c r="CZ20" s="686">
        <v>100</v>
      </c>
      <c r="DA20" s="686"/>
      <c r="DB20" s="686"/>
      <c r="DC20" s="686"/>
      <c r="DD20" s="692">
        <v>47812522</v>
      </c>
      <c r="DE20" s="684"/>
      <c r="DF20" s="684"/>
      <c r="DG20" s="684"/>
      <c r="DH20" s="684"/>
      <c r="DI20" s="684"/>
      <c r="DJ20" s="684"/>
      <c r="DK20" s="684"/>
      <c r="DL20" s="684"/>
      <c r="DM20" s="684"/>
      <c r="DN20" s="684"/>
      <c r="DO20" s="684"/>
      <c r="DP20" s="685"/>
      <c r="DQ20" s="692">
        <v>118576911</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628044</v>
      </c>
      <c r="S21" s="684"/>
      <c r="T21" s="684"/>
      <c r="U21" s="684"/>
      <c r="V21" s="684"/>
      <c r="W21" s="684"/>
      <c r="X21" s="684"/>
      <c r="Y21" s="685"/>
      <c r="Z21" s="686">
        <v>0.3</v>
      </c>
      <c r="AA21" s="686"/>
      <c r="AB21" s="686"/>
      <c r="AC21" s="686"/>
      <c r="AD21" s="687">
        <v>628044</v>
      </c>
      <c r="AE21" s="687"/>
      <c r="AF21" s="687"/>
      <c r="AG21" s="687"/>
      <c r="AH21" s="687"/>
      <c r="AI21" s="687"/>
      <c r="AJ21" s="687"/>
      <c r="AK21" s="687"/>
      <c r="AL21" s="688">
        <v>0.6</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27639</v>
      </c>
      <c r="BH21" s="684"/>
      <c r="BI21" s="684"/>
      <c r="BJ21" s="684"/>
      <c r="BK21" s="684"/>
      <c r="BL21" s="684"/>
      <c r="BM21" s="684"/>
      <c r="BN21" s="685"/>
      <c r="BO21" s="686">
        <v>0</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7683632</v>
      </c>
      <c r="S22" s="684"/>
      <c r="T22" s="684"/>
      <c r="U22" s="684"/>
      <c r="V22" s="684"/>
      <c r="W22" s="684"/>
      <c r="X22" s="684"/>
      <c r="Y22" s="685"/>
      <c r="Z22" s="686">
        <v>3.4</v>
      </c>
      <c r="AA22" s="686"/>
      <c r="AB22" s="686"/>
      <c r="AC22" s="686"/>
      <c r="AD22" s="687">
        <v>2544865</v>
      </c>
      <c r="AE22" s="687"/>
      <c r="AF22" s="687"/>
      <c r="AG22" s="687"/>
      <c r="AH22" s="687"/>
      <c r="AI22" s="687"/>
      <c r="AJ22" s="687"/>
      <c r="AK22" s="687"/>
      <c r="AL22" s="688">
        <v>2.4</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v>3566660</v>
      </c>
      <c r="BH22" s="684"/>
      <c r="BI22" s="684"/>
      <c r="BJ22" s="684"/>
      <c r="BK22" s="684"/>
      <c r="BL22" s="684"/>
      <c r="BM22" s="684"/>
      <c r="BN22" s="685"/>
      <c r="BO22" s="686">
        <v>3.8</v>
      </c>
      <c r="BP22" s="686"/>
      <c r="BQ22" s="686"/>
      <c r="BR22" s="686"/>
      <c r="BS22" s="692" t="s">
        <v>242</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2544865</v>
      </c>
      <c r="S23" s="684"/>
      <c r="T23" s="684"/>
      <c r="U23" s="684"/>
      <c r="V23" s="684"/>
      <c r="W23" s="684"/>
      <c r="X23" s="684"/>
      <c r="Y23" s="685"/>
      <c r="Z23" s="686">
        <v>1.1000000000000001</v>
      </c>
      <c r="AA23" s="686"/>
      <c r="AB23" s="686"/>
      <c r="AC23" s="686"/>
      <c r="AD23" s="687">
        <v>2544865</v>
      </c>
      <c r="AE23" s="687"/>
      <c r="AF23" s="687"/>
      <c r="AG23" s="687"/>
      <c r="AH23" s="687"/>
      <c r="AI23" s="687"/>
      <c r="AJ23" s="687"/>
      <c r="AK23" s="687"/>
      <c r="AL23" s="688">
        <v>2.4</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5352091</v>
      </c>
      <c r="BH23" s="684"/>
      <c r="BI23" s="684"/>
      <c r="BJ23" s="684"/>
      <c r="BK23" s="684"/>
      <c r="BL23" s="684"/>
      <c r="BM23" s="684"/>
      <c r="BN23" s="685"/>
      <c r="BO23" s="686">
        <v>5.8</v>
      </c>
      <c r="BP23" s="686"/>
      <c r="BQ23" s="686"/>
      <c r="BR23" s="686"/>
      <c r="BS23" s="692" t="s">
        <v>236</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804903</v>
      </c>
      <c r="S24" s="684"/>
      <c r="T24" s="684"/>
      <c r="U24" s="684"/>
      <c r="V24" s="684"/>
      <c r="W24" s="684"/>
      <c r="X24" s="684"/>
      <c r="Y24" s="685"/>
      <c r="Z24" s="686">
        <v>0.4</v>
      </c>
      <c r="AA24" s="686"/>
      <c r="AB24" s="686"/>
      <c r="AC24" s="686"/>
      <c r="AD24" s="687" t="s">
        <v>236</v>
      </c>
      <c r="AE24" s="687"/>
      <c r="AF24" s="687"/>
      <c r="AG24" s="687"/>
      <c r="AH24" s="687"/>
      <c r="AI24" s="687"/>
      <c r="AJ24" s="687"/>
      <c r="AK24" s="687"/>
      <c r="AL24" s="688" t="s">
        <v>236</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236</v>
      </c>
      <c r="BH24" s="684"/>
      <c r="BI24" s="684"/>
      <c r="BJ24" s="684"/>
      <c r="BK24" s="684"/>
      <c r="BL24" s="684"/>
      <c r="BM24" s="684"/>
      <c r="BN24" s="685"/>
      <c r="BO24" s="686" t="s">
        <v>236</v>
      </c>
      <c r="BP24" s="686"/>
      <c r="BQ24" s="686"/>
      <c r="BR24" s="686"/>
      <c r="BS24" s="692" t="s">
        <v>236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101996571</v>
      </c>
      <c r="CS24" s="673"/>
      <c r="CT24" s="673"/>
      <c r="CU24" s="673"/>
      <c r="CV24" s="673"/>
      <c r="CW24" s="673"/>
      <c r="CX24" s="673"/>
      <c r="CY24" s="674"/>
      <c r="CZ24" s="677">
        <v>46.7</v>
      </c>
      <c r="DA24" s="678"/>
      <c r="DB24" s="678"/>
      <c r="DC24" s="697"/>
      <c r="DD24" s="722">
        <v>61320121</v>
      </c>
      <c r="DE24" s="673"/>
      <c r="DF24" s="673"/>
      <c r="DG24" s="673"/>
      <c r="DH24" s="673"/>
      <c r="DI24" s="673"/>
      <c r="DJ24" s="673"/>
      <c r="DK24" s="674"/>
      <c r="DL24" s="722">
        <v>60862390</v>
      </c>
      <c r="DM24" s="673"/>
      <c r="DN24" s="673"/>
      <c r="DO24" s="673"/>
      <c r="DP24" s="673"/>
      <c r="DQ24" s="673"/>
      <c r="DR24" s="673"/>
      <c r="DS24" s="673"/>
      <c r="DT24" s="673"/>
      <c r="DU24" s="673"/>
      <c r="DV24" s="674"/>
      <c r="DW24" s="677">
        <v>58</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4333864</v>
      </c>
      <c r="S25" s="684"/>
      <c r="T25" s="684"/>
      <c r="U25" s="684"/>
      <c r="V25" s="684"/>
      <c r="W25" s="684"/>
      <c r="X25" s="684"/>
      <c r="Y25" s="685"/>
      <c r="Z25" s="686">
        <v>1.9</v>
      </c>
      <c r="AA25" s="686"/>
      <c r="AB25" s="686"/>
      <c r="AC25" s="686"/>
      <c r="AD25" s="687" t="s">
        <v>236</v>
      </c>
      <c r="AE25" s="687"/>
      <c r="AF25" s="687"/>
      <c r="AG25" s="687"/>
      <c r="AH25" s="687"/>
      <c r="AI25" s="687"/>
      <c r="AJ25" s="687"/>
      <c r="AK25" s="687"/>
      <c r="AL25" s="688" t="s">
        <v>236</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236</v>
      </c>
      <c r="BH25" s="684"/>
      <c r="BI25" s="684"/>
      <c r="BJ25" s="684"/>
      <c r="BK25" s="684"/>
      <c r="BL25" s="684"/>
      <c r="BM25" s="684"/>
      <c r="BN25" s="685"/>
      <c r="BO25" s="686" t="s">
        <v>236</v>
      </c>
      <c r="BP25" s="686"/>
      <c r="BQ25" s="686"/>
      <c r="BR25" s="686"/>
      <c r="BS25" s="692" t="s">
        <v>236</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29933562</v>
      </c>
      <c r="CS25" s="719"/>
      <c r="CT25" s="719"/>
      <c r="CU25" s="719"/>
      <c r="CV25" s="719"/>
      <c r="CW25" s="719"/>
      <c r="CX25" s="719"/>
      <c r="CY25" s="720"/>
      <c r="CZ25" s="688">
        <v>13.7</v>
      </c>
      <c r="DA25" s="717"/>
      <c r="DB25" s="717"/>
      <c r="DC25" s="721"/>
      <c r="DD25" s="692">
        <v>28023298</v>
      </c>
      <c r="DE25" s="719"/>
      <c r="DF25" s="719"/>
      <c r="DG25" s="719"/>
      <c r="DH25" s="719"/>
      <c r="DI25" s="719"/>
      <c r="DJ25" s="719"/>
      <c r="DK25" s="720"/>
      <c r="DL25" s="692">
        <v>27724032</v>
      </c>
      <c r="DM25" s="719"/>
      <c r="DN25" s="719"/>
      <c r="DO25" s="719"/>
      <c r="DP25" s="719"/>
      <c r="DQ25" s="719"/>
      <c r="DR25" s="719"/>
      <c r="DS25" s="719"/>
      <c r="DT25" s="719"/>
      <c r="DU25" s="719"/>
      <c r="DV25" s="720"/>
      <c r="DW25" s="688">
        <v>26.4</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114000294</v>
      </c>
      <c r="S26" s="684"/>
      <c r="T26" s="684"/>
      <c r="U26" s="684"/>
      <c r="V26" s="684"/>
      <c r="W26" s="684"/>
      <c r="X26" s="684"/>
      <c r="Y26" s="685"/>
      <c r="Z26" s="686">
        <v>51.1</v>
      </c>
      <c r="AA26" s="686"/>
      <c r="AB26" s="686"/>
      <c r="AC26" s="686"/>
      <c r="AD26" s="687">
        <v>103509436</v>
      </c>
      <c r="AE26" s="687"/>
      <c r="AF26" s="687"/>
      <c r="AG26" s="687"/>
      <c r="AH26" s="687"/>
      <c r="AI26" s="687"/>
      <c r="AJ26" s="687"/>
      <c r="AK26" s="687"/>
      <c r="AL26" s="688">
        <v>99.6</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236</v>
      </c>
      <c r="BH26" s="684"/>
      <c r="BI26" s="684"/>
      <c r="BJ26" s="684"/>
      <c r="BK26" s="684"/>
      <c r="BL26" s="684"/>
      <c r="BM26" s="684"/>
      <c r="BN26" s="685"/>
      <c r="BO26" s="686" t="s">
        <v>242</v>
      </c>
      <c r="BP26" s="686"/>
      <c r="BQ26" s="686"/>
      <c r="BR26" s="686"/>
      <c r="BS26" s="692" t="s">
        <v>242</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19379804</v>
      </c>
      <c r="CS26" s="684"/>
      <c r="CT26" s="684"/>
      <c r="CU26" s="684"/>
      <c r="CV26" s="684"/>
      <c r="CW26" s="684"/>
      <c r="CX26" s="684"/>
      <c r="CY26" s="685"/>
      <c r="CZ26" s="688">
        <v>8.9</v>
      </c>
      <c r="DA26" s="717"/>
      <c r="DB26" s="717"/>
      <c r="DC26" s="721"/>
      <c r="DD26" s="692">
        <v>18143377</v>
      </c>
      <c r="DE26" s="684"/>
      <c r="DF26" s="684"/>
      <c r="DG26" s="684"/>
      <c r="DH26" s="684"/>
      <c r="DI26" s="684"/>
      <c r="DJ26" s="684"/>
      <c r="DK26" s="685"/>
      <c r="DL26" s="692" t="s">
        <v>236</v>
      </c>
      <c r="DM26" s="684"/>
      <c r="DN26" s="684"/>
      <c r="DO26" s="684"/>
      <c r="DP26" s="684"/>
      <c r="DQ26" s="684"/>
      <c r="DR26" s="684"/>
      <c r="DS26" s="684"/>
      <c r="DT26" s="684"/>
      <c r="DU26" s="684"/>
      <c r="DV26" s="685"/>
      <c r="DW26" s="688" t="s">
        <v>236</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69636</v>
      </c>
      <c r="S27" s="684"/>
      <c r="T27" s="684"/>
      <c r="U27" s="684"/>
      <c r="V27" s="684"/>
      <c r="W27" s="684"/>
      <c r="X27" s="684"/>
      <c r="Y27" s="685"/>
      <c r="Z27" s="686">
        <v>0</v>
      </c>
      <c r="AA27" s="686"/>
      <c r="AB27" s="686"/>
      <c r="AC27" s="686"/>
      <c r="AD27" s="687">
        <v>69636</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93075369</v>
      </c>
      <c r="BH27" s="684"/>
      <c r="BI27" s="684"/>
      <c r="BJ27" s="684"/>
      <c r="BK27" s="684"/>
      <c r="BL27" s="684"/>
      <c r="BM27" s="684"/>
      <c r="BN27" s="685"/>
      <c r="BO27" s="686">
        <v>100</v>
      </c>
      <c r="BP27" s="686"/>
      <c r="BQ27" s="686"/>
      <c r="BR27" s="686"/>
      <c r="BS27" s="692">
        <v>1805158</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56979965</v>
      </c>
      <c r="CS27" s="719"/>
      <c r="CT27" s="719"/>
      <c r="CU27" s="719"/>
      <c r="CV27" s="719"/>
      <c r="CW27" s="719"/>
      <c r="CX27" s="719"/>
      <c r="CY27" s="720"/>
      <c r="CZ27" s="688">
        <v>26.1</v>
      </c>
      <c r="DA27" s="717"/>
      <c r="DB27" s="717"/>
      <c r="DC27" s="721"/>
      <c r="DD27" s="692">
        <v>18370033</v>
      </c>
      <c r="DE27" s="719"/>
      <c r="DF27" s="719"/>
      <c r="DG27" s="719"/>
      <c r="DH27" s="719"/>
      <c r="DI27" s="719"/>
      <c r="DJ27" s="719"/>
      <c r="DK27" s="720"/>
      <c r="DL27" s="692">
        <v>18211568</v>
      </c>
      <c r="DM27" s="719"/>
      <c r="DN27" s="719"/>
      <c r="DO27" s="719"/>
      <c r="DP27" s="719"/>
      <c r="DQ27" s="719"/>
      <c r="DR27" s="719"/>
      <c r="DS27" s="719"/>
      <c r="DT27" s="719"/>
      <c r="DU27" s="719"/>
      <c r="DV27" s="720"/>
      <c r="DW27" s="688">
        <v>17.399999999999999</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1601697</v>
      </c>
      <c r="S28" s="684"/>
      <c r="T28" s="684"/>
      <c r="U28" s="684"/>
      <c r="V28" s="684"/>
      <c r="W28" s="684"/>
      <c r="X28" s="684"/>
      <c r="Y28" s="685"/>
      <c r="Z28" s="686">
        <v>0.7</v>
      </c>
      <c r="AA28" s="686"/>
      <c r="AB28" s="686"/>
      <c r="AC28" s="686"/>
      <c r="AD28" s="687" t="s">
        <v>236</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15083044</v>
      </c>
      <c r="CS28" s="684"/>
      <c r="CT28" s="684"/>
      <c r="CU28" s="684"/>
      <c r="CV28" s="684"/>
      <c r="CW28" s="684"/>
      <c r="CX28" s="684"/>
      <c r="CY28" s="685"/>
      <c r="CZ28" s="688">
        <v>6.9</v>
      </c>
      <c r="DA28" s="717"/>
      <c r="DB28" s="717"/>
      <c r="DC28" s="721"/>
      <c r="DD28" s="692">
        <v>14926790</v>
      </c>
      <c r="DE28" s="684"/>
      <c r="DF28" s="684"/>
      <c r="DG28" s="684"/>
      <c r="DH28" s="684"/>
      <c r="DI28" s="684"/>
      <c r="DJ28" s="684"/>
      <c r="DK28" s="685"/>
      <c r="DL28" s="692">
        <v>14926790</v>
      </c>
      <c r="DM28" s="684"/>
      <c r="DN28" s="684"/>
      <c r="DO28" s="684"/>
      <c r="DP28" s="684"/>
      <c r="DQ28" s="684"/>
      <c r="DR28" s="684"/>
      <c r="DS28" s="684"/>
      <c r="DT28" s="684"/>
      <c r="DU28" s="684"/>
      <c r="DV28" s="685"/>
      <c r="DW28" s="688">
        <v>14.2</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2149468</v>
      </c>
      <c r="S29" s="684"/>
      <c r="T29" s="684"/>
      <c r="U29" s="684"/>
      <c r="V29" s="684"/>
      <c r="W29" s="684"/>
      <c r="X29" s="684"/>
      <c r="Y29" s="685"/>
      <c r="Z29" s="686">
        <v>1</v>
      </c>
      <c r="AA29" s="686"/>
      <c r="AB29" s="686"/>
      <c r="AC29" s="686"/>
      <c r="AD29" s="687">
        <v>126197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69</v>
      </c>
      <c r="CG29" s="699"/>
      <c r="CH29" s="699"/>
      <c r="CI29" s="699"/>
      <c r="CJ29" s="699"/>
      <c r="CK29" s="699"/>
      <c r="CL29" s="699"/>
      <c r="CM29" s="699"/>
      <c r="CN29" s="699"/>
      <c r="CO29" s="699"/>
      <c r="CP29" s="699"/>
      <c r="CQ29" s="700"/>
      <c r="CR29" s="683">
        <v>15082123</v>
      </c>
      <c r="CS29" s="719"/>
      <c r="CT29" s="719"/>
      <c r="CU29" s="719"/>
      <c r="CV29" s="719"/>
      <c r="CW29" s="719"/>
      <c r="CX29" s="719"/>
      <c r="CY29" s="720"/>
      <c r="CZ29" s="688">
        <v>6.9</v>
      </c>
      <c r="DA29" s="717"/>
      <c r="DB29" s="717"/>
      <c r="DC29" s="721"/>
      <c r="DD29" s="692">
        <v>14925869</v>
      </c>
      <c r="DE29" s="719"/>
      <c r="DF29" s="719"/>
      <c r="DG29" s="719"/>
      <c r="DH29" s="719"/>
      <c r="DI29" s="719"/>
      <c r="DJ29" s="719"/>
      <c r="DK29" s="720"/>
      <c r="DL29" s="692">
        <v>14925869</v>
      </c>
      <c r="DM29" s="719"/>
      <c r="DN29" s="719"/>
      <c r="DO29" s="719"/>
      <c r="DP29" s="719"/>
      <c r="DQ29" s="719"/>
      <c r="DR29" s="719"/>
      <c r="DS29" s="719"/>
      <c r="DT29" s="719"/>
      <c r="DU29" s="719"/>
      <c r="DV29" s="720"/>
      <c r="DW29" s="688">
        <v>14.2</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1762962</v>
      </c>
      <c r="S30" s="684"/>
      <c r="T30" s="684"/>
      <c r="U30" s="684"/>
      <c r="V30" s="684"/>
      <c r="W30" s="684"/>
      <c r="X30" s="684"/>
      <c r="Y30" s="685"/>
      <c r="Z30" s="686">
        <v>0.8</v>
      </c>
      <c r="AA30" s="686"/>
      <c r="AB30" s="686"/>
      <c r="AC30" s="686"/>
      <c r="AD30" s="687" t="s">
        <v>236</v>
      </c>
      <c r="AE30" s="687"/>
      <c r="AF30" s="687"/>
      <c r="AG30" s="687"/>
      <c r="AH30" s="687"/>
      <c r="AI30" s="687"/>
      <c r="AJ30" s="687"/>
      <c r="AK30" s="687"/>
      <c r="AL30" s="688" t="s">
        <v>236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14526790</v>
      </c>
      <c r="CS30" s="684"/>
      <c r="CT30" s="684"/>
      <c r="CU30" s="684"/>
      <c r="CV30" s="684"/>
      <c r="CW30" s="684"/>
      <c r="CX30" s="684"/>
      <c r="CY30" s="685"/>
      <c r="CZ30" s="688">
        <v>6.6</v>
      </c>
      <c r="DA30" s="717"/>
      <c r="DB30" s="717"/>
      <c r="DC30" s="721"/>
      <c r="DD30" s="692">
        <v>14391134</v>
      </c>
      <c r="DE30" s="684"/>
      <c r="DF30" s="684"/>
      <c r="DG30" s="684"/>
      <c r="DH30" s="684"/>
      <c r="DI30" s="684"/>
      <c r="DJ30" s="684"/>
      <c r="DK30" s="685"/>
      <c r="DL30" s="692">
        <v>14391134</v>
      </c>
      <c r="DM30" s="684"/>
      <c r="DN30" s="684"/>
      <c r="DO30" s="684"/>
      <c r="DP30" s="684"/>
      <c r="DQ30" s="684"/>
      <c r="DR30" s="684"/>
      <c r="DS30" s="684"/>
      <c r="DT30" s="684"/>
      <c r="DU30" s="684"/>
      <c r="DV30" s="685"/>
      <c r="DW30" s="688">
        <v>13.7</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46928543</v>
      </c>
      <c r="S31" s="684"/>
      <c r="T31" s="684"/>
      <c r="U31" s="684"/>
      <c r="V31" s="684"/>
      <c r="W31" s="684"/>
      <c r="X31" s="684"/>
      <c r="Y31" s="685"/>
      <c r="Z31" s="686">
        <v>21</v>
      </c>
      <c r="AA31" s="686"/>
      <c r="AB31" s="686"/>
      <c r="AC31" s="686"/>
      <c r="AD31" s="687" t="s">
        <v>236</v>
      </c>
      <c r="AE31" s="687"/>
      <c r="AF31" s="687"/>
      <c r="AG31" s="687"/>
      <c r="AH31" s="687"/>
      <c r="AI31" s="687"/>
      <c r="AJ31" s="687"/>
      <c r="AK31" s="687"/>
      <c r="AL31" s="688" t="s">
        <v>236</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99.2</v>
      </c>
      <c r="BH31" s="738"/>
      <c r="BI31" s="738"/>
      <c r="BJ31" s="738"/>
      <c r="BK31" s="738"/>
      <c r="BL31" s="738"/>
      <c r="BM31" s="678">
        <v>97.9</v>
      </c>
      <c r="BN31" s="738"/>
      <c r="BO31" s="738"/>
      <c r="BP31" s="738"/>
      <c r="BQ31" s="739"/>
      <c r="BR31" s="751">
        <v>99.2</v>
      </c>
      <c r="BS31" s="738"/>
      <c r="BT31" s="738"/>
      <c r="BU31" s="738"/>
      <c r="BV31" s="738"/>
      <c r="BW31" s="738"/>
      <c r="BX31" s="678">
        <v>97.5</v>
      </c>
      <c r="BY31" s="738"/>
      <c r="BZ31" s="738"/>
      <c r="CA31" s="738"/>
      <c r="CB31" s="739"/>
      <c r="CD31" s="725"/>
      <c r="CE31" s="726"/>
      <c r="CF31" s="698" t="s">
        <v>310</v>
      </c>
      <c r="CG31" s="699"/>
      <c r="CH31" s="699"/>
      <c r="CI31" s="699"/>
      <c r="CJ31" s="699"/>
      <c r="CK31" s="699"/>
      <c r="CL31" s="699"/>
      <c r="CM31" s="699"/>
      <c r="CN31" s="699"/>
      <c r="CO31" s="699"/>
      <c r="CP31" s="699"/>
      <c r="CQ31" s="700"/>
      <c r="CR31" s="683">
        <v>555333</v>
      </c>
      <c r="CS31" s="719"/>
      <c r="CT31" s="719"/>
      <c r="CU31" s="719"/>
      <c r="CV31" s="719"/>
      <c r="CW31" s="719"/>
      <c r="CX31" s="719"/>
      <c r="CY31" s="720"/>
      <c r="CZ31" s="688">
        <v>0.3</v>
      </c>
      <c r="DA31" s="717"/>
      <c r="DB31" s="717"/>
      <c r="DC31" s="721"/>
      <c r="DD31" s="692">
        <v>534735</v>
      </c>
      <c r="DE31" s="719"/>
      <c r="DF31" s="719"/>
      <c r="DG31" s="719"/>
      <c r="DH31" s="719"/>
      <c r="DI31" s="719"/>
      <c r="DJ31" s="719"/>
      <c r="DK31" s="720"/>
      <c r="DL31" s="692">
        <v>534735</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v>138139</v>
      </c>
      <c r="S32" s="684"/>
      <c r="T32" s="684"/>
      <c r="U32" s="684"/>
      <c r="V32" s="684"/>
      <c r="W32" s="684"/>
      <c r="X32" s="684"/>
      <c r="Y32" s="685"/>
      <c r="Z32" s="686">
        <v>0.1</v>
      </c>
      <c r="AA32" s="686"/>
      <c r="AB32" s="686"/>
      <c r="AC32" s="686"/>
      <c r="AD32" s="687">
        <v>138139</v>
      </c>
      <c r="AE32" s="687"/>
      <c r="AF32" s="687"/>
      <c r="AG32" s="687"/>
      <c r="AH32" s="687"/>
      <c r="AI32" s="687"/>
      <c r="AJ32" s="687"/>
      <c r="AK32" s="687"/>
      <c r="AL32" s="688">
        <v>0.1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99.1</v>
      </c>
      <c r="BH32" s="719"/>
      <c r="BI32" s="719"/>
      <c r="BJ32" s="719"/>
      <c r="BK32" s="719"/>
      <c r="BL32" s="719"/>
      <c r="BM32" s="689">
        <v>97.6</v>
      </c>
      <c r="BN32" s="749"/>
      <c r="BO32" s="749"/>
      <c r="BP32" s="749"/>
      <c r="BQ32" s="750"/>
      <c r="BR32" s="752">
        <v>99.1</v>
      </c>
      <c r="BS32" s="719"/>
      <c r="BT32" s="719"/>
      <c r="BU32" s="719"/>
      <c r="BV32" s="719"/>
      <c r="BW32" s="719"/>
      <c r="BX32" s="689">
        <v>97.3</v>
      </c>
      <c r="BY32" s="749"/>
      <c r="BZ32" s="749"/>
      <c r="CA32" s="749"/>
      <c r="CB32" s="750"/>
      <c r="CD32" s="727"/>
      <c r="CE32" s="728"/>
      <c r="CF32" s="698" t="s">
        <v>314</v>
      </c>
      <c r="CG32" s="699"/>
      <c r="CH32" s="699"/>
      <c r="CI32" s="699"/>
      <c r="CJ32" s="699"/>
      <c r="CK32" s="699"/>
      <c r="CL32" s="699"/>
      <c r="CM32" s="699"/>
      <c r="CN32" s="699"/>
      <c r="CO32" s="699"/>
      <c r="CP32" s="699"/>
      <c r="CQ32" s="700"/>
      <c r="CR32" s="683">
        <v>921</v>
      </c>
      <c r="CS32" s="684"/>
      <c r="CT32" s="684"/>
      <c r="CU32" s="684"/>
      <c r="CV32" s="684"/>
      <c r="CW32" s="684"/>
      <c r="CX32" s="684"/>
      <c r="CY32" s="685"/>
      <c r="CZ32" s="688">
        <v>0</v>
      </c>
      <c r="DA32" s="717"/>
      <c r="DB32" s="717"/>
      <c r="DC32" s="721"/>
      <c r="DD32" s="692">
        <v>921</v>
      </c>
      <c r="DE32" s="684"/>
      <c r="DF32" s="684"/>
      <c r="DG32" s="684"/>
      <c r="DH32" s="684"/>
      <c r="DI32" s="684"/>
      <c r="DJ32" s="684"/>
      <c r="DK32" s="685"/>
      <c r="DL32" s="692">
        <v>921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13465594</v>
      </c>
      <c r="S33" s="684"/>
      <c r="T33" s="684"/>
      <c r="U33" s="684"/>
      <c r="V33" s="684"/>
      <c r="W33" s="684"/>
      <c r="X33" s="684"/>
      <c r="Y33" s="685"/>
      <c r="Z33" s="686">
        <v>6</v>
      </c>
      <c r="AA33" s="686"/>
      <c r="AB33" s="686"/>
      <c r="AC33" s="686"/>
      <c r="AD33" s="687" t="s">
        <v>236</v>
      </c>
      <c r="AE33" s="687"/>
      <c r="AF33" s="687"/>
      <c r="AG33" s="687"/>
      <c r="AH33" s="687"/>
      <c r="AI33" s="687"/>
      <c r="AJ33" s="687"/>
      <c r="AK33" s="687"/>
      <c r="AL33" s="688" t="s">
        <v>236</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99.1</v>
      </c>
      <c r="BH33" s="754"/>
      <c r="BI33" s="754"/>
      <c r="BJ33" s="754"/>
      <c r="BK33" s="754"/>
      <c r="BL33" s="754"/>
      <c r="BM33" s="755">
        <v>97.9</v>
      </c>
      <c r="BN33" s="754"/>
      <c r="BO33" s="754"/>
      <c r="BP33" s="754"/>
      <c r="BQ33" s="756"/>
      <c r="BR33" s="753">
        <v>99.1</v>
      </c>
      <c r="BS33" s="754"/>
      <c r="BT33" s="754"/>
      <c r="BU33" s="754"/>
      <c r="BV33" s="754"/>
      <c r="BW33" s="754"/>
      <c r="BX33" s="755">
        <v>97.5</v>
      </c>
      <c r="BY33" s="754"/>
      <c r="BZ33" s="754"/>
      <c r="CA33" s="754"/>
      <c r="CB33" s="756"/>
      <c r="CD33" s="698" t="s">
        <v>317</v>
      </c>
      <c r="CE33" s="699"/>
      <c r="CF33" s="699"/>
      <c r="CG33" s="699"/>
      <c r="CH33" s="699"/>
      <c r="CI33" s="699"/>
      <c r="CJ33" s="699"/>
      <c r="CK33" s="699"/>
      <c r="CL33" s="699"/>
      <c r="CM33" s="699"/>
      <c r="CN33" s="699"/>
      <c r="CO33" s="699"/>
      <c r="CP33" s="699"/>
      <c r="CQ33" s="700"/>
      <c r="CR33" s="683">
        <v>68162738</v>
      </c>
      <c r="CS33" s="719"/>
      <c r="CT33" s="719"/>
      <c r="CU33" s="719"/>
      <c r="CV33" s="719"/>
      <c r="CW33" s="719"/>
      <c r="CX33" s="719"/>
      <c r="CY33" s="720"/>
      <c r="CZ33" s="688">
        <v>31.2</v>
      </c>
      <c r="DA33" s="717"/>
      <c r="DB33" s="717"/>
      <c r="DC33" s="721"/>
      <c r="DD33" s="692">
        <v>46335739</v>
      </c>
      <c r="DE33" s="719"/>
      <c r="DF33" s="719"/>
      <c r="DG33" s="719"/>
      <c r="DH33" s="719"/>
      <c r="DI33" s="719"/>
      <c r="DJ33" s="719"/>
      <c r="DK33" s="720"/>
      <c r="DL33" s="692">
        <v>37706447</v>
      </c>
      <c r="DM33" s="719"/>
      <c r="DN33" s="719"/>
      <c r="DO33" s="719"/>
      <c r="DP33" s="719"/>
      <c r="DQ33" s="719"/>
      <c r="DR33" s="719"/>
      <c r="DS33" s="719"/>
      <c r="DT33" s="719"/>
      <c r="DU33" s="719"/>
      <c r="DV33" s="720"/>
      <c r="DW33" s="688">
        <v>36</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966151</v>
      </c>
      <c r="S34" s="684"/>
      <c r="T34" s="684"/>
      <c r="U34" s="684"/>
      <c r="V34" s="684"/>
      <c r="W34" s="684"/>
      <c r="X34" s="684"/>
      <c r="Y34" s="685"/>
      <c r="Z34" s="686">
        <v>0.4</v>
      </c>
      <c r="AA34" s="686"/>
      <c r="AB34" s="686"/>
      <c r="AC34" s="686"/>
      <c r="AD34" s="687">
        <v>132500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25778609</v>
      </c>
      <c r="CS34" s="684"/>
      <c r="CT34" s="684"/>
      <c r="CU34" s="684"/>
      <c r="CV34" s="684"/>
      <c r="CW34" s="684"/>
      <c r="CX34" s="684"/>
      <c r="CY34" s="685"/>
      <c r="CZ34" s="688">
        <v>11.8</v>
      </c>
      <c r="DA34" s="717"/>
      <c r="DB34" s="717"/>
      <c r="DC34" s="721"/>
      <c r="DD34" s="692">
        <v>21544965</v>
      </c>
      <c r="DE34" s="684"/>
      <c r="DF34" s="684"/>
      <c r="DG34" s="684"/>
      <c r="DH34" s="684"/>
      <c r="DI34" s="684"/>
      <c r="DJ34" s="684"/>
      <c r="DK34" s="685"/>
      <c r="DL34" s="692">
        <v>19840118</v>
      </c>
      <c r="DM34" s="684"/>
      <c r="DN34" s="684"/>
      <c r="DO34" s="684"/>
      <c r="DP34" s="684"/>
      <c r="DQ34" s="684"/>
      <c r="DR34" s="684"/>
      <c r="DS34" s="684"/>
      <c r="DT34" s="684"/>
      <c r="DU34" s="684"/>
      <c r="DV34" s="685"/>
      <c r="DW34" s="688">
        <v>18.899999999999999</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141236</v>
      </c>
      <c r="S35" s="684"/>
      <c r="T35" s="684"/>
      <c r="U35" s="684"/>
      <c r="V35" s="684"/>
      <c r="W35" s="684"/>
      <c r="X35" s="684"/>
      <c r="Y35" s="685"/>
      <c r="Z35" s="686">
        <v>0.1</v>
      </c>
      <c r="AA35" s="686"/>
      <c r="AB35" s="686"/>
      <c r="AC35" s="686"/>
      <c r="AD35" s="687" t="s">
        <v>236</v>
      </c>
      <c r="AE35" s="687"/>
      <c r="AF35" s="687"/>
      <c r="AG35" s="687"/>
      <c r="AH35" s="687"/>
      <c r="AI35" s="687"/>
      <c r="AJ35" s="687"/>
      <c r="AK35" s="687"/>
      <c r="AL35" s="688" t="s">
        <v>236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2241200</v>
      </c>
      <c r="CS35" s="719"/>
      <c r="CT35" s="719"/>
      <c r="CU35" s="719"/>
      <c r="CV35" s="719"/>
      <c r="CW35" s="719"/>
      <c r="CX35" s="719"/>
      <c r="CY35" s="720"/>
      <c r="CZ35" s="688">
        <v>1</v>
      </c>
      <c r="DA35" s="717"/>
      <c r="DB35" s="717"/>
      <c r="DC35" s="721"/>
      <c r="DD35" s="692">
        <v>1800224</v>
      </c>
      <c r="DE35" s="719"/>
      <c r="DF35" s="719"/>
      <c r="DG35" s="719"/>
      <c r="DH35" s="719"/>
      <c r="DI35" s="719"/>
      <c r="DJ35" s="719"/>
      <c r="DK35" s="720"/>
      <c r="DL35" s="692">
        <v>1637077</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6269370</v>
      </c>
      <c r="S36" s="684"/>
      <c r="T36" s="684"/>
      <c r="U36" s="684"/>
      <c r="V36" s="684"/>
      <c r="W36" s="684"/>
      <c r="X36" s="684"/>
      <c r="Y36" s="685"/>
      <c r="Z36" s="686">
        <v>2.8</v>
      </c>
      <c r="AA36" s="686"/>
      <c r="AB36" s="686"/>
      <c r="AC36" s="686"/>
      <c r="AD36" s="687" t="s">
        <v>236</v>
      </c>
      <c r="AE36" s="687"/>
      <c r="AF36" s="687"/>
      <c r="AG36" s="687"/>
      <c r="AH36" s="687"/>
      <c r="AI36" s="687"/>
      <c r="AJ36" s="687"/>
      <c r="AK36" s="687"/>
      <c r="AL36" s="688" t="s">
        <v>236</v>
      </c>
      <c r="AM36" s="689"/>
      <c r="AN36" s="689"/>
      <c r="AO36" s="690"/>
      <c r="AP36" s="235"/>
      <c r="AQ36" s="757" t="s">
        <v>325</v>
      </c>
      <c r="AR36" s="758"/>
      <c r="AS36" s="758"/>
      <c r="AT36" s="758"/>
      <c r="AU36" s="758"/>
      <c r="AV36" s="758"/>
      <c r="AW36" s="758"/>
      <c r="AX36" s="758"/>
      <c r="AY36" s="759"/>
      <c r="AZ36" s="672">
        <v>19884952</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56732</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10219610</v>
      </c>
      <c r="CS36" s="684"/>
      <c r="CT36" s="684"/>
      <c r="CU36" s="684"/>
      <c r="CV36" s="684"/>
      <c r="CW36" s="684"/>
      <c r="CX36" s="684"/>
      <c r="CY36" s="685"/>
      <c r="CZ36" s="688">
        <v>4.7</v>
      </c>
      <c r="DA36" s="717"/>
      <c r="DB36" s="717"/>
      <c r="DC36" s="721"/>
      <c r="DD36" s="692">
        <v>9021657</v>
      </c>
      <c r="DE36" s="684"/>
      <c r="DF36" s="684"/>
      <c r="DG36" s="684"/>
      <c r="DH36" s="684"/>
      <c r="DI36" s="684"/>
      <c r="DJ36" s="684"/>
      <c r="DK36" s="685"/>
      <c r="DL36" s="692">
        <v>7206067</v>
      </c>
      <c r="DM36" s="684"/>
      <c r="DN36" s="684"/>
      <c r="DO36" s="684"/>
      <c r="DP36" s="684"/>
      <c r="DQ36" s="684"/>
      <c r="DR36" s="684"/>
      <c r="DS36" s="684"/>
      <c r="DT36" s="684"/>
      <c r="DU36" s="684"/>
      <c r="DV36" s="685"/>
      <c r="DW36" s="688">
        <v>6.9</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5513238</v>
      </c>
      <c r="S37" s="684"/>
      <c r="T37" s="684"/>
      <c r="U37" s="684"/>
      <c r="V37" s="684"/>
      <c r="W37" s="684"/>
      <c r="X37" s="684"/>
      <c r="Y37" s="685"/>
      <c r="Z37" s="686">
        <v>2.5</v>
      </c>
      <c r="AA37" s="686"/>
      <c r="AB37" s="686"/>
      <c r="AC37" s="686"/>
      <c r="AD37" s="687" t="s">
        <v>236</v>
      </c>
      <c r="AE37" s="687"/>
      <c r="AF37" s="687"/>
      <c r="AG37" s="687"/>
      <c r="AH37" s="687"/>
      <c r="AI37" s="687"/>
      <c r="AJ37" s="687"/>
      <c r="AK37" s="687"/>
      <c r="AL37" s="688" t="s">
        <v>236</v>
      </c>
      <c r="AM37" s="689"/>
      <c r="AN37" s="689"/>
      <c r="AO37" s="690"/>
      <c r="AQ37" s="761" t="s">
        <v>329</v>
      </c>
      <c r="AR37" s="762"/>
      <c r="AS37" s="762"/>
      <c r="AT37" s="762"/>
      <c r="AU37" s="762"/>
      <c r="AV37" s="762"/>
      <c r="AW37" s="762"/>
      <c r="AX37" s="762"/>
      <c r="AY37" s="763"/>
      <c r="AZ37" s="683">
        <v>3999941</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-1618840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73797</v>
      </c>
      <c r="CS37" s="719"/>
      <c r="CT37" s="719"/>
      <c r="CU37" s="719"/>
      <c r="CV37" s="719"/>
      <c r="CW37" s="719"/>
      <c r="CX37" s="719"/>
      <c r="CY37" s="720"/>
      <c r="CZ37" s="688">
        <v>0</v>
      </c>
      <c r="DA37" s="717"/>
      <c r="DB37" s="717"/>
      <c r="DC37" s="721"/>
      <c r="DD37" s="692">
        <v>73797</v>
      </c>
      <c r="DE37" s="719"/>
      <c r="DF37" s="719"/>
      <c r="DG37" s="719"/>
      <c r="DH37" s="719"/>
      <c r="DI37" s="719"/>
      <c r="DJ37" s="719"/>
      <c r="DK37" s="720"/>
      <c r="DL37" s="692">
        <v>73797</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14538465</v>
      </c>
      <c r="S38" s="684"/>
      <c r="T38" s="684"/>
      <c r="U38" s="684"/>
      <c r="V38" s="684"/>
      <c r="W38" s="684"/>
      <c r="X38" s="684"/>
      <c r="Y38" s="685"/>
      <c r="Z38" s="686">
        <v>6.5</v>
      </c>
      <c r="AA38" s="686"/>
      <c r="AB38" s="686"/>
      <c r="AC38" s="686"/>
      <c r="AD38" s="687">
        <v>450</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552868</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67997</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15750318</v>
      </c>
      <c r="CS38" s="684"/>
      <c r="CT38" s="684"/>
      <c r="CU38" s="684"/>
      <c r="CV38" s="684"/>
      <c r="CW38" s="684"/>
      <c r="CX38" s="684"/>
      <c r="CY38" s="685"/>
      <c r="CZ38" s="688">
        <v>7.2</v>
      </c>
      <c r="DA38" s="717"/>
      <c r="DB38" s="717"/>
      <c r="DC38" s="721"/>
      <c r="DD38" s="692">
        <v>12994882</v>
      </c>
      <c r="DE38" s="684"/>
      <c r="DF38" s="684"/>
      <c r="DG38" s="684"/>
      <c r="DH38" s="684"/>
      <c r="DI38" s="684"/>
      <c r="DJ38" s="684"/>
      <c r="DK38" s="685"/>
      <c r="DL38" s="692">
        <v>9023185</v>
      </c>
      <c r="DM38" s="684"/>
      <c r="DN38" s="684"/>
      <c r="DO38" s="684"/>
      <c r="DP38" s="684"/>
      <c r="DQ38" s="684"/>
      <c r="DR38" s="684"/>
      <c r="DS38" s="684"/>
      <c r="DT38" s="684"/>
      <c r="DU38" s="684"/>
      <c r="DV38" s="685"/>
      <c r="DW38" s="688">
        <v>8.6</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15615400</v>
      </c>
      <c r="S39" s="684"/>
      <c r="T39" s="684"/>
      <c r="U39" s="684"/>
      <c r="V39" s="684"/>
      <c r="W39" s="684"/>
      <c r="X39" s="684"/>
      <c r="Y39" s="685"/>
      <c r="Z39" s="686">
        <v>7</v>
      </c>
      <c r="AA39" s="686"/>
      <c r="AB39" s="686"/>
      <c r="AC39" s="686"/>
      <c r="AD39" s="687" t="s">
        <v>236</v>
      </c>
      <c r="AE39" s="687"/>
      <c r="AF39" s="687"/>
      <c r="AG39" s="687"/>
      <c r="AH39" s="687"/>
      <c r="AI39" s="687"/>
      <c r="AJ39" s="687"/>
      <c r="AK39" s="687"/>
      <c r="AL39" s="688" t="s">
        <v>236</v>
      </c>
      <c r="AM39" s="689"/>
      <c r="AN39" s="689"/>
      <c r="AO39" s="690"/>
      <c r="AQ39" s="761" t="s">
        <v>337</v>
      </c>
      <c r="AR39" s="762"/>
      <c r="AS39" s="762"/>
      <c r="AT39" s="762"/>
      <c r="AU39" s="762"/>
      <c r="AV39" s="762"/>
      <c r="AW39" s="762"/>
      <c r="AX39" s="762"/>
      <c r="AY39" s="763"/>
      <c r="AZ39" s="683">
        <v>158210</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105813</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328247</v>
      </c>
      <c r="CS39" s="719"/>
      <c r="CT39" s="719"/>
      <c r="CU39" s="719"/>
      <c r="CV39" s="719"/>
      <c r="CW39" s="719"/>
      <c r="CX39" s="719"/>
      <c r="CY39" s="720"/>
      <c r="CZ39" s="688">
        <v>0.2</v>
      </c>
      <c r="DA39" s="717"/>
      <c r="DB39" s="717"/>
      <c r="DC39" s="721"/>
      <c r="DD39" s="692">
        <v>220963</v>
      </c>
      <c r="DE39" s="719"/>
      <c r="DF39" s="719"/>
      <c r="DG39" s="719"/>
      <c r="DH39" s="719"/>
      <c r="DI39" s="719"/>
      <c r="DJ39" s="719"/>
      <c r="DK39" s="720"/>
      <c r="DL39" s="692" t="s">
        <v>242</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236</v>
      </c>
      <c r="S40" s="684"/>
      <c r="T40" s="684"/>
      <c r="U40" s="684"/>
      <c r="V40" s="684"/>
      <c r="W40" s="684"/>
      <c r="X40" s="684"/>
      <c r="Y40" s="685"/>
      <c r="Z40" s="686" t="s">
        <v>236</v>
      </c>
      <c r="AA40" s="686"/>
      <c r="AB40" s="686"/>
      <c r="AC40" s="686"/>
      <c r="AD40" s="687" t="s">
        <v>236</v>
      </c>
      <c r="AE40" s="687"/>
      <c r="AF40" s="687"/>
      <c r="AG40" s="687"/>
      <c r="AH40" s="687"/>
      <c r="AI40" s="687"/>
      <c r="AJ40" s="687"/>
      <c r="AK40" s="687"/>
      <c r="AL40" s="688" t="s">
        <v>242</v>
      </c>
      <c r="AM40" s="689"/>
      <c r="AN40" s="689"/>
      <c r="AO40" s="690"/>
      <c r="AQ40" s="761" t="s">
        <v>341</v>
      </c>
      <c r="AR40" s="762"/>
      <c r="AS40" s="762"/>
      <c r="AT40" s="762"/>
      <c r="AU40" s="762"/>
      <c r="AV40" s="762"/>
      <c r="AW40" s="762"/>
      <c r="AX40" s="762"/>
      <c r="AY40" s="763"/>
      <c r="AZ40" s="683" t="s">
        <v>236</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95</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13844754</v>
      </c>
      <c r="CS40" s="684"/>
      <c r="CT40" s="684"/>
      <c r="CU40" s="684"/>
      <c r="CV40" s="684"/>
      <c r="CW40" s="684"/>
      <c r="CX40" s="684"/>
      <c r="CY40" s="685"/>
      <c r="CZ40" s="688">
        <v>6.3</v>
      </c>
      <c r="DA40" s="717"/>
      <c r="DB40" s="717"/>
      <c r="DC40" s="721"/>
      <c r="DD40" s="692">
        <v>753048</v>
      </c>
      <c r="DE40" s="684"/>
      <c r="DF40" s="684"/>
      <c r="DG40" s="684"/>
      <c r="DH40" s="684"/>
      <c r="DI40" s="684"/>
      <c r="DJ40" s="684"/>
      <c r="DK40" s="685"/>
      <c r="DL40" s="692" t="s">
        <v>236</v>
      </c>
      <c r="DM40" s="684"/>
      <c r="DN40" s="684"/>
      <c r="DO40" s="684"/>
      <c r="DP40" s="684"/>
      <c r="DQ40" s="684"/>
      <c r="DR40" s="684"/>
      <c r="DS40" s="684"/>
      <c r="DT40" s="684"/>
      <c r="DU40" s="684"/>
      <c r="DV40" s="685"/>
      <c r="DW40" s="688" t="s">
        <v>236</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874900</v>
      </c>
      <c r="S41" s="684"/>
      <c r="T41" s="684"/>
      <c r="U41" s="684"/>
      <c r="V41" s="684"/>
      <c r="W41" s="684"/>
      <c r="X41" s="684"/>
      <c r="Y41" s="685"/>
      <c r="Z41" s="686">
        <v>0.4</v>
      </c>
      <c r="AA41" s="686"/>
      <c r="AB41" s="686"/>
      <c r="AC41" s="686"/>
      <c r="AD41" s="687" t="s">
        <v>242</v>
      </c>
      <c r="AE41" s="687"/>
      <c r="AF41" s="687"/>
      <c r="AG41" s="687"/>
      <c r="AH41" s="687"/>
      <c r="AI41" s="687"/>
      <c r="AJ41" s="687"/>
      <c r="AK41" s="687"/>
      <c r="AL41" s="688" t="s">
        <v>236</v>
      </c>
      <c r="AM41" s="689"/>
      <c r="AN41" s="689"/>
      <c r="AO41" s="690"/>
      <c r="AQ41" s="761" t="s">
        <v>346</v>
      </c>
      <c r="AR41" s="762"/>
      <c r="AS41" s="762"/>
      <c r="AT41" s="762"/>
      <c r="AU41" s="762"/>
      <c r="AV41" s="762"/>
      <c r="AW41" s="762"/>
      <c r="AX41" s="762"/>
      <c r="AY41" s="763"/>
      <c r="AZ41" s="683">
        <v>5500368</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236</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236</v>
      </c>
      <c r="CS41" s="719"/>
      <c r="CT41" s="719"/>
      <c r="CU41" s="719"/>
      <c r="CV41" s="719"/>
      <c r="CW41" s="719"/>
      <c r="CX41" s="719"/>
      <c r="CY41" s="720"/>
      <c r="CZ41" s="688" t="s">
        <v>236</v>
      </c>
      <c r="DA41" s="717"/>
      <c r="DB41" s="717"/>
      <c r="DC41" s="721"/>
      <c r="DD41" s="692" t="s">
        <v>236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223160193</v>
      </c>
      <c r="S42" s="769"/>
      <c r="T42" s="769"/>
      <c r="U42" s="769"/>
      <c r="V42" s="769"/>
      <c r="W42" s="769"/>
      <c r="X42" s="769"/>
      <c r="Y42" s="777"/>
      <c r="Z42" s="778">
        <v>100</v>
      </c>
      <c r="AA42" s="778"/>
      <c r="AB42" s="778"/>
      <c r="AC42" s="778"/>
      <c r="AD42" s="779">
        <v>103976358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9673565</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314</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48410507</v>
      </c>
      <c r="CS42" s="684"/>
      <c r="CT42" s="684"/>
      <c r="CU42" s="684"/>
      <c r="CV42" s="684"/>
      <c r="CW42" s="684"/>
      <c r="CX42" s="684"/>
      <c r="CY42" s="685"/>
      <c r="CZ42" s="688">
        <v>22.1</v>
      </c>
      <c r="DA42" s="689"/>
      <c r="DB42" s="689"/>
      <c r="DC42" s="701"/>
      <c r="DD42" s="692">
        <v>10921051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963673</v>
      </c>
      <c r="CS43" s="719"/>
      <c r="CT43" s="719"/>
      <c r="CU43" s="719"/>
      <c r="CV43" s="719"/>
      <c r="CW43" s="719"/>
      <c r="CX43" s="719"/>
      <c r="CY43" s="720"/>
      <c r="CZ43" s="688">
        <v>0.4</v>
      </c>
      <c r="DA43" s="717"/>
      <c r="DB43" s="717"/>
      <c r="DC43" s="721"/>
      <c r="DD43" s="692">
        <v>963673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47812522</v>
      </c>
      <c r="CS44" s="684"/>
      <c r="CT44" s="684"/>
      <c r="CU44" s="684"/>
      <c r="CV44" s="684"/>
      <c r="CW44" s="684"/>
      <c r="CX44" s="684"/>
      <c r="CY44" s="685"/>
      <c r="CZ44" s="688">
        <v>21.9</v>
      </c>
      <c r="DA44" s="689"/>
      <c r="DB44" s="689"/>
      <c r="DC44" s="701"/>
      <c r="DD44" s="692">
        <v>10727212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33207578</v>
      </c>
      <c r="CS45" s="719"/>
      <c r="CT45" s="719"/>
      <c r="CU45" s="719"/>
      <c r="CV45" s="719"/>
      <c r="CW45" s="719"/>
      <c r="CX45" s="719"/>
      <c r="CY45" s="720"/>
      <c r="CZ45" s="688">
        <v>15.2</v>
      </c>
      <c r="DA45" s="717"/>
      <c r="DB45" s="717"/>
      <c r="DC45" s="721"/>
      <c r="DD45" s="692">
        <v>4832487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14514708</v>
      </c>
      <c r="CS46" s="684"/>
      <c r="CT46" s="684"/>
      <c r="CU46" s="684"/>
      <c r="CV46" s="684"/>
      <c r="CW46" s="684"/>
      <c r="CX46" s="684"/>
      <c r="CY46" s="685"/>
      <c r="CZ46" s="688">
        <v>6.6</v>
      </c>
      <c r="DA46" s="689"/>
      <c r="DB46" s="689"/>
      <c r="DC46" s="701"/>
      <c r="DD46" s="692">
        <v>5867850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597985</v>
      </c>
      <c r="CS47" s="719"/>
      <c r="CT47" s="719"/>
      <c r="CU47" s="719"/>
      <c r="CV47" s="719"/>
      <c r="CW47" s="719"/>
      <c r="CX47" s="719"/>
      <c r="CY47" s="720"/>
      <c r="CZ47" s="688">
        <v>0.3</v>
      </c>
      <c r="DA47" s="717"/>
      <c r="DB47" s="717"/>
      <c r="DC47" s="721"/>
      <c r="DD47" s="692">
        <v>193839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236</v>
      </c>
      <c r="CS48" s="684"/>
      <c r="CT48" s="684"/>
      <c r="CU48" s="684"/>
      <c r="CV48" s="684"/>
      <c r="CW48" s="684"/>
      <c r="CX48" s="684"/>
      <c r="CY48" s="685"/>
      <c r="CZ48" s="688" t="s">
        <v>236</v>
      </c>
      <c r="DA48" s="689"/>
      <c r="DB48" s="689"/>
      <c r="DC48" s="701"/>
      <c r="DD48" s="692" t="s">
        <v>242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218569816</v>
      </c>
      <c r="CS49" s="754"/>
      <c r="CT49" s="754"/>
      <c r="CU49" s="754"/>
      <c r="CV49" s="754"/>
      <c r="CW49" s="754"/>
      <c r="CX49" s="754"/>
      <c r="CY49" s="785"/>
      <c r="CZ49" s="780">
        <v>100</v>
      </c>
      <c r="DA49" s="786"/>
      <c r="DB49" s="786"/>
      <c r="DC49" s="787"/>
      <c r="DD49" s="788">
        <v>118576911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tc5KucqvaF6ehgG942y+BoUCS4vc/VI03gVOoriNPPoMSrK/B3rbeFjsvk26Glgqdj1/r1OkubAMtRSHpAYKw==" saltValue="27FQg6rcJ00G0ch6fXKmV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217224</v>
      </c>
      <c r="R7" s="819"/>
      <c r="S7" s="819"/>
      <c r="T7" s="819"/>
      <c r="U7" s="819"/>
      <c r="V7" s="819">
        <v>213333</v>
      </c>
      <c r="W7" s="819"/>
      <c r="X7" s="819"/>
      <c r="Y7" s="819"/>
      <c r="Z7" s="819"/>
      <c r="AA7" s="819">
        <v>3891</v>
      </c>
      <c r="AB7" s="819"/>
      <c r="AC7" s="819"/>
      <c r="AD7" s="819"/>
      <c r="AE7" s="820"/>
      <c r="AF7" s="821">
        <v>1224</v>
      </c>
      <c r="AG7" s="822"/>
      <c r="AH7" s="822"/>
      <c r="AI7" s="822"/>
      <c r="AJ7" s="823"/>
      <c r="AK7" s="858">
        <v>6418</v>
      </c>
      <c r="AL7" s="859"/>
      <c r="AM7" s="859"/>
      <c r="AN7" s="859"/>
      <c r="AO7" s="859"/>
      <c r="AP7" s="859">
        <v>99757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-46</v>
      </c>
      <c r="CI7" s="856"/>
      <c r="CJ7" s="856"/>
      <c r="CK7" s="856"/>
      <c r="CL7" s="857"/>
      <c r="CM7" s="855">
        <v>783</v>
      </c>
      <c r="CN7" s="856"/>
      <c r="CO7" s="856"/>
      <c r="CP7" s="856"/>
      <c r="CQ7" s="857"/>
      <c r="CR7" s="855">
        <v>5</v>
      </c>
      <c r="CS7" s="856"/>
      <c r="CT7" s="856"/>
      <c r="CU7" s="856"/>
      <c r="CV7" s="857"/>
      <c r="CW7" s="855">
        <v>94</v>
      </c>
      <c r="CX7" s="856"/>
      <c r="CY7" s="856"/>
      <c r="CZ7" s="856"/>
      <c r="DA7" s="857"/>
      <c r="DB7" s="855" t="s">
        <v>608</v>
      </c>
      <c r="DC7" s="856"/>
      <c r="DD7" s="856"/>
      <c r="DE7" s="856"/>
      <c r="DF7" s="857"/>
      <c r="DG7" s="855" t="s">
        <v>611</v>
      </c>
      <c r="DH7" s="856"/>
      <c r="DI7" s="856"/>
      <c r="DJ7" s="856"/>
      <c r="DK7" s="857"/>
      <c r="DL7" s="855" t="s">
        <v>607</v>
      </c>
      <c r="DM7" s="856"/>
      <c r="DN7" s="856"/>
      <c r="DO7" s="856"/>
      <c r="DP7" s="857"/>
      <c r="DQ7" s="855" t="s">
        <v>606</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205</v>
      </c>
      <c r="R8" s="843"/>
      <c r="S8" s="843"/>
      <c r="T8" s="843"/>
      <c r="U8" s="843"/>
      <c r="V8" s="843">
        <v>165</v>
      </c>
      <c r="W8" s="843"/>
      <c r="X8" s="843"/>
      <c r="Y8" s="843"/>
      <c r="Z8" s="843"/>
      <c r="AA8" s="843">
        <v>40</v>
      </c>
      <c r="AB8" s="843"/>
      <c r="AC8" s="843"/>
      <c r="AD8" s="843"/>
      <c r="AE8" s="844"/>
      <c r="AF8" s="845">
        <v>40</v>
      </c>
      <c r="AG8" s="846"/>
      <c r="AH8" s="846"/>
      <c r="AI8" s="846"/>
      <c r="AJ8" s="847"/>
      <c r="AK8" s="848">
        <v>33</v>
      </c>
      <c r="AL8" s="849"/>
      <c r="AM8" s="849"/>
      <c r="AN8" s="849"/>
      <c r="AO8" s="849"/>
      <c r="AP8" s="849" t="s">
        <v>584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-3</v>
      </c>
      <c r="CI8" s="866"/>
      <c r="CJ8" s="866"/>
      <c r="CK8" s="866"/>
      <c r="CL8" s="867"/>
      <c r="CM8" s="865">
        <v>63</v>
      </c>
      <c r="CN8" s="866"/>
      <c r="CO8" s="866"/>
      <c r="CP8" s="866"/>
      <c r="CQ8" s="867"/>
      <c r="CR8" s="865">
        <v>30</v>
      </c>
      <c r="CS8" s="866"/>
      <c r="CT8" s="866"/>
      <c r="CU8" s="866"/>
      <c r="CV8" s="867"/>
      <c r="CW8" s="865">
        <v>28</v>
      </c>
      <c r="CX8" s="866"/>
      <c r="CY8" s="866"/>
      <c r="CZ8" s="866"/>
      <c r="DA8" s="867"/>
      <c r="DB8" s="865" t="s">
        <v>613</v>
      </c>
      <c r="DC8" s="866"/>
      <c r="DD8" s="866"/>
      <c r="DE8" s="866"/>
      <c r="DF8" s="867"/>
      <c r="DG8" s="865" t="s">
        <v>607</v>
      </c>
      <c r="DH8" s="866"/>
      <c r="DI8" s="866"/>
      <c r="DJ8" s="866"/>
      <c r="DK8" s="867"/>
      <c r="DL8" s="865" t="s">
        <v>607</v>
      </c>
      <c r="DM8" s="866"/>
      <c r="DN8" s="866"/>
      <c r="DO8" s="866"/>
      <c r="DP8" s="867"/>
      <c r="DQ8" s="865" t="s">
        <v>607</v>
      </c>
      <c r="DR8" s="866"/>
      <c r="DS8" s="866"/>
      <c r="DT8" s="866"/>
      <c r="DU8" s="867"/>
      <c r="DV8" s="868"/>
      <c r="DW8" s="869"/>
      <c r="DX8" s="869"/>
      <c r="DY8" s="869"/>
      <c r="DZ8" s="870"/>
      <c r="EA8" s="255"/>
    </row>
    <row r="9" spans="1:131" s="256" customFormat="1" ht="26.25" customHeight="1" x14ac:dyDescent="0.15">
      <c r="A9" s="262">
        <v>3</v>
      </c>
      <c r="B9" s="839" t="s">
        <v>387</v>
      </c>
      <c r="C9" s="840"/>
      <c r="D9" s="840"/>
      <c r="E9" s="840"/>
      <c r="F9" s="840"/>
      <c r="G9" s="840"/>
      <c r="H9" s="840"/>
      <c r="I9" s="840"/>
      <c r="J9" s="840"/>
      <c r="K9" s="840"/>
      <c r="L9" s="840"/>
      <c r="M9" s="840"/>
      <c r="N9" s="840"/>
      <c r="O9" s="840"/>
      <c r="P9" s="841"/>
      <c r="Q9" s="842">
        <v>1652</v>
      </c>
      <c r="R9" s="843"/>
      <c r="S9" s="843"/>
      <c r="T9" s="843"/>
      <c r="U9" s="843"/>
      <c r="V9" s="843">
        <v>1652</v>
      </c>
      <c r="W9" s="843"/>
      <c r="X9" s="843"/>
      <c r="Y9" s="843"/>
      <c r="Z9" s="843"/>
      <c r="AA9" s="843">
        <v>0</v>
      </c>
      <c r="AB9" s="843"/>
      <c r="AC9" s="843"/>
      <c r="AD9" s="843"/>
      <c r="AE9" s="844"/>
      <c r="AF9" s="845">
        <v>0</v>
      </c>
      <c r="AG9" s="846"/>
      <c r="AH9" s="846"/>
      <c r="AI9" s="846"/>
      <c r="AJ9" s="847"/>
      <c r="AK9" s="848">
        <v>873</v>
      </c>
      <c r="AL9" s="849"/>
      <c r="AM9" s="849"/>
      <c r="AN9" s="849"/>
      <c r="AO9" s="849"/>
      <c r="AP9" s="849">
        <v>2927</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0</v>
      </c>
      <c r="CI9" s="866"/>
      <c r="CJ9" s="866"/>
      <c r="CK9" s="866"/>
      <c r="CL9" s="867"/>
      <c r="CM9" s="865">
        <v>258</v>
      </c>
      <c r="CN9" s="866"/>
      <c r="CO9" s="866"/>
      <c r="CP9" s="866"/>
      <c r="CQ9" s="867"/>
      <c r="CR9" s="865">
        <v>200</v>
      </c>
      <c r="CS9" s="866"/>
      <c r="CT9" s="866"/>
      <c r="CU9" s="866"/>
      <c r="CV9" s="867"/>
      <c r="CW9" s="865">
        <v>5</v>
      </c>
      <c r="CX9" s="866"/>
      <c r="CY9" s="866"/>
      <c r="CZ9" s="866"/>
      <c r="DA9" s="867"/>
      <c r="DB9" s="865" t="s">
        <v>616</v>
      </c>
      <c r="DC9" s="866"/>
      <c r="DD9" s="866"/>
      <c r="DE9" s="866"/>
      <c r="DF9" s="867"/>
      <c r="DG9" s="865" t="s">
        <v>617</v>
      </c>
      <c r="DH9" s="866"/>
      <c r="DI9" s="866"/>
      <c r="DJ9" s="866"/>
      <c r="DK9" s="867"/>
      <c r="DL9" s="865" t="s">
        <v>617</v>
      </c>
      <c r="DM9" s="866"/>
      <c r="DN9" s="866"/>
      <c r="DO9" s="866"/>
      <c r="DP9" s="867"/>
      <c r="DQ9" s="865" t="s">
        <v>617</v>
      </c>
      <c r="DR9" s="866"/>
      <c r="DS9" s="866"/>
      <c r="DT9" s="866"/>
      <c r="DU9" s="867"/>
      <c r="DV9" s="868"/>
      <c r="DW9" s="869"/>
      <c r="DX9" s="869"/>
      <c r="DY9" s="869"/>
      <c r="DZ9" s="870"/>
      <c r="EA9" s="255"/>
    </row>
    <row r="10" spans="1:131" s="256" customFormat="1" ht="26.25" customHeight="1" x14ac:dyDescent="0.15">
      <c r="A10" s="262">
        <v>4</v>
      </c>
      <c r="B10" s="839" t="s">
        <v>388</v>
      </c>
      <c r="C10" s="840"/>
      <c r="D10" s="840"/>
      <c r="E10" s="840"/>
      <c r="F10" s="840"/>
      <c r="G10" s="840"/>
      <c r="H10" s="840"/>
      <c r="I10" s="840"/>
      <c r="J10" s="840"/>
      <c r="K10" s="840"/>
      <c r="L10" s="840"/>
      <c r="M10" s="840"/>
      <c r="N10" s="840"/>
      <c r="O10" s="840"/>
      <c r="P10" s="841"/>
      <c r="Q10" s="842">
        <v>272</v>
      </c>
      <c r="R10" s="843"/>
      <c r="S10" s="843"/>
      <c r="T10" s="843"/>
      <c r="U10" s="843"/>
      <c r="V10" s="843">
        <v>272</v>
      </c>
      <c r="W10" s="843"/>
      <c r="X10" s="843"/>
      <c r="Y10" s="843"/>
      <c r="Z10" s="843"/>
      <c r="AA10" s="843">
        <v>0</v>
      </c>
      <c r="AB10" s="843"/>
      <c r="AC10" s="843"/>
      <c r="AD10" s="843"/>
      <c r="AE10" s="844"/>
      <c r="AF10" s="845">
        <v>0</v>
      </c>
      <c r="AG10" s="846"/>
      <c r="AH10" s="846"/>
      <c r="AI10" s="846"/>
      <c r="AJ10" s="847"/>
      <c r="AK10" s="848">
        <v>123</v>
      </c>
      <c r="AL10" s="849"/>
      <c r="AM10" s="849"/>
      <c r="AN10" s="849"/>
      <c r="AO10" s="849"/>
      <c r="AP10" s="849" t="s">
        <v>585</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2</v>
      </c>
      <c r="CI10" s="866"/>
      <c r="CJ10" s="866"/>
      <c r="CK10" s="866"/>
      <c r="CL10" s="867"/>
      <c r="CM10" s="865">
        <v>166</v>
      </c>
      <c r="CN10" s="866"/>
      <c r="CO10" s="866"/>
      <c r="CP10" s="866"/>
      <c r="CQ10" s="867"/>
      <c r="CR10" s="865">
        <v>10</v>
      </c>
      <c r="CS10" s="866"/>
      <c r="CT10" s="866"/>
      <c r="CU10" s="866"/>
      <c r="CV10" s="867"/>
      <c r="CW10" s="865">
        <v>247</v>
      </c>
      <c r="CX10" s="866"/>
      <c r="CY10" s="866"/>
      <c r="CZ10" s="866"/>
      <c r="DA10" s="867"/>
      <c r="DB10" s="865" t="s">
        <v>518</v>
      </c>
      <c r="DC10" s="866"/>
      <c r="DD10" s="866"/>
      <c r="DE10" s="866"/>
      <c r="DF10" s="867"/>
      <c r="DG10" s="865" t="s">
        <v>518</v>
      </c>
      <c r="DH10" s="866"/>
      <c r="DI10" s="866"/>
      <c r="DJ10" s="866"/>
      <c r="DK10" s="867"/>
      <c r="DL10" s="865" t="s">
        <v>518</v>
      </c>
      <c r="DM10" s="866"/>
      <c r="DN10" s="866"/>
      <c r="DO10" s="866"/>
      <c r="DP10" s="867"/>
      <c r="DQ10" s="865" t="s">
        <v>518</v>
      </c>
      <c r="DR10" s="866"/>
      <c r="DS10" s="866"/>
      <c r="DT10" s="866"/>
      <c r="DU10" s="867"/>
      <c r="DV10" s="868"/>
      <c r="DW10" s="869"/>
      <c r="DX10" s="869"/>
      <c r="DY10" s="869"/>
      <c r="DZ10" s="870"/>
      <c r="EA10" s="255"/>
    </row>
    <row r="11" spans="1:131" s="256" customFormat="1" ht="26.25" customHeight="1" x14ac:dyDescent="0.15">
      <c r="A11" s="262">
        <v>5</v>
      </c>
      <c r="B11" s="839" t="s">
        <v>389</v>
      </c>
      <c r="C11" s="840"/>
      <c r="D11" s="840"/>
      <c r="E11" s="840"/>
      <c r="F11" s="840"/>
      <c r="G11" s="840"/>
      <c r="H11" s="840"/>
      <c r="I11" s="840"/>
      <c r="J11" s="840"/>
      <c r="K11" s="840"/>
      <c r="L11" s="840"/>
      <c r="M11" s="840"/>
      <c r="N11" s="840"/>
      <c r="O11" s="840"/>
      <c r="P11" s="841"/>
      <c r="Q11" s="842">
        <v>1207</v>
      </c>
      <c r="R11" s="843"/>
      <c r="S11" s="843"/>
      <c r="T11" s="843"/>
      <c r="U11" s="843"/>
      <c r="V11" s="843">
        <v>1178</v>
      </c>
      <c r="W11" s="843"/>
      <c r="X11" s="843"/>
      <c r="Y11" s="843"/>
      <c r="Z11" s="843"/>
      <c r="AA11" s="843">
        <v>29</v>
      </c>
      <c r="AB11" s="843"/>
      <c r="AC11" s="843"/>
      <c r="AD11" s="843"/>
      <c r="AE11" s="844"/>
      <c r="AF11" s="845">
        <v>0</v>
      </c>
      <c r="AG11" s="846"/>
      <c r="AH11" s="846"/>
      <c r="AI11" s="846"/>
      <c r="AJ11" s="847"/>
      <c r="AK11" s="848">
        <v>564</v>
      </c>
      <c r="AL11" s="849"/>
      <c r="AM11" s="849"/>
      <c r="AN11" s="849"/>
      <c r="AO11" s="849"/>
      <c r="AP11" s="849">
        <v>1956</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t="s">
        <v>597</v>
      </c>
      <c r="BS11" s="852" t="s">
        <v>594</v>
      </c>
      <c r="BT11" s="853"/>
      <c r="BU11" s="853"/>
      <c r="BV11" s="853"/>
      <c r="BW11" s="853"/>
      <c r="BX11" s="853"/>
      <c r="BY11" s="853"/>
      <c r="BZ11" s="853"/>
      <c r="CA11" s="853"/>
      <c r="CB11" s="853"/>
      <c r="CC11" s="853"/>
      <c r="CD11" s="853"/>
      <c r="CE11" s="853"/>
      <c r="CF11" s="853"/>
      <c r="CG11" s="854"/>
      <c r="CH11" s="865">
        <v>77</v>
      </c>
      <c r="CI11" s="866"/>
      <c r="CJ11" s="866"/>
      <c r="CK11" s="866"/>
      <c r="CL11" s="867"/>
      <c r="CM11" s="865">
        <v>352</v>
      </c>
      <c r="CN11" s="866"/>
      <c r="CO11" s="866"/>
      <c r="CP11" s="866"/>
      <c r="CQ11" s="867"/>
      <c r="CR11" s="865">
        <v>10</v>
      </c>
      <c r="CS11" s="866"/>
      <c r="CT11" s="866"/>
      <c r="CU11" s="866"/>
      <c r="CV11" s="867"/>
      <c r="CW11" s="865" t="s">
        <v>607</v>
      </c>
      <c r="CX11" s="866"/>
      <c r="CY11" s="866"/>
      <c r="CZ11" s="866"/>
      <c r="DA11" s="867"/>
      <c r="DB11" s="865">
        <v>976</v>
      </c>
      <c r="DC11" s="866"/>
      <c r="DD11" s="866"/>
      <c r="DE11" s="866"/>
      <c r="DF11" s="867"/>
      <c r="DG11" s="865">
        <v>2280</v>
      </c>
      <c r="DH11" s="866"/>
      <c r="DI11" s="866"/>
      <c r="DJ11" s="866"/>
      <c r="DK11" s="867"/>
      <c r="DL11" s="865" t="s">
        <v>607</v>
      </c>
      <c r="DM11" s="866"/>
      <c r="DN11" s="866"/>
      <c r="DO11" s="866"/>
      <c r="DP11" s="867"/>
      <c r="DQ11" s="865" t="s">
        <v>608</v>
      </c>
      <c r="DR11" s="866"/>
      <c r="DS11" s="866"/>
      <c r="DT11" s="866"/>
      <c r="DU11" s="867"/>
      <c r="DV11" s="868"/>
      <c r="DW11" s="869"/>
      <c r="DX11" s="869"/>
      <c r="DY11" s="869"/>
      <c r="DZ11" s="870"/>
      <c r="EA11" s="255"/>
    </row>
    <row r="12" spans="1:131" s="256" customFormat="1" ht="26.25" customHeight="1" x14ac:dyDescent="0.15">
      <c r="A12" s="262">
        <v>6</v>
      </c>
      <c r="B12" s="839" t="s">
        <v>390</v>
      </c>
      <c r="C12" s="840"/>
      <c r="D12" s="840"/>
      <c r="E12" s="840"/>
      <c r="F12" s="840"/>
      <c r="G12" s="840"/>
      <c r="H12" s="840"/>
      <c r="I12" s="840"/>
      <c r="J12" s="840"/>
      <c r="K12" s="840"/>
      <c r="L12" s="840"/>
      <c r="M12" s="840"/>
      <c r="N12" s="840"/>
      <c r="O12" s="840"/>
      <c r="P12" s="841"/>
      <c r="Q12" s="842">
        <v>971</v>
      </c>
      <c r="R12" s="843"/>
      <c r="S12" s="843"/>
      <c r="T12" s="843"/>
      <c r="U12" s="843"/>
      <c r="V12" s="843">
        <v>856</v>
      </c>
      <c r="W12" s="843"/>
      <c r="X12" s="843"/>
      <c r="Y12" s="843"/>
      <c r="Z12" s="843"/>
      <c r="AA12" s="843">
        <v>115</v>
      </c>
      <c r="AB12" s="843"/>
      <c r="AC12" s="843"/>
      <c r="AD12" s="843"/>
      <c r="AE12" s="844"/>
      <c r="AF12" s="845" t="s">
        <v>391</v>
      </c>
      <c r="AG12" s="846"/>
      <c r="AH12" s="846"/>
      <c r="AI12" s="846"/>
      <c r="AJ12" s="847"/>
      <c r="AK12" s="848">
        <v>472</v>
      </c>
      <c r="AL12" s="849"/>
      <c r="AM12" s="849"/>
      <c r="AN12" s="849"/>
      <c r="AO12" s="849"/>
      <c r="AP12" s="849">
        <v>1354</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595</v>
      </c>
      <c r="BT12" s="853"/>
      <c r="BU12" s="853"/>
      <c r="BV12" s="853"/>
      <c r="BW12" s="853"/>
      <c r="BX12" s="853"/>
      <c r="BY12" s="853"/>
      <c r="BZ12" s="853"/>
      <c r="CA12" s="853"/>
      <c r="CB12" s="853"/>
      <c r="CC12" s="853"/>
      <c r="CD12" s="853"/>
      <c r="CE12" s="853"/>
      <c r="CF12" s="853"/>
      <c r="CG12" s="854"/>
      <c r="CH12" s="865">
        <v>58</v>
      </c>
      <c r="CI12" s="866"/>
      <c r="CJ12" s="866"/>
      <c r="CK12" s="866"/>
      <c r="CL12" s="867"/>
      <c r="CM12" s="865">
        <v>651</v>
      </c>
      <c r="CN12" s="866"/>
      <c r="CO12" s="866"/>
      <c r="CP12" s="866"/>
      <c r="CQ12" s="867"/>
      <c r="CR12" s="865">
        <v>110</v>
      </c>
      <c r="CS12" s="866"/>
      <c r="CT12" s="866"/>
      <c r="CU12" s="866"/>
      <c r="CV12" s="867"/>
      <c r="CW12" s="865">
        <v>68</v>
      </c>
      <c r="CX12" s="866"/>
      <c r="CY12" s="866"/>
      <c r="CZ12" s="866"/>
      <c r="DA12" s="867"/>
      <c r="DB12" s="865" t="s">
        <v>614</v>
      </c>
      <c r="DC12" s="866"/>
      <c r="DD12" s="866"/>
      <c r="DE12" s="866"/>
      <c r="DF12" s="867"/>
      <c r="DG12" s="865" t="s">
        <v>612</v>
      </c>
      <c r="DH12" s="866"/>
      <c r="DI12" s="866"/>
      <c r="DJ12" s="866"/>
      <c r="DK12" s="867"/>
      <c r="DL12" s="865" t="s">
        <v>609</v>
      </c>
      <c r="DM12" s="866"/>
      <c r="DN12" s="866"/>
      <c r="DO12" s="866"/>
      <c r="DP12" s="867"/>
      <c r="DQ12" s="865" t="s">
        <v>607</v>
      </c>
      <c r="DR12" s="866"/>
      <c r="DS12" s="866"/>
      <c r="DT12" s="866"/>
      <c r="DU12" s="867"/>
      <c r="DV12" s="868"/>
      <c r="DW12" s="869"/>
      <c r="DX12" s="869"/>
      <c r="DY12" s="869"/>
      <c r="DZ12" s="870"/>
      <c r="EA12" s="255"/>
    </row>
    <row r="13" spans="1:131" s="256" customFormat="1" ht="26.25" customHeight="1" x14ac:dyDescent="0.15">
      <c r="A13" s="262">
        <v>7</v>
      </c>
      <c r="B13" s="839" t="s">
        <v>392</v>
      </c>
      <c r="C13" s="840"/>
      <c r="D13" s="840"/>
      <c r="E13" s="840"/>
      <c r="F13" s="840"/>
      <c r="G13" s="840"/>
      <c r="H13" s="840"/>
      <c r="I13" s="840"/>
      <c r="J13" s="840"/>
      <c r="K13" s="840"/>
      <c r="L13" s="840"/>
      <c r="M13" s="840"/>
      <c r="N13" s="840"/>
      <c r="O13" s="840"/>
      <c r="P13" s="841"/>
      <c r="Q13" s="842">
        <v>3783</v>
      </c>
      <c r="R13" s="843"/>
      <c r="S13" s="843"/>
      <c r="T13" s="843"/>
      <c r="U13" s="843"/>
      <c r="V13" s="843">
        <v>3457</v>
      </c>
      <c r="W13" s="843"/>
      <c r="X13" s="843"/>
      <c r="Y13" s="843"/>
      <c r="Z13" s="843"/>
      <c r="AA13" s="843">
        <v>326</v>
      </c>
      <c r="AB13" s="843"/>
      <c r="AC13" s="843"/>
      <c r="AD13" s="843"/>
      <c r="AE13" s="844"/>
      <c r="AF13" s="845">
        <v>0</v>
      </c>
      <c r="AG13" s="846"/>
      <c r="AH13" s="846"/>
      <c r="AI13" s="846"/>
      <c r="AJ13" s="847"/>
      <c r="AK13" s="848">
        <v>1092</v>
      </c>
      <c r="AL13" s="849"/>
      <c r="AM13" s="849"/>
      <c r="AN13" s="849"/>
      <c r="AO13" s="849"/>
      <c r="AP13" s="849">
        <v>3274</v>
      </c>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596</v>
      </c>
      <c r="BT13" s="853"/>
      <c r="BU13" s="853"/>
      <c r="BV13" s="853"/>
      <c r="BW13" s="853"/>
      <c r="BX13" s="853"/>
      <c r="BY13" s="853"/>
      <c r="BZ13" s="853"/>
      <c r="CA13" s="853"/>
      <c r="CB13" s="853"/>
      <c r="CC13" s="853"/>
      <c r="CD13" s="853"/>
      <c r="CE13" s="853"/>
      <c r="CF13" s="853"/>
      <c r="CG13" s="854"/>
      <c r="CH13" s="865">
        <v>81.456926999999993</v>
      </c>
      <c r="CI13" s="866"/>
      <c r="CJ13" s="866"/>
      <c r="CK13" s="866"/>
      <c r="CL13" s="867"/>
      <c r="CM13" s="865">
        <v>279.03342700000002</v>
      </c>
      <c r="CN13" s="866"/>
      <c r="CO13" s="866"/>
      <c r="CP13" s="866"/>
      <c r="CQ13" s="867"/>
      <c r="CR13" s="865">
        <v>199.92</v>
      </c>
      <c r="CS13" s="866"/>
      <c r="CT13" s="866"/>
      <c r="CU13" s="866"/>
      <c r="CV13" s="867"/>
      <c r="CW13" s="865" t="s">
        <v>615</v>
      </c>
      <c r="CX13" s="866"/>
      <c r="CY13" s="866"/>
      <c r="CZ13" s="866"/>
      <c r="DA13" s="867"/>
      <c r="DB13" s="865" t="s">
        <v>607</v>
      </c>
      <c r="DC13" s="866"/>
      <c r="DD13" s="866"/>
      <c r="DE13" s="866"/>
      <c r="DF13" s="867"/>
      <c r="DG13" s="865" t="s">
        <v>607</v>
      </c>
      <c r="DH13" s="866"/>
      <c r="DI13" s="866"/>
      <c r="DJ13" s="866"/>
      <c r="DK13" s="867"/>
      <c r="DL13" s="865" t="s">
        <v>610</v>
      </c>
      <c r="DM13" s="866"/>
      <c r="DN13" s="866"/>
      <c r="DO13" s="866"/>
      <c r="DP13" s="867"/>
      <c r="DQ13" s="865" t="s">
        <v>607</v>
      </c>
      <c r="DR13" s="866"/>
      <c r="DS13" s="866"/>
      <c r="DT13" s="866"/>
      <c r="DU13" s="867"/>
      <c r="DV13" s="868"/>
      <c r="DW13" s="869"/>
      <c r="DX13" s="869"/>
      <c r="DY13" s="869"/>
      <c r="DZ13" s="870"/>
      <c r="EA13" s="255"/>
    </row>
    <row r="14" spans="1:131" s="256" customFormat="1" ht="26.25" customHeight="1" x14ac:dyDescent="0.15">
      <c r="A14" s="262">
        <v>8</v>
      </c>
      <c r="B14" s="839" t="s">
        <v>393</v>
      </c>
      <c r="C14" s="840"/>
      <c r="D14" s="840"/>
      <c r="E14" s="840"/>
      <c r="F14" s="840"/>
      <c r="G14" s="840"/>
      <c r="H14" s="840"/>
      <c r="I14" s="840"/>
      <c r="J14" s="840"/>
      <c r="K14" s="840"/>
      <c r="L14" s="840"/>
      <c r="M14" s="840"/>
      <c r="N14" s="840"/>
      <c r="O14" s="840"/>
      <c r="P14" s="841"/>
      <c r="Q14" s="842">
        <v>2127</v>
      </c>
      <c r="R14" s="843"/>
      <c r="S14" s="843"/>
      <c r="T14" s="843"/>
      <c r="U14" s="843"/>
      <c r="V14" s="843">
        <v>1996</v>
      </c>
      <c r="W14" s="843"/>
      <c r="X14" s="843"/>
      <c r="Y14" s="843"/>
      <c r="Z14" s="843"/>
      <c r="AA14" s="843">
        <v>131</v>
      </c>
      <c r="AB14" s="843"/>
      <c r="AC14" s="843"/>
      <c r="AD14" s="843"/>
      <c r="AE14" s="844"/>
      <c r="AF14" s="845" t="s">
        <v>394</v>
      </c>
      <c r="AG14" s="846"/>
      <c r="AH14" s="846"/>
      <c r="AI14" s="846"/>
      <c r="AJ14" s="847"/>
      <c r="AK14" s="848">
        <v>811</v>
      </c>
      <c r="AL14" s="849"/>
      <c r="AM14" s="849"/>
      <c r="AN14" s="849"/>
      <c r="AO14" s="849"/>
      <c r="AP14" s="849">
        <v>2377</v>
      </c>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t="s">
        <v>395</v>
      </c>
      <c r="C15" s="840"/>
      <c r="D15" s="840"/>
      <c r="E15" s="840"/>
      <c r="F15" s="840"/>
      <c r="G15" s="840"/>
      <c r="H15" s="840"/>
      <c r="I15" s="840"/>
      <c r="J15" s="840"/>
      <c r="K15" s="840"/>
      <c r="L15" s="840"/>
      <c r="M15" s="840"/>
      <c r="N15" s="840"/>
      <c r="O15" s="840"/>
      <c r="P15" s="841"/>
      <c r="Q15" s="842">
        <v>265</v>
      </c>
      <c r="R15" s="843"/>
      <c r="S15" s="843"/>
      <c r="T15" s="843"/>
      <c r="U15" s="843"/>
      <c r="V15" s="843">
        <v>208</v>
      </c>
      <c r="W15" s="843"/>
      <c r="X15" s="843"/>
      <c r="Y15" s="843"/>
      <c r="Z15" s="843"/>
      <c r="AA15" s="843">
        <v>57</v>
      </c>
      <c r="AB15" s="843"/>
      <c r="AC15" s="843"/>
      <c r="AD15" s="843"/>
      <c r="AE15" s="844"/>
      <c r="AF15" s="845">
        <v>57</v>
      </c>
      <c r="AG15" s="846"/>
      <c r="AH15" s="846"/>
      <c r="AI15" s="846"/>
      <c r="AJ15" s="847"/>
      <c r="AK15" s="848" t="s">
        <v>598</v>
      </c>
      <c r="AL15" s="849"/>
      <c r="AM15" s="849"/>
      <c r="AN15" s="849"/>
      <c r="AO15" s="849"/>
      <c r="AP15" s="849" t="s">
        <v>585</v>
      </c>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397</v>
      </c>
      <c r="B23" s="874" t="s">
        <v>398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1321</v>
      </c>
      <c r="AG23" s="878"/>
      <c r="AH23" s="878"/>
      <c r="AI23" s="878"/>
      <c r="AJ23" s="881"/>
      <c r="AK23" s="882"/>
      <c r="AL23" s="883"/>
      <c r="AM23" s="883"/>
      <c r="AN23" s="883"/>
      <c r="AO23" s="883"/>
      <c r="AP23" s="878"/>
      <c r="AQ23" s="878"/>
      <c r="AR23" s="878"/>
      <c r="AS23" s="878"/>
      <c r="AT23" s="878"/>
      <c r="AU23" s="884"/>
      <c r="AV23" s="884"/>
      <c r="AW23" s="884"/>
      <c r="AX23" s="884"/>
      <c r="AY23" s="885"/>
      <c r="AZ23" s="893" t="s">
        <v>236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346</v>
      </c>
      <c r="C28" s="816"/>
      <c r="D28" s="816"/>
      <c r="E28" s="816"/>
      <c r="F28" s="816"/>
      <c r="G28" s="816"/>
      <c r="H28" s="816"/>
      <c r="I28" s="816"/>
      <c r="J28" s="816"/>
      <c r="K28" s="816"/>
      <c r="L28" s="816"/>
      <c r="M28" s="816"/>
      <c r="N28" s="816"/>
      <c r="O28" s="816"/>
      <c r="P28" s="817"/>
      <c r="Q28" s="906">
        <v>50159</v>
      </c>
      <c r="R28" s="907"/>
      <c r="S28" s="907"/>
      <c r="T28" s="907"/>
      <c r="U28" s="907"/>
      <c r="V28" s="907">
        <v>50102</v>
      </c>
      <c r="W28" s="907"/>
      <c r="X28" s="907"/>
      <c r="Y28" s="907"/>
      <c r="Z28" s="907"/>
      <c r="AA28" s="907">
        <v>57</v>
      </c>
      <c r="AB28" s="907"/>
      <c r="AC28" s="907"/>
      <c r="AD28" s="907"/>
      <c r="AE28" s="908"/>
      <c r="AF28" s="909">
        <v>57</v>
      </c>
      <c r="AG28" s="907"/>
      <c r="AH28" s="907"/>
      <c r="AI28" s="907"/>
      <c r="AJ28" s="910"/>
      <c r="AK28" s="911">
        <v>5909</v>
      </c>
      <c r="AL28" s="902"/>
      <c r="AM28" s="902"/>
      <c r="AN28" s="902"/>
      <c r="AO28" s="902"/>
      <c r="AP28" s="902" t="s">
        <v>587</v>
      </c>
      <c r="AQ28" s="902"/>
      <c r="AR28" s="902"/>
      <c r="AS28" s="902"/>
      <c r="AT28" s="902"/>
      <c r="AU28" s="902" t="s">
        <v>588</v>
      </c>
      <c r="AV28" s="902"/>
      <c r="AW28" s="902"/>
      <c r="AX28" s="902"/>
      <c r="AY28" s="902"/>
      <c r="AZ28" s="903" t="s">
        <v>585</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32944</v>
      </c>
      <c r="R29" s="843"/>
      <c r="S29" s="843"/>
      <c r="T29" s="843"/>
      <c r="U29" s="843"/>
      <c r="V29" s="843">
        <v>32776</v>
      </c>
      <c r="W29" s="843"/>
      <c r="X29" s="843"/>
      <c r="Y29" s="843"/>
      <c r="Z29" s="843"/>
      <c r="AA29" s="843">
        <v>168</v>
      </c>
      <c r="AB29" s="843"/>
      <c r="AC29" s="843"/>
      <c r="AD29" s="843"/>
      <c r="AE29" s="844"/>
      <c r="AF29" s="845">
        <v>168</v>
      </c>
      <c r="AG29" s="846"/>
      <c r="AH29" s="846"/>
      <c r="AI29" s="846"/>
      <c r="AJ29" s="847"/>
      <c r="AK29" s="914">
        <v>4759</v>
      </c>
      <c r="AL29" s="915"/>
      <c r="AM29" s="915"/>
      <c r="AN29" s="915"/>
      <c r="AO29" s="915"/>
      <c r="AP29" s="915" t="s">
        <v>589</v>
      </c>
      <c r="AQ29" s="915"/>
      <c r="AR29" s="915"/>
      <c r="AS29" s="915"/>
      <c r="AT29" s="915"/>
      <c r="AU29" s="915" t="s">
        <v>585</v>
      </c>
      <c r="AV29" s="915"/>
      <c r="AW29" s="915"/>
      <c r="AX29" s="915"/>
      <c r="AY29" s="915"/>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5654</v>
      </c>
      <c r="R30" s="843"/>
      <c r="S30" s="843"/>
      <c r="T30" s="843"/>
      <c r="U30" s="843"/>
      <c r="V30" s="843">
        <v>5635</v>
      </c>
      <c r="W30" s="843"/>
      <c r="X30" s="843"/>
      <c r="Y30" s="843"/>
      <c r="Z30" s="843"/>
      <c r="AA30" s="843">
        <v>19</v>
      </c>
      <c r="AB30" s="843"/>
      <c r="AC30" s="843"/>
      <c r="AD30" s="843"/>
      <c r="AE30" s="844"/>
      <c r="AF30" s="845">
        <v>19</v>
      </c>
      <c r="AG30" s="846"/>
      <c r="AH30" s="846"/>
      <c r="AI30" s="846"/>
      <c r="AJ30" s="847"/>
      <c r="AK30" s="914">
        <v>986</v>
      </c>
      <c r="AL30" s="915"/>
      <c r="AM30" s="915"/>
      <c r="AN30" s="915"/>
      <c r="AO30" s="915"/>
      <c r="AP30" s="915" t="s">
        <v>589</v>
      </c>
      <c r="AQ30" s="915"/>
      <c r="AR30" s="915"/>
      <c r="AS30" s="915"/>
      <c r="AT30" s="915"/>
      <c r="AU30" s="915" t="s">
        <v>585</v>
      </c>
      <c r="AV30" s="915"/>
      <c r="AW30" s="915"/>
      <c r="AX30" s="915"/>
      <c r="AY30" s="915"/>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15718</v>
      </c>
      <c r="R31" s="843"/>
      <c r="S31" s="843"/>
      <c r="T31" s="843"/>
      <c r="U31" s="843"/>
      <c r="V31" s="843">
        <v>15474</v>
      </c>
      <c r="W31" s="843"/>
      <c r="X31" s="843"/>
      <c r="Y31" s="843"/>
      <c r="Z31" s="843"/>
      <c r="AA31" s="843">
        <v>244</v>
      </c>
      <c r="AB31" s="843"/>
      <c r="AC31" s="843"/>
      <c r="AD31" s="843"/>
      <c r="AE31" s="844"/>
      <c r="AF31" s="845">
        <v>244</v>
      </c>
      <c r="AG31" s="846"/>
      <c r="AH31" s="846"/>
      <c r="AI31" s="846"/>
      <c r="AJ31" s="847"/>
      <c r="AK31" s="914">
        <v>103</v>
      </c>
      <c r="AL31" s="915"/>
      <c r="AM31" s="915"/>
      <c r="AN31" s="915"/>
      <c r="AO31" s="915"/>
      <c r="AP31" s="915" t="s">
        <v>589</v>
      </c>
      <c r="AQ31" s="915"/>
      <c r="AR31" s="915"/>
      <c r="AS31" s="915"/>
      <c r="AT31" s="915"/>
      <c r="AU31" s="915" t="s">
        <v>585</v>
      </c>
      <c r="AV31" s="915"/>
      <c r="AW31" s="915"/>
      <c r="AX31" s="915"/>
      <c r="AY31" s="915"/>
      <c r="AZ31" s="916" t="s">
        <v>585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138</v>
      </c>
      <c r="R32" s="843"/>
      <c r="S32" s="843"/>
      <c r="T32" s="843"/>
      <c r="U32" s="843"/>
      <c r="V32" s="843">
        <v>138</v>
      </c>
      <c r="W32" s="843"/>
      <c r="X32" s="843"/>
      <c r="Y32" s="843"/>
      <c r="Z32" s="843"/>
      <c r="AA32" s="843" t="s">
        <v>586</v>
      </c>
      <c r="AB32" s="843"/>
      <c r="AC32" s="843"/>
      <c r="AD32" s="843"/>
      <c r="AE32" s="844"/>
      <c r="AF32" s="845" t="s">
        <v>236</v>
      </c>
      <c r="AG32" s="846"/>
      <c r="AH32" s="846"/>
      <c r="AI32" s="846"/>
      <c r="AJ32" s="847"/>
      <c r="AK32" s="914" t="s">
        <v>599</v>
      </c>
      <c r="AL32" s="915"/>
      <c r="AM32" s="915"/>
      <c r="AN32" s="915"/>
      <c r="AO32" s="915"/>
      <c r="AP32" s="915" t="s">
        <v>589</v>
      </c>
      <c r="AQ32" s="915"/>
      <c r="AR32" s="915"/>
      <c r="AS32" s="915"/>
      <c r="AT32" s="915"/>
      <c r="AU32" s="915" t="s">
        <v>585</v>
      </c>
      <c r="AV32" s="915"/>
      <c r="AW32" s="915"/>
      <c r="AX32" s="915"/>
      <c r="AY32" s="915"/>
      <c r="AZ32" s="916" t="s">
        <v>585</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10719</v>
      </c>
      <c r="R33" s="843"/>
      <c r="S33" s="843"/>
      <c r="T33" s="843"/>
      <c r="U33" s="843"/>
      <c r="V33" s="843">
        <v>8758</v>
      </c>
      <c r="W33" s="843"/>
      <c r="X33" s="843"/>
      <c r="Y33" s="843"/>
      <c r="Z33" s="843"/>
      <c r="AA33" s="843">
        <v>1961</v>
      </c>
      <c r="AB33" s="843"/>
      <c r="AC33" s="843"/>
      <c r="AD33" s="843"/>
      <c r="AE33" s="844"/>
      <c r="AF33" s="845">
        <v>11448</v>
      </c>
      <c r="AG33" s="846"/>
      <c r="AH33" s="846"/>
      <c r="AI33" s="846"/>
      <c r="AJ33" s="847"/>
      <c r="AK33" s="914">
        <v>553</v>
      </c>
      <c r="AL33" s="915"/>
      <c r="AM33" s="915"/>
      <c r="AN33" s="915"/>
      <c r="AO33" s="915"/>
      <c r="AP33" s="915">
        <v>26037</v>
      </c>
      <c r="AQ33" s="915"/>
      <c r="AR33" s="915"/>
      <c r="AS33" s="915"/>
      <c r="AT33" s="915"/>
      <c r="AU33" s="915">
        <v>156</v>
      </c>
      <c r="AV33" s="915"/>
      <c r="AW33" s="915"/>
      <c r="AX33" s="915"/>
      <c r="AY33" s="915"/>
      <c r="AZ33" s="916" t="s">
        <v>600</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415</v>
      </c>
      <c r="C34" s="840"/>
      <c r="D34" s="840"/>
      <c r="E34" s="840"/>
      <c r="F34" s="840"/>
      <c r="G34" s="840"/>
      <c r="H34" s="840"/>
      <c r="I34" s="840"/>
      <c r="J34" s="840"/>
      <c r="K34" s="840"/>
      <c r="L34" s="840"/>
      <c r="M34" s="840"/>
      <c r="N34" s="840"/>
      <c r="O34" s="840"/>
      <c r="P34" s="841"/>
      <c r="Q34" s="842">
        <v>11500</v>
      </c>
      <c r="R34" s="843"/>
      <c r="S34" s="843"/>
      <c r="T34" s="843"/>
      <c r="U34" s="843"/>
      <c r="V34" s="843">
        <v>11195</v>
      </c>
      <c r="W34" s="843"/>
      <c r="X34" s="843"/>
      <c r="Y34" s="843"/>
      <c r="Z34" s="843"/>
      <c r="AA34" s="843">
        <v>305</v>
      </c>
      <c r="AB34" s="843"/>
      <c r="AC34" s="843"/>
      <c r="AD34" s="843"/>
      <c r="AE34" s="844"/>
      <c r="AF34" s="845">
        <v>3039</v>
      </c>
      <c r="AG34" s="846"/>
      <c r="AH34" s="846"/>
      <c r="AI34" s="846"/>
      <c r="AJ34" s="847"/>
      <c r="AK34" s="914">
        <v>3139</v>
      </c>
      <c r="AL34" s="915"/>
      <c r="AM34" s="915"/>
      <c r="AN34" s="915"/>
      <c r="AO34" s="915"/>
      <c r="AP34" s="915">
        <v>38753</v>
      </c>
      <c r="AQ34" s="915"/>
      <c r="AR34" s="915"/>
      <c r="AS34" s="915"/>
      <c r="AT34" s="915"/>
      <c r="AU34" s="915">
        <v>20298</v>
      </c>
      <c r="AV34" s="915"/>
      <c r="AW34" s="915"/>
      <c r="AX34" s="915"/>
      <c r="AY34" s="915"/>
      <c r="AZ34" s="916" t="s">
        <v>600</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416</v>
      </c>
      <c r="C35" s="840"/>
      <c r="D35" s="840"/>
      <c r="E35" s="840"/>
      <c r="F35" s="840"/>
      <c r="G35" s="840"/>
      <c r="H35" s="840"/>
      <c r="I35" s="840"/>
      <c r="J35" s="840"/>
      <c r="K35" s="840"/>
      <c r="L35" s="840"/>
      <c r="M35" s="840"/>
      <c r="N35" s="840"/>
      <c r="O35" s="840"/>
      <c r="P35" s="841"/>
      <c r="Q35" s="842">
        <v>569</v>
      </c>
      <c r="R35" s="843"/>
      <c r="S35" s="843"/>
      <c r="T35" s="843"/>
      <c r="U35" s="843"/>
      <c r="V35" s="843">
        <v>565</v>
      </c>
      <c r="W35" s="843"/>
      <c r="X35" s="843"/>
      <c r="Y35" s="843"/>
      <c r="Z35" s="843"/>
      <c r="AA35" s="843">
        <v>4</v>
      </c>
      <c r="AB35" s="843"/>
      <c r="AC35" s="843"/>
      <c r="AD35" s="843"/>
      <c r="AE35" s="844"/>
      <c r="AF35" s="845">
        <v>1404</v>
      </c>
      <c r="AG35" s="846"/>
      <c r="AH35" s="846"/>
      <c r="AI35" s="846"/>
      <c r="AJ35" s="847"/>
      <c r="AK35" s="914">
        <v>158</v>
      </c>
      <c r="AL35" s="915"/>
      <c r="AM35" s="915"/>
      <c r="AN35" s="915"/>
      <c r="AO35" s="915"/>
      <c r="AP35" s="915">
        <v>57</v>
      </c>
      <c r="AQ35" s="915"/>
      <c r="AR35" s="915"/>
      <c r="AS35" s="915"/>
      <c r="AT35" s="915"/>
      <c r="AU35" s="915">
        <v>30</v>
      </c>
      <c r="AV35" s="915"/>
      <c r="AW35" s="915"/>
      <c r="AX35" s="915"/>
      <c r="AY35" s="915"/>
      <c r="AZ35" s="916" t="s">
        <v>600</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397</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16378</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236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402</v>
      </c>
      <c r="W66" s="802"/>
      <c r="X66" s="802"/>
      <c r="Y66" s="802"/>
      <c r="Z66" s="803"/>
      <c r="AA66" s="801" t="s">
        <v>422</v>
      </c>
      <c r="AB66" s="802"/>
      <c r="AC66" s="802"/>
      <c r="AD66" s="802"/>
      <c r="AE66" s="803"/>
      <c r="AF66" s="936" t="s">
        <v>404</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618</v>
      </c>
      <c r="C68" s="954"/>
      <c r="D68" s="954"/>
      <c r="E68" s="954"/>
      <c r="F68" s="954"/>
      <c r="G68" s="954"/>
      <c r="H68" s="954"/>
      <c r="I68" s="954"/>
      <c r="J68" s="954"/>
      <c r="K68" s="954"/>
      <c r="L68" s="954"/>
      <c r="M68" s="954"/>
      <c r="N68" s="954"/>
      <c r="O68" s="954"/>
      <c r="P68" s="955"/>
      <c r="Q68" s="956">
        <v>237</v>
      </c>
      <c r="R68" s="950"/>
      <c r="S68" s="950"/>
      <c r="T68" s="950"/>
      <c r="U68" s="950"/>
      <c r="V68" s="950">
        <v>234</v>
      </c>
      <c r="W68" s="950"/>
      <c r="X68" s="950"/>
      <c r="Y68" s="950"/>
      <c r="Z68" s="950"/>
      <c r="AA68" s="950">
        <v>3</v>
      </c>
      <c r="AB68" s="950"/>
      <c r="AC68" s="950"/>
      <c r="AD68" s="950"/>
      <c r="AE68" s="950"/>
      <c r="AF68" s="950">
        <v>3</v>
      </c>
      <c r="AG68" s="950"/>
      <c r="AH68" s="950"/>
      <c r="AI68" s="950"/>
      <c r="AJ68" s="950"/>
      <c r="AK68" s="950">
        <v>122</v>
      </c>
      <c r="AL68" s="950"/>
      <c r="AM68" s="950"/>
      <c r="AN68" s="950"/>
      <c r="AO68" s="950"/>
      <c r="AP68" s="950" t="s">
        <v>622</v>
      </c>
      <c r="AQ68" s="950"/>
      <c r="AR68" s="950"/>
      <c r="AS68" s="950"/>
      <c r="AT68" s="950"/>
      <c r="AU68" s="950" t="s">
        <v>622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619</v>
      </c>
      <c r="C69" s="958"/>
      <c r="D69" s="958"/>
      <c r="E69" s="958"/>
      <c r="F69" s="958"/>
      <c r="G69" s="958"/>
      <c r="H69" s="958"/>
      <c r="I69" s="958"/>
      <c r="J69" s="958"/>
      <c r="K69" s="958"/>
      <c r="L69" s="958"/>
      <c r="M69" s="958"/>
      <c r="N69" s="958"/>
      <c r="O69" s="958"/>
      <c r="P69" s="959"/>
      <c r="Q69" s="960">
        <v>222319</v>
      </c>
      <c r="R69" s="915"/>
      <c r="S69" s="915"/>
      <c r="T69" s="915"/>
      <c r="U69" s="915"/>
      <c r="V69" s="915">
        <v>215489</v>
      </c>
      <c r="W69" s="915"/>
      <c r="X69" s="915"/>
      <c r="Y69" s="915"/>
      <c r="Z69" s="915"/>
      <c r="AA69" s="915">
        <v>6830</v>
      </c>
      <c r="AB69" s="915"/>
      <c r="AC69" s="915"/>
      <c r="AD69" s="915"/>
      <c r="AE69" s="915"/>
      <c r="AF69" s="915">
        <v>6830</v>
      </c>
      <c r="AG69" s="915"/>
      <c r="AH69" s="915"/>
      <c r="AI69" s="915"/>
      <c r="AJ69" s="915"/>
      <c r="AK69" s="915" t="s">
        <v>623</v>
      </c>
      <c r="AL69" s="915"/>
      <c r="AM69" s="915"/>
      <c r="AN69" s="915"/>
      <c r="AO69" s="915"/>
      <c r="AP69" s="915" t="s">
        <v>624</v>
      </c>
      <c r="AQ69" s="915"/>
      <c r="AR69" s="915"/>
      <c r="AS69" s="915"/>
      <c r="AT69" s="915"/>
      <c r="AU69" s="915" t="s">
        <v>623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620</v>
      </c>
      <c r="C70" s="958"/>
      <c r="D70" s="958"/>
      <c r="E70" s="958"/>
      <c r="F70" s="958"/>
      <c r="G70" s="958"/>
      <c r="H70" s="958"/>
      <c r="I70" s="958"/>
      <c r="J70" s="958"/>
      <c r="K70" s="958"/>
      <c r="L70" s="958"/>
      <c r="M70" s="958"/>
      <c r="N70" s="958"/>
      <c r="O70" s="958"/>
      <c r="P70" s="959"/>
      <c r="Q70" s="960">
        <v>9468</v>
      </c>
      <c r="R70" s="915"/>
      <c r="S70" s="915"/>
      <c r="T70" s="915"/>
      <c r="U70" s="915"/>
      <c r="V70" s="915">
        <v>9276</v>
      </c>
      <c r="W70" s="915"/>
      <c r="X70" s="915"/>
      <c r="Y70" s="915"/>
      <c r="Z70" s="915"/>
      <c r="AA70" s="915">
        <v>192</v>
      </c>
      <c r="AB70" s="915"/>
      <c r="AC70" s="915"/>
      <c r="AD70" s="915"/>
      <c r="AE70" s="915"/>
      <c r="AF70" s="915">
        <v>192</v>
      </c>
      <c r="AG70" s="915"/>
      <c r="AH70" s="915"/>
      <c r="AI70" s="915"/>
      <c r="AJ70" s="915"/>
      <c r="AK70" s="915">
        <v>52</v>
      </c>
      <c r="AL70" s="915"/>
      <c r="AM70" s="915"/>
      <c r="AN70" s="915"/>
      <c r="AO70" s="915"/>
      <c r="AP70" s="915" t="s">
        <v>518</v>
      </c>
      <c r="AQ70" s="915"/>
      <c r="AR70" s="915"/>
      <c r="AS70" s="915"/>
      <c r="AT70" s="915"/>
      <c r="AU70" s="915" t="s">
        <v>518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621</v>
      </c>
      <c r="C71" s="958"/>
      <c r="D71" s="958"/>
      <c r="E71" s="958"/>
      <c r="F71" s="958"/>
      <c r="G71" s="958"/>
      <c r="H71" s="958"/>
      <c r="I71" s="958"/>
      <c r="J71" s="958"/>
      <c r="K71" s="958"/>
      <c r="L71" s="958"/>
      <c r="M71" s="958"/>
      <c r="N71" s="958"/>
      <c r="O71" s="958"/>
      <c r="P71" s="959"/>
      <c r="Q71" s="960">
        <v>22</v>
      </c>
      <c r="R71" s="915"/>
      <c r="S71" s="915"/>
      <c r="T71" s="915"/>
      <c r="U71" s="915"/>
      <c r="V71" s="915">
        <v>16</v>
      </c>
      <c r="W71" s="915"/>
      <c r="X71" s="915"/>
      <c r="Y71" s="915"/>
      <c r="Z71" s="915"/>
      <c r="AA71" s="915">
        <v>7</v>
      </c>
      <c r="AB71" s="915"/>
      <c r="AC71" s="915"/>
      <c r="AD71" s="915"/>
      <c r="AE71" s="915"/>
      <c r="AF71" s="915">
        <v>7</v>
      </c>
      <c r="AG71" s="915"/>
      <c r="AH71" s="915"/>
      <c r="AI71" s="915"/>
      <c r="AJ71" s="915"/>
      <c r="AK71" s="915">
        <v>2</v>
      </c>
      <c r="AL71" s="915"/>
      <c r="AM71" s="915"/>
      <c r="AN71" s="915"/>
      <c r="AO71" s="915"/>
      <c r="AP71" s="915" t="s">
        <v>518</v>
      </c>
      <c r="AQ71" s="915"/>
      <c r="AR71" s="915"/>
      <c r="AS71" s="915"/>
      <c r="AT71" s="915"/>
      <c r="AU71" s="915" t="s">
        <v>518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397</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305</v>
      </c>
      <c r="AG109" s="979"/>
      <c r="AH109" s="979"/>
      <c r="AI109" s="979"/>
      <c r="AJ109" s="980"/>
      <c r="AK109" s="978" t="s">
        <v>304</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305</v>
      </c>
      <c r="BW109" s="979"/>
      <c r="BX109" s="979"/>
      <c r="BY109" s="979"/>
      <c r="BZ109" s="980"/>
      <c r="CA109" s="978" t="s">
        <v>304</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305</v>
      </c>
      <c r="DM109" s="979"/>
      <c r="DN109" s="979"/>
      <c r="DO109" s="979"/>
      <c r="DP109" s="980"/>
      <c r="DQ109" s="978" t="s">
        <v>304</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15610443</v>
      </c>
      <c r="AB110" s="986"/>
      <c r="AC110" s="986"/>
      <c r="AD110" s="986"/>
      <c r="AE110" s="987"/>
      <c r="AF110" s="988">
        <v>15227982</v>
      </c>
      <c r="AG110" s="986"/>
      <c r="AH110" s="986"/>
      <c r="AI110" s="986"/>
      <c r="AJ110" s="987"/>
      <c r="AK110" s="988">
        <v>15450146</v>
      </c>
      <c r="AL110" s="986"/>
      <c r="AM110" s="986"/>
      <c r="AN110" s="986"/>
      <c r="AO110" s="987"/>
      <c r="AP110" s="989">
        <v>17</v>
      </c>
      <c r="AQ110" s="990"/>
      <c r="AR110" s="990"/>
      <c r="AS110" s="990"/>
      <c r="AT110" s="991"/>
      <c r="AU110" s="992" t="s">
        <v>72</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114662792</v>
      </c>
      <c r="BR110" s="1021"/>
      <c r="BS110" s="1021"/>
      <c r="BT110" s="1021"/>
      <c r="BU110" s="1021"/>
      <c r="BV110" s="1021">
        <v>110876390</v>
      </c>
      <c r="BW110" s="1021"/>
      <c r="BX110" s="1021"/>
      <c r="BY110" s="1021"/>
      <c r="BZ110" s="1021"/>
      <c r="CA110" s="1021">
        <v>111645251</v>
      </c>
      <c r="CB110" s="1021"/>
      <c r="CC110" s="1021"/>
      <c r="CD110" s="1021"/>
      <c r="CE110" s="1021"/>
      <c r="CF110" s="1035">
        <v>122.7</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3875260</v>
      </c>
      <c r="DH110" s="1021"/>
      <c r="DI110" s="1021"/>
      <c r="DJ110" s="1021"/>
      <c r="DK110" s="1021"/>
      <c r="DL110" s="1021">
        <v>3473345</v>
      </c>
      <c r="DM110" s="1021"/>
      <c r="DN110" s="1021"/>
      <c r="DO110" s="1021"/>
      <c r="DP110" s="1021"/>
      <c r="DQ110" s="1021">
        <v>2979071</v>
      </c>
      <c r="DR110" s="1021"/>
      <c r="DS110" s="1021"/>
      <c r="DT110" s="1021"/>
      <c r="DU110" s="1021"/>
      <c r="DV110" s="1022">
        <v>3.3</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391</v>
      </c>
      <c r="AG111" s="1028"/>
      <c r="AH111" s="1028"/>
      <c r="AI111" s="1028"/>
      <c r="AJ111" s="1029"/>
      <c r="AK111" s="1030" t="s">
        <v>391</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10764066</v>
      </c>
      <c r="BR111" s="1014"/>
      <c r="BS111" s="1014"/>
      <c r="BT111" s="1014"/>
      <c r="BU111" s="1014"/>
      <c r="BV111" s="1014">
        <v>8862485</v>
      </c>
      <c r="BW111" s="1014"/>
      <c r="BX111" s="1014"/>
      <c r="BY111" s="1014"/>
      <c r="BZ111" s="1014"/>
      <c r="CA111" s="1014">
        <v>7999352</v>
      </c>
      <c r="CB111" s="1014"/>
      <c r="CC111" s="1014"/>
      <c r="CD111" s="1014"/>
      <c r="CE111" s="1014"/>
      <c r="CF111" s="1008">
        <v>8.8000000000000007</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236</v>
      </c>
      <c r="DH111" s="1014"/>
      <c r="DI111" s="1014"/>
      <c r="DJ111" s="1014"/>
      <c r="DK111" s="1014"/>
      <c r="DL111" s="1014" t="s">
        <v>236</v>
      </c>
      <c r="DM111" s="1014"/>
      <c r="DN111" s="1014"/>
      <c r="DO111" s="1014"/>
      <c r="DP111" s="1014"/>
      <c r="DQ111" s="1014" t="s">
        <v>236</v>
      </c>
      <c r="DR111" s="1014"/>
      <c r="DS111" s="1014"/>
      <c r="DT111" s="1014"/>
      <c r="DU111" s="1014"/>
      <c r="DV111" s="1015" t="s">
        <v>443</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66667</v>
      </c>
      <c r="AB112" s="1053"/>
      <c r="AC112" s="1053"/>
      <c r="AD112" s="1053"/>
      <c r="AE112" s="1054"/>
      <c r="AF112" s="1055">
        <v>50000</v>
      </c>
      <c r="AG112" s="1053"/>
      <c r="AH112" s="1053"/>
      <c r="AI112" s="1053"/>
      <c r="AJ112" s="1054"/>
      <c r="AK112" s="1055">
        <v>33333</v>
      </c>
      <c r="AL112" s="1053"/>
      <c r="AM112" s="1053"/>
      <c r="AN112" s="1053"/>
      <c r="AO112" s="1054"/>
      <c r="AP112" s="1056">
        <v>0</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28275478</v>
      </c>
      <c r="BR112" s="1014"/>
      <c r="BS112" s="1014"/>
      <c r="BT112" s="1014"/>
      <c r="BU112" s="1014"/>
      <c r="BV112" s="1014">
        <v>23700275</v>
      </c>
      <c r="BW112" s="1014"/>
      <c r="BX112" s="1014"/>
      <c r="BY112" s="1014"/>
      <c r="BZ112" s="1014"/>
      <c r="CA112" s="1014">
        <v>20511173</v>
      </c>
      <c r="CB112" s="1014"/>
      <c r="CC112" s="1014"/>
      <c r="CD112" s="1014"/>
      <c r="CE112" s="1014"/>
      <c r="CF112" s="1008">
        <v>22.5</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236</v>
      </c>
      <c r="DM112" s="1014"/>
      <c r="DN112" s="1014"/>
      <c r="DO112" s="1014"/>
      <c r="DP112" s="1014"/>
      <c r="DQ112" s="1014" t="s">
        <v>236</v>
      </c>
      <c r="DR112" s="1014"/>
      <c r="DS112" s="1014"/>
      <c r="DT112" s="1014"/>
      <c r="DU112" s="1014"/>
      <c r="DV112" s="1015" t="s">
        <v>236</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3437045</v>
      </c>
      <c r="AB113" s="1028"/>
      <c r="AC113" s="1028"/>
      <c r="AD113" s="1028"/>
      <c r="AE113" s="1029"/>
      <c r="AF113" s="1030">
        <v>2424183</v>
      </c>
      <c r="AG113" s="1028"/>
      <c r="AH113" s="1028"/>
      <c r="AI113" s="1028"/>
      <c r="AJ113" s="1029"/>
      <c r="AK113" s="1030">
        <v>2203780</v>
      </c>
      <c r="AL113" s="1028"/>
      <c r="AM113" s="1028"/>
      <c r="AN113" s="1028"/>
      <c r="AO113" s="1029"/>
      <c r="AP113" s="1031">
        <v>2.4</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391</v>
      </c>
      <c r="BR113" s="1014"/>
      <c r="BS113" s="1014"/>
      <c r="BT113" s="1014"/>
      <c r="BU113" s="1014"/>
      <c r="BV113" s="1014" t="s">
        <v>452</v>
      </c>
      <c r="BW113" s="1014"/>
      <c r="BX113" s="1014"/>
      <c r="BY113" s="1014"/>
      <c r="BZ113" s="1014"/>
      <c r="CA113" s="1014" t="s">
        <v>236</v>
      </c>
      <c r="CB113" s="1014"/>
      <c r="CC113" s="1014"/>
      <c r="CD113" s="1014"/>
      <c r="CE113" s="1014"/>
      <c r="CF113" s="1008" t="s">
        <v>443</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236</v>
      </c>
      <c r="DH113" s="1053"/>
      <c r="DI113" s="1053"/>
      <c r="DJ113" s="1053"/>
      <c r="DK113" s="1054"/>
      <c r="DL113" s="1055" t="s">
        <v>236</v>
      </c>
      <c r="DM113" s="1053"/>
      <c r="DN113" s="1053"/>
      <c r="DO113" s="1053"/>
      <c r="DP113" s="1054"/>
      <c r="DQ113" s="1055" t="s">
        <v>443</v>
      </c>
      <c r="DR113" s="1053"/>
      <c r="DS113" s="1053"/>
      <c r="DT113" s="1053"/>
      <c r="DU113" s="1054"/>
      <c r="DV113" s="1056" t="s">
        <v>391</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452</v>
      </c>
      <c r="AB114" s="1053"/>
      <c r="AC114" s="1053"/>
      <c r="AD114" s="1053"/>
      <c r="AE114" s="1054"/>
      <c r="AF114" s="1055" t="s">
        <v>391</v>
      </c>
      <c r="AG114" s="1053"/>
      <c r="AH114" s="1053"/>
      <c r="AI114" s="1053"/>
      <c r="AJ114" s="1054"/>
      <c r="AK114" s="1055" t="s">
        <v>443</v>
      </c>
      <c r="AL114" s="1053"/>
      <c r="AM114" s="1053"/>
      <c r="AN114" s="1053"/>
      <c r="AO114" s="1054"/>
      <c r="AP114" s="1056" t="s">
        <v>391</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24835514</v>
      </c>
      <c r="BR114" s="1014"/>
      <c r="BS114" s="1014"/>
      <c r="BT114" s="1014"/>
      <c r="BU114" s="1014"/>
      <c r="BV114" s="1014">
        <v>23738002</v>
      </c>
      <c r="BW114" s="1014"/>
      <c r="BX114" s="1014"/>
      <c r="BY114" s="1014"/>
      <c r="BZ114" s="1014"/>
      <c r="CA114" s="1014">
        <v>23448725</v>
      </c>
      <c r="CB114" s="1014"/>
      <c r="CC114" s="1014"/>
      <c r="CD114" s="1014"/>
      <c r="CE114" s="1014"/>
      <c r="CF114" s="1008">
        <v>25.8</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236</v>
      </c>
      <c r="DH114" s="1053"/>
      <c r="DI114" s="1053"/>
      <c r="DJ114" s="1053"/>
      <c r="DK114" s="1054"/>
      <c r="DL114" s="1055" t="s">
        <v>236</v>
      </c>
      <c r="DM114" s="1053"/>
      <c r="DN114" s="1053"/>
      <c r="DO114" s="1053"/>
      <c r="DP114" s="1054"/>
      <c r="DQ114" s="1055" t="s">
        <v>236</v>
      </c>
      <c r="DR114" s="1053"/>
      <c r="DS114" s="1053"/>
      <c r="DT114" s="1053"/>
      <c r="DU114" s="1054"/>
      <c r="DV114" s="1056" t="s">
        <v>236</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2422488</v>
      </c>
      <c r="AB115" s="1028"/>
      <c r="AC115" s="1028"/>
      <c r="AD115" s="1028"/>
      <c r="AE115" s="1029"/>
      <c r="AF115" s="1030">
        <v>1746245</v>
      </c>
      <c r="AG115" s="1028"/>
      <c r="AH115" s="1028"/>
      <c r="AI115" s="1028"/>
      <c r="AJ115" s="1029"/>
      <c r="AK115" s="1030">
        <v>330423</v>
      </c>
      <c r="AL115" s="1028"/>
      <c r="AM115" s="1028"/>
      <c r="AN115" s="1028"/>
      <c r="AO115" s="1029"/>
      <c r="AP115" s="1031">
        <v>0.4</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v>15399</v>
      </c>
      <c r="BR115" s="1014"/>
      <c r="BS115" s="1014"/>
      <c r="BT115" s="1014"/>
      <c r="BU115" s="1014"/>
      <c r="BV115" s="1014">
        <v>25460</v>
      </c>
      <c r="BW115" s="1014"/>
      <c r="BX115" s="1014"/>
      <c r="BY115" s="1014"/>
      <c r="BZ115" s="1014"/>
      <c r="CA115" s="1014">
        <v>20289</v>
      </c>
      <c r="CB115" s="1014"/>
      <c r="CC115" s="1014"/>
      <c r="CD115" s="1014"/>
      <c r="CE115" s="1014"/>
      <c r="CF115" s="1008">
        <v>0</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4690856</v>
      </c>
      <c r="DH115" s="1053"/>
      <c r="DI115" s="1053"/>
      <c r="DJ115" s="1053"/>
      <c r="DK115" s="1054"/>
      <c r="DL115" s="1055">
        <v>3350433</v>
      </c>
      <c r="DM115" s="1053"/>
      <c r="DN115" s="1053"/>
      <c r="DO115" s="1053"/>
      <c r="DP115" s="1054"/>
      <c r="DQ115" s="1055">
        <v>3352979</v>
      </c>
      <c r="DR115" s="1053"/>
      <c r="DS115" s="1053"/>
      <c r="DT115" s="1053"/>
      <c r="DU115" s="1054"/>
      <c r="DV115" s="1056">
        <v>3.7</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v>
      </c>
      <c r="AB116" s="1053"/>
      <c r="AC116" s="1053"/>
      <c r="AD116" s="1053"/>
      <c r="AE116" s="1054"/>
      <c r="AF116" s="1055">
        <v>65</v>
      </c>
      <c r="AG116" s="1053"/>
      <c r="AH116" s="1053"/>
      <c r="AI116" s="1053"/>
      <c r="AJ116" s="1054"/>
      <c r="AK116" s="1055">
        <v>55</v>
      </c>
      <c r="AL116" s="1053"/>
      <c r="AM116" s="1053"/>
      <c r="AN116" s="1053"/>
      <c r="AO116" s="1054"/>
      <c r="AP116" s="1056">
        <v>0</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236</v>
      </c>
      <c r="BR116" s="1014"/>
      <c r="BS116" s="1014"/>
      <c r="BT116" s="1014"/>
      <c r="BU116" s="1014"/>
      <c r="BV116" s="1014" t="s">
        <v>236</v>
      </c>
      <c r="BW116" s="1014"/>
      <c r="BX116" s="1014"/>
      <c r="BY116" s="1014"/>
      <c r="BZ116" s="1014"/>
      <c r="CA116" s="1014" t="s">
        <v>443</v>
      </c>
      <c r="CB116" s="1014"/>
      <c r="CC116" s="1014"/>
      <c r="CD116" s="1014"/>
      <c r="CE116" s="1014"/>
      <c r="CF116" s="1008" t="s">
        <v>236</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391</v>
      </c>
      <c r="DH116" s="1053"/>
      <c r="DI116" s="1053"/>
      <c r="DJ116" s="1053"/>
      <c r="DK116" s="1054"/>
      <c r="DL116" s="1055" t="s">
        <v>452</v>
      </c>
      <c r="DM116" s="1053"/>
      <c r="DN116" s="1053"/>
      <c r="DO116" s="1053"/>
      <c r="DP116" s="1054"/>
      <c r="DQ116" s="1055" t="s">
        <v>391</v>
      </c>
      <c r="DR116" s="1053"/>
      <c r="DS116" s="1053"/>
      <c r="DT116" s="1053"/>
      <c r="DU116" s="1054"/>
      <c r="DV116" s="1056" t="s">
        <v>236</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21536648</v>
      </c>
      <c r="AB117" s="1071"/>
      <c r="AC117" s="1071"/>
      <c r="AD117" s="1071"/>
      <c r="AE117" s="1072"/>
      <c r="AF117" s="1073">
        <v>19448475</v>
      </c>
      <c r="AG117" s="1071"/>
      <c r="AH117" s="1071"/>
      <c r="AI117" s="1071"/>
      <c r="AJ117" s="1072"/>
      <c r="AK117" s="1073">
        <v>18017737</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236</v>
      </c>
      <c r="BR117" s="1014"/>
      <c r="BS117" s="1014"/>
      <c r="BT117" s="1014"/>
      <c r="BU117" s="1014"/>
      <c r="BV117" s="1014" t="s">
        <v>391</v>
      </c>
      <c r="BW117" s="1014"/>
      <c r="BX117" s="1014"/>
      <c r="BY117" s="1014"/>
      <c r="BZ117" s="1014"/>
      <c r="CA117" s="1014" t="s">
        <v>391</v>
      </c>
      <c r="CB117" s="1014"/>
      <c r="CC117" s="1014"/>
      <c r="CD117" s="1014"/>
      <c r="CE117" s="1014"/>
      <c r="CF117" s="1008" t="s">
        <v>391</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391</v>
      </c>
      <c r="DH117" s="1053"/>
      <c r="DI117" s="1053"/>
      <c r="DJ117" s="1053"/>
      <c r="DK117" s="1054"/>
      <c r="DL117" s="1055" t="s">
        <v>391</v>
      </c>
      <c r="DM117" s="1053"/>
      <c r="DN117" s="1053"/>
      <c r="DO117" s="1053"/>
      <c r="DP117" s="1054"/>
      <c r="DQ117" s="1055" t="s">
        <v>452</v>
      </c>
      <c r="DR117" s="1053"/>
      <c r="DS117" s="1053"/>
      <c r="DT117" s="1053"/>
      <c r="DU117" s="1054"/>
      <c r="DV117" s="1056" t="s">
        <v>443</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305</v>
      </c>
      <c r="AG118" s="979"/>
      <c r="AH118" s="979"/>
      <c r="AI118" s="979"/>
      <c r="AJ118" s="980"/>
      <c r="AK118" s="978" t="s">
        <v>304</v>
      </c>
      <c r="AL118" s="979"/>
      <c r="AM118" s="979"/>
      <c r="AN118" s="979"/>
      <c r="AO118" s="980"/>
      <c r="AP118" s="1065" t="s">
        <v>436</v>
      </c>
      <c r="AQ118" s="1066"/>
      <c r="AR118" s="1066"/>
      <c r="AS118" s="1066"/>
      <c r="AT118" s="1067"/>
      <c r="AU118" s="994"/>
      <c r="AV118" s="995"/>
      <c r="AW118" s="995"/>
      <c r="AX118" s="995"/>
      <c r="AY118" s="995"/>
      <c r="AZ118" s="1068" t="s">
        <v>466</v>
      </c>
      <c r="BA118" s="1059"/>
      <c r="BB118" s="1059"/>
      <c r="BC118" s="1059"/>
      <c r="BD118" s="1059"/>
      <c r="BE118" s="1059"/>
      <c r="BF118" s="1059"/>
      <c r="BG118" s="1059"/>
      <c r="BH118" s="1059"/>
      <c r="BI118" s="1059"/>
      <c r="BJ118" s="1059"/>
      <c r="BK118" s="1059"/>
      <c r="BL118" s="1059"/>
      <c r="BM118" s="1059"/>
      <c r="BN118" s="1059"/>
      <c r="BO118" s="1059"/>
      <c r="BP118" s="1060"/>
      <c r="BQ118" s="1091" t="s">
        <v>391</v>
      </c>
      <c r="BR118" s="1092"/>
      <c r="BS118" s="1092"/>
      <c r="BT118" s="1092"/>
      <c r="BU118" s="1092"/>
      <c r="BV118" s="1092" t="s">
        <v>443</v>
      </c>
      <c r="BW118" s="1092"/>
      <c r="BX118" s="1092"/>
      <c r="BY118" s="1092"/>
      <c r="BZ118" s="1092"/>
      <c r="CA118" s="1092" t="s">
        <v>443</v>
      </c>
      <c r="CB118" s="1092"/>
      <c r="CC118" s="1092"/>
      <c r="CD118" s="1092"/>
      <c r="CE118" s="1092"/>
      <c r="CF118" s="1008" t="s">
        <v>236</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391</v>
      </c>
      <c r="DH118" s="1053"/>
      <c r="DI118" s="1053"/>
      <c r="DJ118" s="1053"/>
      <c r="DK118" s="1054"/>
      <c r="DL118" s="1055" t="s">
        <v>236</v>
      </c>
      <c r="DM118" s="1053"/>
      <c r="DN118" s="1053"/>
      <c r="DO118" s="1053"/>
      <c r="DP118" s="1054"/>
      <c r="DQ118" s="1055" t="s">
        <v>391</v>
      </c>
      <c r="DR118" s="1053"/>
      <c r="DS118" s="1053"/>
      <c r="DT118" s="1053"/>
      <c r="DU118" s="1054"/>
      <c r="DV118" s="1056" t="s">
        <v>236</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401626</v>
      </c>
      <c r="AB119" s="986"/>
      <c r="AC119" s="986"/>
      <c r="AD119" s="986"/>
      <c r="AE119" s="987"/>
      <c r="AF119" s="988">
        <v>401916</v>
      </c>
      <c r="AG119" s="986"/>
      <c r="AH119" s="986"/>
      <c r="AI119" s="986"/>
      <c r="AJ119" s="987"/>
      <c r="AK119" s="988">
        <v>330423</v>
      </c>
      <c r="AL119" s="986"/>
      <c r="AM119" s="986"/>
      <c r="AN119" s="986"/>
      <c r="AO119" s="987"/>
      <c r="AP119" s="989">
        <v>0.4</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468</v>
      </c>
      <c r="BP119" s="1100"/>
      <c r="BQ119" s="1091">
        <v>178553249</v>
      </c>
      <c r="BR119" s="1092"/>
      <c r="BS119" s="1092"/>
      <c r="BT119" s="1092"/>
      <c r="BU119" s="1092"/>
      <c r="BV119" s="1092">
        <v>167202612</v>
      </c>
      <c r="BW119" s="1092"/>
      <c r="BX119" s="1092"/>
      <c r="BY119" s="1092"/>
      <c r="BZ119" s="1092"/>
      <c r="CA119" s="1092">
        <v>163624790</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2197950</v>
      </c>
      <c r="DH119" s="1078"/>
      <c r="DI119" s="1078"/>
      <c r="DJ119" s="1078"/>
      <c r="DK119" s="1079"/>
      <c r="DL119" s="1077">
        <v>2038707</v>
      </c>
      <c r="DM119" s="1078"/>
      <c r="DN119" s="1078"/>
      <c r="DO119" s="1078"/>
      <c r="DP119" s="1079"/>
      <c r="DQ119" s="1077">
        <v>1667302</v>
      </c>
      <c r="DR119" s="1078"/>
      <c r="DS119" s="1078"/>
      <c r="DT119" s="1078"/>
      <c r="DU119" s="1079"/>
      <c r="DV119" s="1080">
        <v>1.8</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236</v>
      </c>
      <c r="AG120" s="1053"/>
      <c r="AH120" s="1053"/>
      <c r="AI120" s="1053"/>
      <c r="AJ120" s="1054"/>
      <c r="AK120" s="1055" t="s">
        <v>236</v>
      </c>
      <c r="AL120" s="1053"/>
      <c r="AM120" s="1053"/>
      <c r="AN120" s="1053"/>
      <c r="AO120" s="1054"/>
      <c r="AP120" s="1056" t="s">
        <v>236</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40000418</v>
      </c>
      <c r="BR120" s="1021"/>
      <c r="BS120" s="1021"/>
      <c r="BT120" s="1021"/>
      <c r="BU120" s="1021"/>
      <c r="BV120" s="1021">
        <v>48619850</v>
      </c>
      <c r="BW120" s="1021"/>
      <c r="BX120" s="1021"/>
      <c r="BY120" s="1021"/>
      <c r="BZ120" s="1021"/>
      <c r="CA120" s="1021">
        <v>43073134</v>
      </c>
      <c r="CB120" s="1021"/>
      <c r="CC120" s="1021"/>
      <c r="CD120" s="1021"/>
      <c r="CE120" s="1021"/>
      <c r="CF120" s="1035">
        <v>47.3</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27882058</v>
      </c>
      <c r="DH120" s="1021"/>
      <c r="DI120" s="1021"/>
      <c r="DJ120" s="1021"/>
      <c r="DK120" s="1021"/>
      <c r="DL120" s="1021">
        <v>23419245</v>
      </c>
      <c r="DM120" s="1021"/>
      <c r="DN120" s="1021"/>
      <c r="DO120" s="1021"/>
      <c r="DP120" s="1021"/>
      <c r="DQ120" s="1021">
        <v>20298460</v>
      </c>
      <c r="DR120" s="1021"/>
      <c r="DS120" s="1021"/>
      <c r="DT120" s="1021"/>
      <c r="DU120" s="1021"/>
      <c r="DV120" s="1022">
        <v>22.3</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236</v>
      </c>
      <c r="AB121" s="1053"/>
      <c r="AC121" s="1053"/>
      <c r="AD121" s="1053"/>
      <c r="AE121" s="1054"/>
      <c r="AF121" s="1055" t="s">
        <v>443</v>
      </c>
      <c r="AG121" s="1053"/>
      <c r="AH121" s="1053"/>
      <c r="AI121" s="1053"/>
      <c r="AJ121" s="1054"/>
      <c r="AK121" s="1055" t="s">
        <v>391</v>
      </c>
      <c r="AL121" s="1053"/>
      <c r="AM121" s="1053"/>
      <c r="AN121" s="1053"/>
      <c r="AO121" s="1054"/>
      <c r="AP121" s="1056" t="s">
        <v>443</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19823347</v>
      </c>
      <c r="BR121" s="1014"/>
      <c r="BS121" s="1014"/>
      <c r="BT121" s="1014"/>
      <c r="BU121" s="1014"/>
      <c r="BV121" s="1014">
        <v>17840030</v>
      </c>
      <c r="BW121" s="1014"/>
      <c r="BX121" s="1014"/>
      <c r="BY121" s="1014"/>
      <c r="BZ121" s="1014"/>
      <c r="CA121" s="1014">
        <v>17254491</v>
      </c>
      <c r="CB121" s="1014"/>
      <c r="CC121" s="1014"/>
      <c r="CD121" s="1014"/>
      <c r="CE121" s="1014"/>
      <c r="CF121" s="1008">
        <v>19</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243306</v>
      </c>
      <c r="DH121" s="1014"/>
      <c r="DI121" s="1014"/>
      <c r="DJ121" s="1014"/>
      <c r="DK121" s="1014"/>
      <c r="DL121" s="1014">
        <v>197100</v>
      </c>
      <c r="DM121" s="1014"/>
      <c r="DN121" s="1014"/>
      <c r="DO121" s="1014"/>
      <c r="DP121" s="1014"/>
      <c r="DQ121" s="1014">
        <v>156219</v>
      </c>
      <c r="DR121" s="1014"/>
      <c r="DS121" s="1014"/>
      <c r="DT121" s="1014"/>
      <c r="DU121" s="1014"/>
      <c r="DV121" s="1015">
        <v>0.2</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236</v>
      </c>
      <c r="AB122" s="1053"/>
      <c r="AC122" s="1053"/>
      <c r="AD122" s="1053"/>
      <c r="AE122" s="1054"/>
      <c r="AF122" s="1055" t="s">
        <v>236</v>
      </c>
      <c r="AG122" s="1053"/>
      <c r="AH122" s="1053"/>
      <c r="AI122" s="1053"/>
      <c r="AJ122" s="1054"/>
      <c r="AK122" s="1055" t="s">
        <v>391</v>
      </c>
      <c r="AL122" s="1053"/>
      <c r="AM122" s="1053"/>
      <c r="AN122" s="1053"/>
      <c r="AO122" s="1054"/>
      <c r="AP122" s="1056" t="s">
        <v>391</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112934574</v>
      </c>
      <c r="BR122" s="1092"/>
      <c r="BS122" s="1092"/>
      <c r="BT122" s="1092"/>
      <c r="BU122" s="1092"/>
      <c r="BV122" s="1092">
        <v>106164041</v>
      </c>
      <c r="BW122" s="1092"/>
      <c r="BX122" s="1092"/>
      <c r="BY122" s="1092"/>
      <c r="BZ122" s="1092"/>
      <c r="CA122" s="1092">
        <v>103267436</v>
      </c>
      <c r="CB122" s="1092"/>
      <c r="CC122" s="1092"/>
      <c r="CD122" s="1092"/>
      <c r="CE122" s="1092"/>
      <c r="CF122" s="1112">
        <v>113.5</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v>150114</v>
      </c>
      <c r="DH122" s="1014"/>
      <c r="DI122" s="1014"/>
      <c r="DJ122" s="1014"/>
      <c r="DK122" s="1014"/>
      <c r="DL122" s="1014">
        <v>83930</v>
      </c>
      <c r="DM122" s="1014"/>
      <c r="DN122" s="1014"/>
      <c r="DO122" s="1014"/>
      <c r="DP122" s="1014"/>
      <c r="DQ122" s="1014">
        <v>30457</v>
      </c>
      <c r="DR122" s="1014"/>
      <c r="DS122" s="1014"/>
      <c r="DT122" s="1014"/>
      <c r="DU122" s="1014"/>
      <c r="DV122" s="1015">
        <v>0</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391</v>
      </c>
      <c r="AB123" s="1053"/>
      <c r="AC123" s="1053"/>
      <c r="AD123" s="1053"/>
      <c r="AE123" s="1054"/>
      <c r="AF123" s="1055" t="s">
        <v>391</v>
      </c>
      <c r="AG123" s="1053"/>
      <c r="AH123" s="1053"/>
      <c r="AI123" s="1053"/>
      <c r="AJ123" s="1054"/>
      <c r="AK123" s="1055" t="s">
        <v>443</v>
      </c>
      <c r="AL123" s="1053"/>
      <c r="AM123" s="1053"/>
      <c r="AN123" s="1053"/>
      <c r="AO123" s="1054"/>
      <c r="AP123" s="1056" t="s">
        <v>236</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479</v>
      </c>
      <c r="BP123" s="1100"/>
      <c r="BQ123" s="1159">
        <v>172758339</v>
      </c>
      <c r="BR123" s="1160"/>
      <c r="BS123" s="1160"/>
      <c r="BT123" s="1160"/>
      <c r="BU123" s="1160"/>
      <c r="BV123" s="1160">
        <v>172623921</v>
      </c>
      <c r="BW123" s="1160"/>
      <c r="BX123" s="1160"/>
      <c r="BY123" s="1160"/>
      <c r="BZ123" s="1160"/>
      <c r="CA123" s="1160">
        <v>163595061</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236</v>
      </c>
      <c r="AG124" s="1053"/>
      <c r="AH124" s="1053"/>
      <c r="AI124" s="1053"/>
      <c r="AJ124" s="1054"/>
      <c r="AK124" s="1055" t="s">
        <v>443</v>
      </c>
      <c r="AL124" s="1053"/>
      <c r="AM124" s="1053"/>
      <c r="AN124" s="1053"/>
      <c r="AO124" s="1054"/>
      <c r="AP124" s="1056" t="s">
        <v>443</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6.4</v>
      </c>
      <c r="BR124" s="1122"/>
      <c r="BS124" s="1122"/>
      <c r="BT124" s="1122"/>
      <c r="BU124" s="1122"/>
      <c r="BV124" s="1122" t="s">
        <v>443</v>
      </c>
      <c r="BW124" s="1122"/>
      <c r="BX124" s="1122"/>
      <c r="BY124" s="1122"/>
      <c r="BZ124" s="1122"/>
      <c r="CA124" s="1122">
        <v>0</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t="s">
        <v>391</v>
      </c>
      <c r="DH124" s="1078"/>
      <c r="DI124" s="1078"/>
      <c r="DJ124" s="1078"/>
      <c r="DK124" s="1079"/>
      <c r="DL124" s="1077" t="s">
        <v>236</v>
      </c>
      <c r="DM124" s="1078"/>
      <c r="DN124" s="1078"/>
      <c r="DO124" s="1078"/>
      <c r="DP124" s="1079"/>
      <c r="DQ124" s="1077" t="s">
        <v>236</v>
      </c>
      <c r="DR124" s="1078"/>
      <c r="DS124" s="1078"/>
      <c r="DT124" s="1078"/>
      <c r="DU124" s="1079"/>
      <c r="DV124" s="1080" t="s">
        <v>236</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236</v>
      </c>
      <c r="AB125" s="1053"/>
      <c r="AC125" s="1053"/>
      <c r="AD125" s="1053"/>
      <c r="AE125" s="1054"/>
      <c r="AF125" s="1055" t="s">
        <v>236</v>
      </c>
      <c r="AG125" s="1053"/>
      <c r="AH125" s="1053"/>
      <c r="AI125" s="1053"/>
      <c r="AJ125" s="1054"/>
      <c r="AK125" s="1055" t="s">
        <v>391</v>
      </c>
      <c r="AL125" s="1053"/>
      <c r="AM125" s="1053"/>
      <c r="AN125" s="1053"/>
      <c r="AO125" s="1054"/>
      <c r="AP125" s="1056" t="s">
        <v>236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236</v>
      </c>
      <c r="DH125" s="1021"/>
      <c r="DI125" s="1021"/>
      <c r="DJ125" s="1021"/>
      <c r="DK125" s="1021"/>
      <c r="DL125" s="1021" t="s">
        <v>236</v>
      </c>
      <c r="DM125" s="1021"/>
      <c r="DN125" s="1021"/>
      <c r="DO125" s="1021"/>
      <c r="DP125" s="1021"/>
      <c r="DQ125" s="1021" t="s">
        <v>236</v>
      </c>
      <c r="DR125" s="1021"/>
      <c r="DS125" s="1021"/>
      <c r="DT125" s="1021"/>
      <c r="DU125" s="1021"/>
      <c r="DV125" s="1022" t="s">
        <v>236</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2020862</v>
      </c>
      <c r="AB126" s="1053"/>
      <c r="AC126" s="1053"/>
      <c r="AD126" s="1053"/>
      <c r="AE126" s="1054"/>
      <c r="AF126" s="1055">
        <v>1344329</v>
      </c>
      <c r="AG126" s="1053"/>
      <c r="AH126" s="1053"/>
      <c r="AI126" s="1053"/>
      <c r="AJ126" s="1054"/>
      <c r="AK126" s="1055" t="s">
        <v>236</v>
      </c>
      <c r="AL126" s="1053"/>
      <c r="AM126" s="1053"/>
      <c r="AN126" s="1053"/>
      <c r="AO126" s="1054"/>
      <c r="AP126" s="1056" t="s">
        <v>391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236</v>
      </c>
      <c r="DH126" s="1014"/>
      <c r="DI126" s="1014"/>
      <c r="DJ126" s="1014"/>
      <c r="DK126" s="1014"/>
      <c r="DL126" s="1014" t="s">
        <v>391</v>
      </c>
      <c r="DM126" s="1014"/>
      <c r="DN126" s="1014"/>
      <c r="DO126" s="1014"/>
      <c r="DP126" s="1014"/>
      <c r="DQ126" s="1014" t="s">
        <v>236</v>
      </c>
      <c r="DR126" s="1014"/>
      <c r="DS126" s="1014"/>
      <c r="DT126" s="1014"/>
      <c r="DU126" s="1014"/>
      <c r="DV126" s="1015" t="s">
        <v>391</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391</v>
      </c>
      <c r="AB127" s="1053"/>
      <c r="AC127" s="1053"/>
      <c r="AD127" s="1053"/>
      <c r="AE127" s="1054"/>
      <c r="AF127" s="1055" t="s">
        <v>236</v>
      </c>
      <c r="AG127" s="1053"/>
      <c r="AH127" s="1053"/>
      <c r="AI127" s="1053"/>
      <c r="AJ127" s="1054"/>
      <c r="AK127" s="1055" t="s">
        <v>236</v>
      </c>
      <c r="AL127" s="1053"/>
      <c r="AM127" s="1053"/>
      <c r="AN127" s="1053"/>
      <c r="AO127" s="1054"/>
      <c r="AP127" s="1056" t="s">
        <v>391</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236</v>
      </c>
      <c r="DH127" s="1014"/>
      <c r="DI127" s="1014"/>
      <c r="DJ127" s="1014"/>
      <c r="DK127" s="1014"/>
      <c r="DL127" s="1014" t="s">
        <v>236</v>
      </c>
      <c r="DM127" s="1014"/>
      <c r="DN127" s="1014"/>
      <c r="DO127" s="1014"/>
      <c r="DP127" s="1014"/>
      <c r="DQ127" s="1014" t="s">
        <v>236</v>
      </c>
      <c r="DR127" s="1014"/>
      <c r="DS127" s="1014"/>
      <c r="DT127" s="1014"/>
      <c r="DU127" s="1014"/>
      <c r="DV127" s="1015" t="s">
        <v>391</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3863760</v>
      </c>
      <c r="AB128" s="1142"/>
      <c r="AC128" s="1142"/>
      <c r="AD128" s="1142"/>
      <c r="AE128" s="1143"/>
      <c r="AF128" s="1144">
        <v>3239018</v>
      </c>
      <c r="AG128" s="1142"/>
      <c r="AH128" s="1142"/>
      <c r="AI128" s="1142"/>
      <c r="AJ128" s="1143"/>
      <c r="AK128" s="1144">
        <v>2974482</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391</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v>15399</v>
      </c>
      <c r="DH128" s="1134"/>
      <c r="DI128" s="1134"/>
      <c r="DJ128" s="1134"/>
      <c r="DK128" s="1134"/>
      <c r="DL128" s="1134">
        <v>25460</v>
      </c>
      <c r="DM128" s="1134"/>
      <c r="DN128" s="1134"/>
      <c r="DO128" s="1134"/>
      <c r="DP128" s="1134"/>
      <c r="DQ128" s="1134">
        <v>20289</v>
      </c>
      <c r="DR128" s="1134"/>
      <c r="DS128" s="1134"/>
      <c r="DT128" s="1134"/>
      <c r="DU128" s="1134"/>
      <c r="DV128" s="1135">
        <v>0</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102276958</v>
      </c>
      <c r="AB129" s="1053"/>
      <c r="AC129" s="1053"/>
      <c r="AD129" s="1053"/>
      <c r="AE129" s="1054"/>
      <c r="AF129" s="1055">
        <v>102103199</v>
      </c>
      <c r="AG129" s="1053"/>
      <c r="AH129" s="1053"/>
      <c r="AI129" s="1053"/>
      <c r="AJ129" s="1054"/>
      <c r="AK129" s="1055">
        <v>102021064</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236</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11847816</v>
      </c>
      <c r="AB130" s="1053"/>
      <c r="AC130" s="1053"/>
      <c r="AD130" s="1053"/>
      <c r="AE130" s="1054"/>
      <c r="AF130" s="1055">
        <v>11654474</v>
      </c>
      <c r="AG130" s="1053"/>
      <c r="AH130" s="1053"/>
      <c r="AI130" s="1053"/>
      <c r="AJ130" s="1054"/>
      <c r="AK130" s="1055">
        <v>11017360</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5.3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90429142</v>
      </c>
      <c r="AB131" s="1078"/>
      <c r="AC131" s="1078"/>
      <c r="AD131" s="1078"/>
      <c r="AE131" s="1079"/>
      <c r="AF131" s="1077">
        <v>90448725</v>
      </c>
      <c r="AG131" s="1078"/>
      <c r="AH131" s="1078"/>
      <c r="AI131" s="1078"/>
      <c r="AJ131" s="1079"/>
      <c r="AK131" s="1077">
        <v>91003704</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v>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503</v>
      </c>
      <c r="W132" s="1191"/>
      <c r="X132" s="1191"/>
      <c r="Y132" s="1191"/>
      <c r="Z132" s="1192"/>
      <c r="AA132" s="1193">
        <v>6.4415871600000001</v>
      </c>
      <c r="AB132" s="1194"/>
      <c r="AC132" s="1194"/>
      <c r="AD132" s="1194"/>
      <c r="AE132" s="1195"/>
      <c r="AF132" s="1196">
        <v>5.0359836470000001</v>
      </c>
      <c r="AG132" s="1194"/>
      <c r="AH132" s="1194"/>
      <c r="AI132" s="1194"/>
      <c r="AJ132" s="1195"/>
      <c r="AK132" s="1196">
        <v>4.4238803730000003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504</v>
      </c>
      <c r="W133" s="1174"/>
      <c r="X133" s="1174"/>
      <c r="Y133" s="1174"/>
      <c r="Z133" s="1175"/>
      <c r="AA133" s="1176">
        <v>5</v>
      </c>
      <c r="AB133" s="1177"/>
      <c r="AC133" s="1177"/>
      <c r="AD133" s="1177"/>
      <c r="AE133" s="1178"/>
      <c r="AF133" s="1176">
        <v>5.3</v>
      </c>
      <c r="AG133" s="1177"/>
      <c r="AH133" s="1177"/>
      <c r="AI133" s="1177"/>
      <c r="AJ133" s="1178"/>
      <c r="AK133" s="1176">
        <v>5.3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4mKWJE6JJAMt0rP9ECMusEidK6mTrqELdFNQE2SMh0VtComHer9I6OYjNJHRbQXgxaNw0E1k1O1TUzo5TUzUQ==" saltValue="GTyT1/6Mvg4aKU7Dj4R6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1kcym00GcQ+nzMTxfEBIN1mTxi38NrmWmJ28xoD+3dq5dg9Hd6d6Hkut87XfrkYl7O41ge519bSlVSAmF+ywQ==" saltValue="/EhGnzlI3qFeXNb0hVyo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XU4ZMaBo7mtdvMw7NPj/0/66+0dg2YRPunsMrmMgi3w3CzUb8dik2mezkAJ2VvlBPSo0LLFk+nhCBfdY7RkQ==" saltValue="/ZNYgLjNhetdGcDahnp1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513</v>
      </c>
      <c r="AL9" s="1217"/>
      <c r="AM9" s="1217"/>
      <c r="AN9" s="1218"/>
      <c r="AO9" s="313">
        <v>29933562</v>
      </c>
      <c r="AP9" s="313">
        <v>57371</v>
      </c>
      <c r="AQ9" s="314">
        <v>58073</v>
      </c>
      <c r="AR9" s="315">
        <v>-1.2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514</v>
      </c>
      <c r="AL10" s="1217"/>
      <c r="AM10" s="1217"/>
      <c r="AN10" s="1218"/>
      <c r="AO10" s="316">
        <v>225424</v>
      </c>
      <c r="AP10" s="316">
        <v>432</v>
      </c>
      <c r="AQ10" s="317">
        <v>2762</v>
      </c>
      <c r="AR10" s="318">
        <v>-84.4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515</v>
      </c>
      <c r="AL11" s="1217"/>
      <c r="AM11" s="1217"/>
      <c r="AN11" s="1218"/>
      <c r="AO11" s="316">
        <v>35855</v>
      </c>
      <c r="AP11" s="316">
        <v>69</v>
      </c>
      <c r="AQ11" s="317">
        <v>1714</v>
      </c>
      <c r="AR11" s="318">
        <v>-96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516</v>
      </c>
      <c r="AL12" s="1217"/>
      <c r="AM12" s="1217"/>
      <c r="AN12" s="1218"/>
      <c r="AO12" s="316">
        <v>10929</v>
      </c>
      <c r="AP12" s="316">
        <v>21</v>
      </c>
      <c r="AQ12" s="317">
        <v>632</v>
      </c>
      <c r="AR12" s="318">
        <v>-96.7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517</v>
      </c>
      <c r="AL13" s="1217"/>
      <c r="AM13" s="1217"/>
      <c r="AN13" s="1218"/>
      <c r="AO13" s="316" t="s">
        <v>518</v>
      </c>
      <c r="AP13" s="316" t="s">
        <v>518</v>
      </c>
      <c r="AQ13" s="317">
        <v>9</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519</v>
      </c>
      <c r="AL14" s="1217"/>
      <c r="AM14" s="1217"/>
      <c r="AN14" s="1218"/>
      <c r="AO14" s="316">
        <v>626625</v>
      </c>
      <c r="AP14" s="316">
        <v>1201</v>
      </c>
      <c r="AQ14" s="317">
        <v>1980</v>
      </c>
      <c r="AR14" s="318">
        <v>-39.299999999999997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520</v>
      </c>
      <c r="AL15" s="1217"/>
      <c r="AM15" s="1217"/>
      <c r="AN15" s="1218"/>
      <c r="AO15" s="316">
        <v>963673</v>
      </c>
      <c r="AP15" s="316">
        <v>1847</v>
      </c>
      <c r="AQ15" s="317">
        <v>1379</v>
      </c>
      <c r="AR15" s="318">
        <v>33.9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521</v>
      </c>
      <c r="AL16" s="1220"/>
      <c r="AM16" s="1220"/>
      <c r="AN16" s="1221"/>
      <c r="AO16" s="316">
        <v>-2126212</v>
      </c>
      <c r="AP16" s="316">
        <v>-4075</v>
      </c>
      <c r="AQ16" s="317">
        <v>-3914</v>
      </c>
      <c r="AR16" s="318">
        <v>4.0999999999999996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29669856</v>
      </c>
      <c r="AP17" s="316">
        <v>56866</v>
      </c>
      <c r="AQ17" s="317">
        <v>62636</v>
      </c>
      <c r="AR17" s="318">
        <v>-9.1999999999999993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526</v>
      </c>
      <c r="AL21" s="1212"/>
      <c r="AM21" s="1212"/>
      <c r="AN21" s="1213"/>
      <c r="AO21" s="328">
        <v>5.67</v>
      </c>
      <c r="AP21" s="329">
        <v>6.32</v>
      </c>
      <c r="AQ21" s="330">
        <v>-0.65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527</v>
      </c>
      <c r="AL22" s="1212"/>
      <c r="AM22" s="1212"/>
      <c r="AN22" s="1213"/>
      <c r="AO22" s="333">
        <v>101.9</v>
      </c>
      <c r="AP22" s="334">
        <v>99.9</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531</v>
      </c>
      <c r="AL32" s="1228"/>
      <c r="AM32" s="1228"/>
      <c r="AN32" s="1229"/>
      <c r="AO32" s="343">
        <v>15450146</v>
      </c>
      <c r="AP32" s="343">
        <v>29612</v>
      </c>
      <c r="AQ32" s="344">
        <v>36995</v>
      </c>
      <c r="AR32" s="345">
        <v>-20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532</v>
      </c>
      <c r="AL33" s="1228"/>
      <c r="AM33" s="1228"/>
      <c r="AN33" s="1229"/>
      <c r="AO33" s="343" t="s">
        <v>518</v>
      </c>
      <c r="AP33" s="343" t="s">
        <v>518</v>
      </c>
      <c r="AQ33" s="344">
        <v>3</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533</v>
      </c>
      <c r="AL34" s="1228"/>
      <c r="AM34" s="1228"/>
      <c r="AN34" s="1229"/>
      <c r="AO34" s="343">
        <v>33333</v>
      </c>
      <c r="AP34" s="343">
        <v>64</v>
      </c>
      <c r="AQ34" s="344">
        <v>81</v>
      </c>
      <c r="AR34" s="345">
        <v>-21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534</v>
      </c>
      <c r="AL35" s="1228"/>
      <c r="AM35" s="1228"/>
      <c r="AN35" s="1229"/>
      <c r="AO35" s="343">
        <v>2203780</v>
      </c>
      <c r="AP35" s="343">
        <v>4224</v>
      </c>
      <c r="AQ35" s="344">
        <v>8919</v>
      </c>
      <c r="AR35" s="345">
        <v>-52.6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535</v>
      </c>
      <c r="AL36" s="1228"/>
      <c r="AM36" s="1228"/>
      <c r="AN36" s="1229"/>
      <c r="AO36" s="343" t="s">
        <v>518</v>
      </c>
      <c r="AP36" s="343" t="s">
        <v>518</v>
      </c>
      <c r="AQ36" s="344">
        <v>380</v>
      </c>
      <c r="AR36" s="345" t="s">
        <v>518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536</v>
      </c>
      <c r="AL37" s="1228"/>
      <c r="AM37" s="1228"/>
      <c r="AN37" s="1229"/>
      <c r="AO37" s="343">
        <v>330423</v>
      </c>
      <c r="AP37" s="343">
        <v>633</v>
      </c>
      <c r="AQ37" s="344">
        <v>886</v>
      </c>
      <c r="AR37" s="345">
        <v>-28.6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537</v>
      </c>
      <c r="AL38" s="1231"/>
      <c r="AM38" s="1231"/>
      <c r="AN38" s="1232"/>
      <c r="AO38" s="346">
        <v>55</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538</v>
      </c>
      <c r="AL39" s="1231"/>
      <c r="AM39" s="1231"/>
      <c r="AN39" s="1232"/>
      <c r="AO39" s="343">
        <v>-2974482</v>
      </c>
      <c r="AP39" s="343">
        <v>-5701</v>
      </c>
      <c r="AQ39" s="344">
        <v>-8108</v>
      </c>
      <c r="AR39" s="345">
        <v>-29.7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539</v>
      </c>
      <c r="AL40" s="1228"/>
      <c r="AM40" s="1228"/>
      <c r="AN40" s="1229"/>
      <c r="AO40" s="343">
        <v>-11017360</v>
      </c>
      <c r="AP40" s="343">
        <v>-21116</v>
      </c>
      <c r="AQ40" s="344">
        <v>-28743</v>
      </c>
      <c r="AR40" s="345">
        <v>-26.5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4025895</v>
      </c>
      <c r="AP41" s="343">
        <v>7716</v>
      </c>
      <c r="AQ41" s="344">
        <v>10414</v>
      </c>
      <c r="AR41" s="345">
        <v>-25.9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508</v>
      </c>
      <c r="AN49" s="1224" t="s">
        <v>543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27615066</v>
      </c>
      <c r="AN51" s="365">
        <v>52921</v>
      </c>
      <c r="AO51" s="366">
        <v>14.4</v>
      </c>
      <c r="AP51" s="367">
        <v>50880</v>
      </c>
      <c r="AQ51" s="368">
        <v>-1.4</v>
      </c>
      <c r="AR51" s="369">
        <v>15.8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14275581</v>
      </c>
      <c r="AN52" s="373">
        <v>27357</v>
      </c>
      <c r="AO52" s="374">
        <v>12</v>
      </c>
      <c r="AP52" s="375">
        <v>27819</v>
      </c>
      <c r="AQ52" s="376">
        <v>7.5</v>
      </c>
      <c r="AR52" s="377">
        <v>4.5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31181840</v>
      </c>
      <c r="AN53" s="365">
        <v>59705</v>
      </c>
      <c r="AO53" s="366">
        <v>12.8</v>
      </c>
      <c r="AP53" s="367">
        <v>46395</v>
      </c>
      <c r="AQ53" s="368">
        <v>-8.8000000000000007</v>
      </c>
      <c r="AR53" s="369">
        <v>21.6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15622884</v>
      </c>
      <c r="AN54" s="373">
        <v>29914</v>
      </c>
      <c r="AO54" s="374">
        <v>9.3000000000000007</v>
      </c>
      <c r="AP54" s="375">
        <v>26304</v>
      </c>
      <c r="AQ54" s="376">
        <v>-5.4</v>
      </c>
      <c r="AR54" s="377">
        <v>14.7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28645918</v>
      </c>
      <c r="AN55" s="365">
        <v>54779</v>
      </c>
      <c r="AO55" s="366">
        <v>-8.3000000000000007</v>
      </c>
      <c r="AP55" s="367">
        <v>48088</v>
      </c>
      <c r="AQ55" s="368">
        <v>3.6</v>
      </c>
      <c r="AR55" s="369">
        <v>-11.9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13728590</v>
      </c>
      <c r="AN56" s="373">
        <v>26253</v>
      </c>
      <c r="AO56" s="374">
        <v>-12.2</v>
      </c>
      <c r="AP56" s="375">
        <v>25183</v>
      </c>
      <c r="AQ56" s="376">
        <v>-4.3</v>
      </c>
      <c r="AR56" s="377">
        <v>-7.9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36197287</v>
      </c>
      <c r="AN57" s="365">
        <v>69252</v>
      </c>
      <c r="AO57" s="366">
        <v>26.4</v>
      </c>
      <c r="AP57" s="367">
        <v>46457</v>
      </c>
      <c r="AQ57" s="368">
        <v>-3.4</v>
      </c>
      <c r="AR57" s="369">
        <v>29.8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12324711</v>
      </c>
      <c r="AN58" s="373">
        <v>23579</v>
      </c>
      <c r="AO58" s="374">
        <v>-10.199999999999999</v>
      </c>
      <c r="AP58" s="375">
        <v>24020</v>
      </c>
      <c r="AQ58" s="376">
        <v>-4.5999999999999996</v>
      </c>
      <c r="AR58" s="377">
        <v>-5.6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47812522</v>
      </c>
      <c r="AN59" s="365">
        <v>91638</v>
      </c>
      <c r="AO59" s="366">
        <v>32.299999999999997</v>
      </c>
      <c r="AP59" s="367">
        <v>51849</v>
      </c>
      <c r="AQ59" s="368">
        <v>11.6</v>
      </c>
      <c r="AR59" s="369">
        <v>20.7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14514708</v>
      </c>
      <c r="AN60" s="373">
        <v>27819</v>
      </c>
      <c r="AO60" s="374">
        <v>18</v>
      </c>
      <c r="AP60" s="375">
        <v>26326</v>
      </c>
      <c r="AQ60" s="376">
        <v>9.6</v>
      </c>
      <c r="AR60" s="377">
        <v>8.4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34290527</v>
      </c>
      <c r="AN61" s="380">
        <v>65659</v>
      </c>
      <c r="AO61" s="381">
        <v>15.5</v>
      </c>
      <c r="AP61" s="382">
        <v>48734</v>
      </c>
      <c r="AQ61" s="383">
        <v>0.3</v>
      </c>
      <c r="AR61" s="369">
        <v>15.2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14093295</v>
      </c>
      <c r="AN62" s="373">
        <v>26984</v>
      </c>
      <c r="AO62" s="374">
        <v>3.4</v>
      </c>
      <c r="AP62" s="375">
        <v>25930</v>
      </c>
      <c r="AQ62" s="376">
        <v>0.6</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gsabaPL4vtY//XzBOZ+/OyDD8joh+433AWTWxY0oP/zfuKB7PQjA7/2zW2ik5vEGeGi50y2JEVOd+ObXxlmvg==" saltValue="9pRR7ZKc63uZwOHsvrX+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0" spans="125:125" ht="13.5" hidden="1" customHeight="1" x14ac:dyDescent="0.15"/>
    <row r="121" spans="125:125" ht="13.5" hidden="1" customHeight="1" x14ac:dyDescent="0.15">
      <c r="DU121" s="291"/>
    </row>
  </sheetData>
  <sheetProtection algorithmName="SHA-512" hashValue="xwfnuQYzZPh9/BQrx1jmLYTEDQ/cT1QPFRM2a5dgnpbYSJabHu0uLnlTK/00WoIyYAhz6sswlp2HOj29vQklNg==" saltValue="/1Yc5yHBv9uJ/4oM8T8Y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YVTZOgjDKJ4t6JcxhkPrPOlCQZUJRQmrIrG3mKk1DhSUH2G2/y/zMHr3O5LRpHPQAFPq+BRNGJgOi2k+V/fGKQ==" saltValue="YA0dXl+ems9aNqtcAfHD9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13.81</v>
      </c>
      <c r="G47" s="12">
        <v>14.34</v>
      </c>
      <c r="H47" s="12">
        <v>14.89</v>
      </c>
      <c r="I47" s="12">
        <v>17.190000000000001</v>
      </c>
      <c r="J47" s="13">
        <v>14.27</v>
      </c>
    </row>
    <row r="48" spans="2:10" ht="57.75" customHeight="1" x14ac:dyDescent="0.15">
      <c r="B48" s="14"/>
      <c r="C48" s="1238" t="s">
        <v>4</v>
      </c>
      <c r="D48" s="1238"/>
      <c r="E48" s="1239"/>
      <c r="F48" s="15">
        <v>2.2400000000000002</v>
      </c>
      <c r="G48" s="16">
        <v>1.22</v>
      </c>
      <c r="H48" s="16">
        <v>3.99</v>
      </c>
      <c r="I48" s="16">
        <v>1.24</v>
      </c>
      <c r="J48" s="17">
        <v>1.29</v>
      </c>
    </row>
    <row r="49" spans="2:10" ht="57.75" customHeight="1" thickBot="1" x14ac:dyDescent="0.2">
      <c r="B49" s="18"/>
      <c r="C49" s="1240" t="s">
        <v>5</v>
      </c>
      <c r="D49" s="1240"/>
      <c r="E49" s="1241"/>
      <c r="F49" s="19" t="s">
        <v>564</v>
      </c>
      <c r="G49" s="20" t="s">
        <v>565</v>
      </c>
      <c r="H49" s="20">
        <v>2.84</v>
      </c>
      <c r="I49" s="20" t="s">
        <v>566</v>
      </c>
      <c r="J49" s="21" t="s">
        <v>567</v>
      </c>
    </row>
    <row r="50" spans="2:10" ht="13.5" customHeight="1" x14ac:dyDescent="0.15"/>
  </sheetData>
  <sheetProtection algorithmName="SHA-512" hashValue="HR9GpyMJbemK+3FdkcpUQdzVqUJiojeSQO8Sz5+de6zeSZ0z9pdYLCNw7JcZZ4jmcFcVjQJU2sTO3IxdZEAl0A==" saltValue="KKM0pmv1u6PTaxiZqJ3N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2021-03-11T06:47:51Z</cp:lastPrinted>
  <dcterms:created xsi:type="dcterms:W3CDTF">2021-02-05T01:30:52Z</dcterms:created>
  <dcterms:modified xsi:type="dcterms:W3CDTF">2021-10-27T11:05:00Z</dcterms:modified>
  <cp:category/>
</cp:coreProperties>
</file>