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0440" windowHeight="80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<sst xmlns="http://schemas.openxmlformats.org/spreadsheetml/2006/main" count="1101" uniqueCount="606">
  <si>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</si>
  <si>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</si>
  <si>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</si>
  <si>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</si>
  <si>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</si>
  <si>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</si>
  <si>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</si>
  <si>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</si>
  <si>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</si>
  <si>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</si>
  <si>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</si>
  <si>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</si>
  <si>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</si>
  <si>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</si>
  <si>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</si>
  <si>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</si>
  <si>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</si>
  <si>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</si>
  <si>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</si>
  <si>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</si>
  <si>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</si>
  <si>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</si>
  <si>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</si>
  <si>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</si>
  <si>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</si>
  <si>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</si>
  <si>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</si>
  <si>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</si>
  <si>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</si>
  <si>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</si>
  <si>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</si>
  <si>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</si>
  <si>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</si>
  <si>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</si>
  <si>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</si>
  <si>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</si>
  <si>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</si>
  <si>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</si>
  <si>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</si>
  <si>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</si>
  <si>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</si>
  <si>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</si>
  <si>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</si>
  <si>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</si>
  <si>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</si>
  <si>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</si>
  <si>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</si>
  <si>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</si>
  <si>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</si>
  <si>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</si>
  <si>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</si>
  <si>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</si>
  <si>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</si>
  <si>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</si>
  <si>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</si>
  <si>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</si>
  <si>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</si>
  <si>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</si>
  <si>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</si>
  <si>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</si>
  <si>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</si>
  <si>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</si>
  <si>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</si>
  <si>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</si>
  <si>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</si>
  <si>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</si>
  <si>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</si>
  <si>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</si>
  <si>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</si>
  <si>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</si>
  <si>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</si>
  <si>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</si>
  <si>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</si>
  <si>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</si>
  <si>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</si>
  <si>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</si>
  <si>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</si>
  <si>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</si>
  <si>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</si>
  <si>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</si>
  <si>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</si>
  <si>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</si>
  <si>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</si>
  <si>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</si>
  <si>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</si>
  <si>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</si>
  <si>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</si>
  <si>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</si>
  <si>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</si>
  <si>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</si>
  <si>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</si>
  <si>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</si>
  <si>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</si>
  <si>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</si>
  <si>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</si>
  <si>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</si>
  <si>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</si>
  <si>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</si>
  <si>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</si>
  <si>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</si>
  <si>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</si>
  <si>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</si>
  <si>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</si>
  <si>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</si>
  <si>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</si>
  <si>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</si>
  <si>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</si>
  <si>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</si>
  <si>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</si>
  <si>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</si>
  <si>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</si>
  <si>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</si>
  <si>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</si>
  <si>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</si>
  <si>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</si>
  <si>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</si>
  <si>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</si>
  <si>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</si>
  <si>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</si>
  <si>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</si>
  <si>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</si>
  <si>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</si>
  <si>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</si>
  <si>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</si>
  <si>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</si>
  <si>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</si>
  <si>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</si>
  <si>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</si>
  <si>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</si>
  <si>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</si>
  <si>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</si>
  <si>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</si>
  <si>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</si>
  <si>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</si>
  <si>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</si>
  <si>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</si>
  <si>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</si>
  <si>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</si>
  <si>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</si>
  <si>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</si>
  <si>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</si>
  <si>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</si>
  <si>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</si>
  <si>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</si>
  <si>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</si>
  <si>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</si>
  <si>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</si>
  <si>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</si>
  <si>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</si>
  <si>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</si>
  <si>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</si>
  <si>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</si>
  <si>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</si>
  <si>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</si>
  <si>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</si>
  <si>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</si>
  <si>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</si>
  <si>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</si>
  <si>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</si>
  <si>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</si>
  <si>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</si>
  <si>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</si>
  <si>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</si>
  <si>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</si>
  <si>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</si>
  <si>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</si>
  <si>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</si>
  <si>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</si>
  <si>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</si>
  <si>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</si>
  <si>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</si>
  <si>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</si>
  <si>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</si>
  <si>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</si>
  <si>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</si>
  <si>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</si>
  <si>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</si>
  <si>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</si>
  <si>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</si>
  <si>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</si>
  <si>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</si>
  <si>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</si>
  <si>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</si>
  <si>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</si>
  <si>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</si>
  <si>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</si>
  <si>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</si>
  <si>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</si>
  <si>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</si>
  <si>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</si>
  <si>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</si>
  <si>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</si>
  <si>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</si>
  <si>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</si>
  <si>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</si>
  <si>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</si>
  <si>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</si>
  <si>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</si>
  <si>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</si>
  <si>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</si>
  <si>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</si>
  <si>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</si>
  <si>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</si>
  <si>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</si>
  <si>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</si>
  <si>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</si>
  <si>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栃木県市貝町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</si>
  <si>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</si>
  <si>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</si>
  <si>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</si>
  <si>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</si>
  <si>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</si>
  <si>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</si>
  <si>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</si>
  <si>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</si>
  <si>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</si>
  <si>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</si>
  <si>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</si>
  <si>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</si>
  <si>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</si>
  <si>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</si>
  <si>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</si>
  <si>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</si>
  <si>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</si>
  <si>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</si>
  <si>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</si>
  <si>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</si>
  <si>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</si>
  <si>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</si>
  <si>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</si>
  <si>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</si>
  <si>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</si>
  <si>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</si>
  <si>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</si>
  <si>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</si>
  <si>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</si>
  <si>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</si>
  <si>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</si>
  <si>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</si>
  <si>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</si>
  <si>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</si>
  <si>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</si>
  <si>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</si>
  <si>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</si>
  <si>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</si>
  <si>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</si>
  <si>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</si>
  <si>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</si>
  <si>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</si>
  <si>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</si>
  <si>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</si>
  <si>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</si>
  <si>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</si>
  <si>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</si>
  <si>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</si>
  <si>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</si>
  <si>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</si>
  <si>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</si>
  <si>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</si>
  <si>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</si>
  <si>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</si>
  <si>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</si>
  <si>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</si>
  <si>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</si>
  <si>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</si>
  <si>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</si>
  <si>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</si>
  <si>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</si>
  <si>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</si>
  <si>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</si>
  <si>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</si>
  <si>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</si>
  <si>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</si>
  <si>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</si>
  <si>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</si>
  <si>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</si>
  <si>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</si>
  <si>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</si>
  <si>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</si>
  <si>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</si>
  <si>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</si>
  <si>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</si>
  <si>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</si>
  <si>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</si>
  <si>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</si>
  <si>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</si>
  <si>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</si>
  <si>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</si>
  <si>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</si>
  <si>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</si>
  <si>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</si>
  <si>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</si>
  <si>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</si>
  <si>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</si>
  <si>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</si>
  <si>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</si>
  <si>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</si>
  <si>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</si>
  <si>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</si>
  <si>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</si>
  <si>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</si>
  <si>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</si>
  <si>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</si>
  <si>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</si>
  <si>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</si>
  <si>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</si>
  <si>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</si>
  <si>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</si>
  <si>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</si>
  <si>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</si>
  <si>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</si>
  <si>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</si>
  <si>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</si>
  <si>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</si>
  <si>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</si>
  <si>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</si>
  <si>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</si>
  <si>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</si>
  <si>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</si>
  <si>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</si>
  <si>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</si>
  <si>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</si>
  <si>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</si>
  <si>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</si>
  <si>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</si>
  <si>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</si>
  <si>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</si>
  <si>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</si>
  <si>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</si>
  <si>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</si>
  <si>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</si>
  <si>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</si>
  <si>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</si>
  <si>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</si>
  <si>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</si>
  <si>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</si>
  <si>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</si>
  <si>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</si>
  <si>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</si>
  <si>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</si>
  <si>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</si>
  <si>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</si>
  <si>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</si>
  <si>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</si>
  <si>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</si>
  <si>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</si>
  <si>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</si>
  <si>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</si>
  <si>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</si>
  <si>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</si>
  <si>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</si>
  <si>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</si>
  <si>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</si>
  <si>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</si>
  <si>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</si>
  <si>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</si>
  <si>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栃木県市貝町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</si>
  <si>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</si>
  <si>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</si>
  <si>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</si>
  <si>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</si>
  <si>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</si>
  <si>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</si>
  <si>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</si>
  <si>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</si>
  <si>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</si>
  <si>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</si>
  <si>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</si>
  <si>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</si>
  <si>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</si>
  <si>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</si>
  <si>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</si>
  <si>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</si>
  <si>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</si>
  <si>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</si>
  <si>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</si>
  <si>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</si>
  <si>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奨学金貸与費特別会計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</si>
  <si>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</si>
  <si>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</si>
  <si>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</si>
  <si>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</si>
  <si>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</si>
  <si>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</si>
  <si>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</si>
  <si>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</si>
  <si>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</si>
  <si>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</si>
  <si>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</si>
  <si>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</si>
  <si>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</si>
  <si>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</si>
  <si>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</si>
  <si>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</si>
  <si>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</si>
  <si>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</si>
  <si>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</si>
  <si>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</si>
  <si>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</si>
  <si>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</si>
  <si>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</si>
  <si>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</si>
  <si>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</si>
  <si>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</si>
  <si>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</si>
  <si>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</si>
  <si>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</si>
  <si>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</si>
  <si>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</si>
  <si>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</si>
  <si>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</si>
  <si>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</si>
  <si>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</si>
  <si>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</si>
  <si>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</si>
  <si>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</si>
  <si>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</si>
  <si>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</si>
  <si>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</si>
  <si>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</si>
  <si>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</si>
  <si>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</si>
  <si>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</si>
  <si>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</si>
  <si>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</si>
  <si>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</si>
  <si>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</si>
  <si>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</si>
  <si>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</si>
  <si>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</si>
  <si>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</si>
  <si>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</si>
  <si>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</si>
  <si>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</si>
  <si>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</si>
  <si>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</si>
  <si>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</si>
  <si>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</si>
  <si>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</si>
  <si>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</si>
  <si>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</si>
  <si>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</si>
  <si>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</si>
  <si>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</si>
  <si>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</si>
  <si>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</si>
  <si>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</si>
  <si>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</si>
  <si>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</si>
  <si>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</si>
  <si>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</si>
  <si>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</si>
  <si>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</si>
  <si>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</si>
  <si>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</si>
  <si>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</si>
  <si>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</si>
  <si>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</si>
  <si>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</si>
  <si>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</si>
  <si>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</si>
  <si>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</si>
  <si>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</si>
  <si>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</si>
  <si>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</si>
  <si>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</si>
  <si>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</si>
  <si>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</si>
  <si>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</si>
  <si>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</si>
  <si>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</si>
  <si>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</si>
  <si>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</si>
  <si>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</si>
  <si>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</si>
  <si>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</si>
  <si>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</si>
  <si>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</si>
  <si>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</si>
  <si>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</si>
  <si>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</si>
  <si>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</si>
  <si>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</si>
  <si>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</si>
  <si>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</si>
  <si>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</si>
  <si>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</si>
  <si>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</si>
  <si>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</si>
  <si>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</si>
  <si>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</si>
  <si>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</si>
  <si>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</si>
  <si>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</si>
  <si>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</si>
  <si>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</si>
  <si>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</si>
  <si>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</si>
  <si>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</si>
  <si>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</si>
  <si>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</si>
  <si>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</si>
  <si>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</si>
  <si>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</si>
  <si>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</si>
  <si>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</si>
  <si>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</si>
  <si>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</si>
  <si>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</si>
  <si>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</si>
  <si>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</si>
  <si>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</si>
  <si>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</si>
  <si>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</si>
  <si>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</si>
  <si>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</si>
  <si>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</si>
  <si>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</si>
  <si>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</si>
  <si>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</si>
  <si>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</si>
  <si>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</si>
  <si>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</si>
  <si>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</si>
  <si>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</si>
  <si>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</si>
  <si>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</si>
  <si>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</si>
  <si>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</si>
  <si>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</si>
  <si>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</si>
  <si>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</si>
  <si>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</si>
  <si>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</si>
  <si>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</si>
  <si>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</si>
  <si>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</si>
  <si>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</si>
  <si>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</si>
  <si>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</si>
  <si>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</si>
  <si>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</si>
  <si>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</si>
  <si>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</si>
  <si>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</si>
  <si>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</si>
  <si>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</si>
  <si>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</si>
  <si>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</si>
  <si>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</si>
  <si>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</si>
  <si>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</si>
  <si>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</si>
  <si>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</si>
  <si>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</si>
  <si>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2.98</t>
  </si>
  <si>
    <t>▲ 1.56</t>
  </si>
  <si>
    <t>▲ 2.66</t>
  </si>
  <si>
    <t>▲ 11.69</t>
  </si>
  <si>
    <t>一般会計</t>
  </si>
  <si>
    <t>国民健康保険特別会計</t>
  </si>
  <si>
    <t>介護保険特別会計</t>
  </si>
  <si>
    <t>公共下水道事業特別会計</t>
  </si>
  <si>
    <t>農業集落排水事業特別会計</t>
  </si>
  <si>
    <t>後期高齢者医療特別会計</t>
  </si>
  <si>
    <t>奨学金貸与費特別会計</t>
  </si>
  <si>
    <t>その他会計（赤字）</t>
  </si>
  <si>
    <t>その他会計（黒字）</t>
  </si>
  <si>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</si>
  <si>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</si>
  <si>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</si>
  <si>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</si>
  <si>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</si>
  <si>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</si>
  <si>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</si>
  <si>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</si>
  <si>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</si>
  <si>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t>
    </rPh>
    <rPh sb="15" eb="17">
      <t>イチバ</t>
    </rPh>
    <rPh sb="17" eb="19">
      <t>トクベツ</t>
    </rPh>
    <rPh sb="19" eb="21">
      <t>カイケイ</t>
    </rPh>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</si>
  <si>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</si>
  <si>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芳賀郡中部環境衛生事務組合</t>
    <rPh sb="0" eb="3">
      <t>ハガグン</t>
    </rPh>
    <rPh sb="3" eb="5">
      <t>チュウブ</t>
    </rPh>
    <rPh sb="5" eb="7">
      <t>カンキョウ</t>
    </rPh>
    <rPh sb="7" eb="9">
      <t>エイセイ</t>
    </rPh>
    <rPh sb="9" eb="11">
      <t>ジム</t>
    </rPh>
    <rPh sb="11" eb="13">
      <t>クミアイ</t>
    </rPh>
    <phoneticPr fontId="2"/>
  </si>
  <si>
    <t>芳賀中部上水道企業団</t>
    <rPh sb="0" eb="2">
      <t>ハガ</t>
    </rPh>
    <rPh sb="2" eb="4">
      <t>チュウブ</t>
    </rPh>
    <rPh sb="4" eb="7">
      <t>ジョウスイドウ</t>
    </rPh>
    <rPh sb="7" eb="9">
      <t>キギョウ</t>
    </rPh>
    <rPh sb="9" eb="10">
      <t>ダン</t>
    </rPh>
    <phoneticPr fontId="2"/>
  </si>
  <si>
    <t>-</t>
    <phoneticPr fontId="2"/>
  </si>
  <si>
    <t>-</t>
    <phoneticPr fontId="2"/>
  </si>
  <si>
    <t>-</t>
    <phoneticPr fontId="2"/>
  </si>
  <si>
    <t>-</t>
    <phoneticPr fontId="2"/>
  </si>
  <si>
    <t>-</t>
    <phoneticPr fontId="2"/>
  </si>
  <si>
    <t>教育施設整備基金</t>
    <rPh sb="0" eb="2">
      <t>キョウイク</t>
    </rPh>
    <rPh sb="2" eb="4">
      <t>シセツ</t>
    </rPh>
    <rPh sb="4" eb="6">
      <t>セイビ</t>
    </rPh>
    <rPh sb="6" eb="8">
      <t>キキン</t>
    </rPh>
    <phoneticPr fontId="11"/>
  </si>
  <si>
    <t>地域福祉基金</t>
    <rPh sb="0" eb="2">
      <t>チイキ</t>
    </rPh>
    <rPh sb="2" eb="4">
      <t>フクシ</t>
    </rPh>
    <rPh sb="4" eb="6">
      <t>キキン</t>
    </rPh>
    <phoneticPr fontId="11"/>
  </si>
  <si>
    <t>教育文化振興基金</t>
    <rPh sb="0" eb="2">
      <t>キョウイク</t>
    </rPh>
    <rPh sb="2" eb="4">
      <t>ブンカ</t>
    </rPh>
    <rPh sb="4" eb="6">
      <t>シンコウ</t>
    </rPh>
    <rPh sb="6" eb="8">
      <t>キキン</t>
    </rPh>
    <phoneticPr fontId="11"/>
  </si>
  <si>
    <t>奨学基金</t>
    <rPh sb="0" eb="2">
      <t>ショウガク</t>
    </rPh>
    <rPh sb="2" eb="4">
      <t>キキン</t>
    </rPh>
    <phoneticPr fontId="11"/>
  </si>
  <si>
    <t>ふるさと応援基金</t>
    <rPh sb="4" eb="6">
      <t>オウエン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</si>
  <si>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</si>
  <si>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</si>
  <si>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</si>
  <si>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</si>
  <si>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</si>
  <si>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</si>
  <si>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</si>
  <si>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</si>
  <si>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</si>
  <si>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</si>
  <si>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率はいずれも低下している。これは、近年地方債の新規発行を抑制してきた結果であるが、今後公共施設の老朽化に対する更新等が増えることが見込まれることから、これまで以上に公債費の適正化に取り組んでいく必要がある。</t>
    <rPh sb="1" eb="3">
      <t>ショウライ</t>
    </rPh>
    <rPh sb="3" eb="5">
      <t>フタン</t>
    </rPh>
    <rPh sb="5" eb="7">
      <t>ヒリツ</t>
    </rPh>
    <rPh sb="8" eb="10">
      <t>ジッシツ</t>
    </rPh>
    <rPh sb="10" eb="13">
      <t>コウサイヒ</t>
    </rPh>
    <rPh sb="13" eb="14">
      <t>リツ</t>
    </rPh>
    <rPh sb="19" eb="21">
      <t>テイカ</t>
    </rPh>
    <rPh sb="30" eb="32">
      <t>キンネン</t>
    </rPh>
    <rPh sb="54" eb="56">
      <t>コンゴ</t>
    </rPh>
    <rPh sb="56" eb="58">
      <t>コウキョウ</t>
    </rPh>
    <rPh sb="58" eb="60">
      <t>シセツ</t>
    </rPh>
    <rPh sb="61" eb="64">
      <t>ロウキュウカ</t>
    </rPh>
    <rPh sb="65" eb="66">
      <t>タイ</t>
    </rPh>
    <rPh sb="68" eb="70">
      <t>コウシン</t>
    </rPh>
    <rPh sb="70" eb="71">
      <t>トウ</t>
    </rPh>
    <rPh sb="72" eb="73">
      <t>フ</t>
    </rPh>
    <rPh sb="78" eb="80">
      <t>ミコ</t>
    </rPh>
    <rPh sb="92" eb="94">
      <t>イジョウ</t>
    </rPh>
    <rPh sb="95" eb="98">
      <t>コウサイヒ</t>
    </rPh>
    <rPh sb="99" eb="102">
      <t>テキセイカ</t>
    </rPh>
    <rPh sb="103" eb="104">
      <t>ト</t>
    </rPh>
    <rPh sb="105" eb="106">
      <t>ク</t>
    </rPh>
    <rPh sb="110" eb="112">
      <t>ヒツヨウ</t>
    </rPh>
    <phoneticPr fontId="5"/>
  </si>
  <si>
    <t>実質公債費比率</t>
    <phoneticPr fontId="5"/>
  </si>
  <si>
    <t>類似団体内平均値</t>
    <phoneticPr fontId="5"/>
  </si>
  <si>
    <t>将来負担比率</t>
    <phoneticPr fontId="5"/>
  </si>
  <si>
    <t>　地方債の新規発行を抑制してきた結果、将来負担比率は低い水準となっている。一方、有形固定資産減価償却率は類似団体と同程度であり、今後も公共施設等総合管理計画に基づき、老朽化対策に積極的に取り組んでいく。</t>
    <rPh sb="1" eb="4">
      <t>チホウサイ</t>
    </rPh>
    <rPh sb="5" eb="7">
      <t>シンキ</t>
    </rPh>
    <rPh sb="7" eb="9">
      <t>ハッコウ</t>
    </rPh>
    <rPh sb="10" eb="12">
      <t>ヨクセイ</t>
    </rPh>
    <rPh sb="16" eb="18">
      <t>ケッカ</t>
    </rPh>
    <rPh sb="19" eb="21">
      <t>ショウライ</t>
    </rPh>
    <rPh sb="21" eb="23">
      <t>フタン</t>
    </rPh>
    <rPh sb="23" eb="25">
      <t>ヒリツ</t>
    </rPh>
    <rPh sb="26" eb="27">
      <t>ヒク</t>
    </rPh>
    <rPh sb="28" eb="30">
      <t>スイジュン</t>
    </rPh>
    <rPh sb="37" eb="39">
      <t>イッポウ</t>
    </rPh>
    <rPh sb="40" eb="42">
      <t>ユウケイ</t>
    </rPh>
    <rPh sb="42" eb="44">
      <t>コテイ</t>
    </rPh>
    <rPh sb="44" eb="46">
      <t>シサン</t>
    </rPh>
    <rPh sb="46" eb="48">
      <t>ゲンカ</t>
    </rPh>
    <rPh sb="48" eb="50">
      <t>ショウキャク</t>
    </rPh>
    <rPh sb="50" eb="51">
      <t>リツ</t>
    </rPh>
    <rPh sb="52" eb="54">
      <t>ルイジ</t>
    </rPh>
    <rPh sb="54" eb="56">
      <t>ダンタイ</t>
    </rPh>
    <rPh sb="57" eb="60">
      <t>ドウテイド</t>
    </rPh>
    <rPh sb="64" eb="66">
      <t>コンゴ</t>
    </rPh>
    <rPh sb="67" eb="69">
      <t>コウキョウ</t>
    </rPh>
    <rPh sb="69" eb="71">
      <t>シセツ</t>
    </rPh>
    <rPh sb="71" eb="72">
      <t>トウ</t>
    </rPh>
    <rPh sb="72" eb="74">
      <t>ソウゴウ</t>
    </rPh>
    <rPh sb="74" eb="76">
      <t>カンリ</t>
    </rPh>
    <rPh sb="76" eb="78">
      <t>ケイカク</t>
    </rPh>
    <rPh sb="79" eb="80">
      <t>モト</t>
    </rPh>
    <rPh sb="83" eb="86">
      <t>ロウキュウカ</t>
    </rPh>
    <rPh sb="86" eb="88">
      <t>タイサク</t>
    </rPh>
    <rPh sb="89" eb="91">
      <t>セッキョク</t>
    </rPh>
    <rPh sb="91" eb="92">
      <t>テキ</t>
    </rPh>
    <rPh sb="93" eb="94">
      <t>ト</t>
    </rPh>
    <rPh sb="95" eb="9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</si>
</sst>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3D43-45C9-94C8-95FAC40201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50065</c:v>
                </c:pt>
                <c:pt idx="1">
                  <c:v>57736</c:v>
                </c:pt>
                <c:pt idx="2">
                  <c:v>32116</c:v>
                </c:pt>
                <c:pt idx="3">
                  <c:v>39082</c:v>
                </c:pt>
                <c:pt idx="4">
                  <c:v>90064</c:v>
                </c:pt>
              </c:numCache>
            </c:numRef>
          </c:val>
          <c:smooth val="0"/>
          <c:extLst xmlns:c16r2="http://schemas.microsoft.com/office/drawing/2015/06/chart">
            <c:ext xmlns:c16="http://schemas.microsoft.com/office/drawing/2014/chart" uri="{C3380CC4-5D6E-409C-BE32-E72D297353CC}">
              <c16:uniqueId val="{00000001-3D43-45C9-94C8-95FAC402014F}"/>
            </c:ext>
          </c:extLst>
        </c:ser>
        <c:dLbls>
          <c:showLegendKey val="0"/>
          <c:showVal val="0"/>
          <c:showCatName val="0"/>
          <c:showSerName val="0"/>
          <c:showPercent val="0"/>
          <c:showBubbleSize val="0"/>
        </c:dLbls>
        <c:marker val="1"/>
        <c:smooth val="0"/>
        <c:axId val="181111328"/>
        <c:axId val="179030440"/>
      </c:lineChart>
      <c:catAx>
        <c:axId val="18111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30440"/>
        <c:crosses val="autoZero"/>
        <c:auto val="1"/>
        <c:lblAlgn val="ctr"/>
        <c:lblOffset val="100"/>
        <c:tickLblSkip val="1"/>
        <c:tickMarkSkip val="1"/>
        <c:noMultiLvlLbl val="0"/>
      </c:catAx>
      <c:valAx>
        <c:axId val="1790304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11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20.21</c:v>
                </c:pt>
                <c:pt idx="1">
                  <c:v>18.14</c:v>
                </c:pt>
                <c:pt idx="2">
                  <c:v>23.82</c:v>
                </c:pt>
                <c:pt idx="3">
                  <c:v>22.22</c:v>
                </c:pt>
                <c:pt idx="4">
                  <c:v>7.8</c:v>
                </c:pt>
              </c:numCache>
            </c:numRef>
          </c:val>
          <c:extLst xmlns:c16r2="http://schemas.microsoft.com/office/drawing/2015/06/chart">
            <c:ext xmlns:c16="http://schemas.microsoft.com/office/drawing/2014/chart" uri="{C3380CC4-5D6E-409C-BE32-E72D297353CC}">
              <c16:uniqueId val="{00000000-8E71-4D55-9AA1-F5A80DAD5F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22.91</c:v>
                </c:pt>
                <c:pt idx="1">
                  <c:v>24.27</c:v>
                </c:pt>
                <c:pt idx="2">
                  <c:v>22.55</c:v>
                </c:pt>
                <c:pt idx="3">
                  <c:v>20.71</c:v>
                </c:pt>
                <c:pt idx="4">
                  <c:v>23.87</c:v>
                </c:pt>
              </c:numCache>
            </c:numRef>
          </c:val>
          <c:extLst xmlns:c16r2="http://schemas.microsoft.com/office/drawing/2015/06/chart">
            <c:ext xmlns:c16="http://schemas.microsoft.com/office/drawing/2014/chart" uri="{C3380CC4-5D6E-409C-BE32-E72D297353CC}">
              <c16:uniqueId val="{00000001-8E71-4D55-9AA1-F5A80DAD5FE6}"/>
            </c:ext>
          </c:extLst>
        </c:ser>
        <c:dLbls>
          <c:showLegendKey val="0"/>
          <c:showVal val="0"/>
          <c:showCatName val="0"/>
          <c:showSerName val="0"/>
          <c:showPercent val="0"/>
          <c:showBubbleSize val="0"/>
        </c:dLbls>
        <c:gapWidth val="250"/>
        <c:overlap val="100"/>
        <c:axId val="237825328"/>
        <c:axId val="237825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-2.98</c:v>
                </c:pt>
                <c:pt idx="1">
                  <c:v>-1.56</c:v>
                </c:pt>
                <c:pt idx="2">
                  <c:v>4.62</c:v>
                </c:pt>
                <c:pt idx="3">
                  <c:v>-2.66</c:v>
                </c:pt>
                <c:pt idx="4">
                  <c:v>-11.69</c:v>
                </c:pt>
              </c:numCache>
            </c:numRef>
          </c:val>
          <c:smooth val="0"/>
          <c:extLst xmlns:c16r2="http://schemas.microsoft.com/office/drawing/2015/06/chart">
            <c:ext xmlns:c16="http://schemas.microsoft.com/office/drawing/2014/chart" uri="{C3380CC4-5D6E-409C-BE32-E72D297353CC}">
              <c16:uniqueId val="{00000002-8E71-4D55-9AA1-F5A80DAD5FE6}"/>
            </c:ext>
          </c:extLst>
        </c:ser>
        <c:dLbls>
          <c:showLegendKey val="0"/>
          <c:showVal val="0"/>
          <c:showCatName val="0"/>
          <c:showSerName val="0"/>
          <c:showPercent val="0"/>
          <c:showBubbleSize val="0"/>
        </c:dLbls>
        <c:marker val="1"/>
        <c:smooth val="0"/>
        <c:axId val="237825328"/>
        <c:axId val="237825720"/>
      </c:lineChart>
      <c:catAx>
        <c:axId val="23782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825720"/>
        <c:crosses val="autoZero"/>
        <c:auto val="1"/>
        <c:lblAlgn val="ctr"/>
        <c:lblOffset val="100"/>
        <c:tickLblSkip val="1"/>
        <c:tickMarkSkip val="1"/>
        <c:noMultiLvlLbl val="0"/>
      </c:catAx>
      <c:valAx>
        <c:axId val="237825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2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F4F-4525-970D-041FE524DB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4F-4525-970D-041FE524DB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F4F-4525-970D-041FE524DB88}"/>
            </c:ext>
          </c:extLst>
        </c:ser>
        <c:ser>
          <c:idx val="3"/>
          <c:order val="3"/>
          <c:tx>
            <c:strRef>
              <c:f>データシート!$A$30</c:f>
              <c:strCache>
                <c:ptCount val="1"/>
                <c:pt idx="0">
                  <c:v>奨学金貸与費特別会計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0.08</c:v>
                </c:pt>
                <c:pt idx="4">
                  <c:v>#N/A</c:v>
                </c:pt>
                <c:pt idx="5">
                  <c:v>0.09</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3-EF4F-4525-970D-041FE524DB8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EF4F-4525-970D-041FE524DB8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0.28999999999999998</c:v>
                </c:pt>
                <c:pt idx="4">
                  <c:v>#N/A</c:v>
                </c:pt>
                <c:pt idx="5">
                  <c:v>0.26</c:v>
                </c:pt>
                <c:pt idx="6">
                  <c:v>#N/A</c:v>
                </c:pt>
                <c:pt idx="7">
                  <c:v>0.27</c:v>
                </c:pt>
                <c:pt idx="8">
                  <c:v>#N/A</c:v>
                </c:pt>
                <c:pt idx="9">
                  <c:v>0.28999999999999998</c:v>
                </c:pt>
              </c:numCache>
            </c:numRef>
          </c:val>
          <c:extLst xmlns:c16r2="http://schemas.microsoft.com/office/drawing/2015/06/chart">
            <c:ext xmlns:c16="http://schemas.microsoft.com/office/drawing/2014/chart" uri="{C3380CC4-5D6E-409C-BE32-E72D297353CC}">
              <c16:uniqueId val="{00000005-EF4F-4525-970D-041FE524DB8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0.43</c:v>
                </c:pt>
                <c:pt idx="4">
                  <c:v>#N/A</c:v>
                </c:pt>
                <c:pt idx="5">
                  <c:v>0.51</c:v>
                </c:pt>
                <c:pt idx="6">
                  <c:v>#N/A</c:v>
                </c:pt>
                <c:pt idx="7">
                  <c:v>0.7</c:v>
                </c:pt>
                <c:pt idx="8">
                  <c:v>#N/A</c:v>
                </c:pt>
                <c:pt idx="9">
                  <c:v>0.8</c:v>
                </c:pt>
              </c:numCache>
            </c:numRef>
          </c:val>
          <c:extLst xmlns:c16r2="http://schemas.microsoft.com/office/drawing/2015/06/chart">
            <c:ext xmlns:c16="http://schemas.microsoft.com/office/drawing/2014/chart" uri="{C3380CC4-5D6E-409C-BE32-E72D297353CC}">
              <c16:uniqueId val="{00000006-EF4F-4525-970D-041FE524DB8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1.96</c:v>
                </c:pt>
                <c:pt idx="2">
                  <c:v>#N/A</c:v>
                </c:pt>
                <c:pt idx="3">
                  <c:v>1.01</c:v>
                </c:pt>
                <c:pt idx="4">
                  <c:v>#N/A</c:v>
                </c:pt>
                <c:pt idx="5">
                  <c:v>1.8</c:v>
                </c:pt>
                <c:pt idx="6">
                  <c:v>#N/A</c:v>
                </c:pt>
                <c:pt idx="7">
                  <c:v>1.94</c:v>
                </c:pt>
                <c:pt idx="8">
                  <c:v>#N/A</c:v>
                </c:pt>
                <c:pt idx="9">
                  <c:v>1.71</c:v>
                </c:pt>
              </c:numCache>
            </c:numRef>
          </c:val>
          <c:extLst xmlns:c16r2="http://schemas.microsoft.com/office/drawing/2015/06/chart">
            <c:ext xmlns:c16="http://schemas.microsoft.com/office/drawing/2014/chart" uri="{C3380CC4-5D6E-409C-BE32-E72D297353CC}">
              <c16:uniqueId val="{00000007-EF4F-4525-970D-041FE524DB8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5.16</c:v>
                </c:pt>
                <c:pt idx="2">
                  <c:v>#N/A</c:v>
                </c:pt>
                <c:pt idx="3">
                  <c:v>4.4000000000000004</c:v>
                </c:pt>
                <c:pt idx="4">
                  <c:v>#N/A</c:v>
                </c:pt>
                <c:pt idx="5">
                  <c:v>3.81</c:v>
                </c:pt>
                <c:pt idx="6">
                  <c:v>#N/A</c:v>
                </c:pt>
                <c:pt idx="7">
                  <c:v>3.52</c:v>
                </c:pt>
                <c:pt idx="8">
                  <c:v>#N/A</c:v>
                </c:pt>
                <c:pt idx="9">
                  <c:v>4.76</c:v>
                </c:pt>
              </c:numCache>
            </c:numRef>
          </c:val>
          <c:extLst xmlns:c16r2="http://schemas.microsoft.com/office/drawing/2015/06/chart">
            <c:ext xmlns:c16="http://schemas.microsoft.com/office/drawing/2014/chart" uri="{C3380CC4-5D6E-409C-BE32-E72D297353CC}">
              <c16:uniqueId val="{00000008-EF4F-4525-970D-041FE524DB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20.16</c:v>
                </c:pt>
                <c:pt idx="2">
                  <c:v>#N/A</c:v>
                </c:pt>
                <c:pt idx="3">
                  <c:v>18.05</c:v>
                </c:pt>
                <c:pt idx="4">
                  <c:v>#N/A</c:v>
                </c:pt>
                <c:pt idx="5">
                  <c:v>23.72</c:v>
                </c:pt>
                <c:pt idx="6">
                  <c:v>#N/A</c:v>
                </c:pt>
                <c:pt idx="7">
                  <c:v>22.14</c:v>
                </c:pt>
                <c:pt idx="8">
                  <c:v>#N/A</c:v>
                </c:pt>
                <c:pt idx="9">
                  <c:v>7.74</c:v>
                </c:pt>
              </c:numCache>
            </c:numRef>
          </c:val>
          <c:extLst xmlns:c16r2="http://schemas.microsoft.com/office/drawing/2015/06/chart">
            <c:ext xmlns:c16="http://schemas.microsoft.com/office/drawing/2014/chart" uri="{C3380CC4-5D6E-409C-BE32-E72D297353CC}">
              <c16:uniqueId val="{00000009-EF4F-4525-970D-041FE524DB88}"/>
            </c:ext>
          </c:extLst>
        </c:ser>
        <c:dLbls>
          <c:showLegendKey val="0"/>
          <c:showVal val="0"/>
          <c:showCatName val="0"/>
          <c:showSerName val="0"/>
          <c:showPercent val="0"/>
          <c:showBubbleSize val="0"/>
        </c:dLbls>
        <c:gapWidth val="150"/>
        <c:overlap val="100"/>
        <c:axId val="237826504"/>
        <c:axId val="237826896"/>
      </c:barChart>
      <c:catAx>
        <c:axId val="23782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826896"/>
        <c:crosses val="autoZero"/>
        <c:auto val="1"/>
        <c:lblAlgn val="ctr"/>
        <c:lblOffset val="100"/>
        <c:tickLblSkip val="1"/>
        <c:tickMarkSkip val="1"/>
        <c:noMultiLvlLbl val="0"/>
      </c:catAx>
      <c:valAx>
        <c:axId val="23782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26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398</c:v>
                </c:pt>
                <c:pt idx="5">
                  <c:v>393</c:v>
                </c:pt>
                <c:pt idx="8">
                  <c:v>366</c:v>
                </c:pt>
                <c:pt idx="11">
                  <c:v>368</c:v>
                </c:pt>
                <c:pt idx="14">
                  <c:v>373</c:v>
                </c:pt>
              </c:numCache>
            </c:numRef>
          </c:val>
          <c:extLst xmlns:c16r2="http://schemas.microsoft.com/office/drawing/2015/06/chart">
            <c:ext xmlns:c16="http://schemas.microsoft.com/office/drawing/2014/chart" uri="{C3380CC4-5D6E-409C-BE32-E72D297353CC}">
              <c16:uniqueId val="{00000000-B5A4-4FE9-8329-01F9E94D7A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A4-4FE9-8329-01F9E94D7A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76</c:v>
                </c:pt>
                <c:pt idx="3">
                  <c:v>75</c:v>
                </c:pt>
                <c:pt idx="6">
                  <c:v>74</c:v>
                </c:pt>
                <c:pt idx="9">
                  <c:v>74</c:v>
                </c:pt>
                <c:pt idx="12">
                  <c:v>73</c:v>
                </c:pt>
              </c:numCache>
            </c:numRef>
          </c:val>
          <c:extLst xmlns:c16r2="http://schemas.microsoft.com/office/drawing/2015/06/chart">
            <c:ext xmlns:c16="http://schemas.microsoft.com/office/drawing/2014/chart" uri="{C3380CC4-5D6E-409C-BE32-E72D297353CC}">
              <c16:uniqueId val="{00000002-B5A4-4FE9-8329-01F9E94D7A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15</c:v>
                </c:pt>
                <c:pt idx="6">
                  <c:v>16</c:v>
                </c:pt>
                <c:pt idx="9">
                  <c:v>20</c:v>
                </c:pt>
                <c:pt idx="12">
                  <c:v>30</c:v>
                </c:pt>
              </c:numCache>
            </c:numRef>
          </c:val>
          <c:extLst xmlns:c16r2="http://schemas.microsoft.com/office/drawing/2015/06/chart">
            <c:ext xmlns:c16="http://schemas.microsoft.com/office/drawing/2014/chart" uri="{C3380CC4-5D6E-409C-BE32-E72D297353CC}">
              <c16:uniqueId val="{00000003-B5A4-4FE9-8329-01F9E94D7A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133</c:v>
                </c:pt>
                <c:pt idx="6">
                  <c:v>136</c:v>
                </c:pt>
                <c:pt idx="9">
                  <c:v>136</c:v>
                </c:pt>
                <c:pt idx="12">
                  <c:v>138</c:v>
                </c:pt>
              </c:numCache>
            </c:numRef>
          </c:val>
          <c:extLst xmlns:c16r2="http://schemas.microsoft.com/office/drawing/2015/06/chart">
            <c:ext xmlns:c16="http://schemas.microsoft.com/office/drawing/2014/chart" uri="{C3380CC4-5D6E-409C-BE32-E72D297353CC}">
              <c16:uniqueId val="{00000004-B5A4-4FE9-8329-01F9E94D7A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A4-4FE9-8329-01F9E94D7A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A4-4FE9-8329-01F9E94D7A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538</c:v>
                </c:pt>
                <c:pt idx="3">
                  <c:v>415</c:v>
                </c:pt>
                <c:pt idx="6">
                  <c:v>400</c:v>
                </c:pt>
                <c:pt idx="9">
                  <c:v>391</c:v>
                </c:pt>
                <c:pt idx="12">
                  <c:v>381</c:v>
                </c:pt>
              </c:numCache>
            </c:numRef>
          </c:val>
          <c:extLst xmlns:c16r2="http://schemas.microsoft.com/office/drawing/2015/06/chart">
            <c:ext xmlns:c16="http://schemas.microsoft.com/office/drawing/2014/chart" uri="{C3380CC4-5D6E-409C-BE32-E72D297353CC}">
              <c16:uniqueId val="{00000007-B5A4-4FE9-8329-01F9E94D7A5E}"/>
            </c:ext>
          </c:extLst>
        </c:ser>
        <c:dLbls>
          <c:showLegendKey val="0"/>
          <c:showVal val="0"/>
          <c:showCatName val="0"/>
          <c:showSerName val="0"/>
          <c:showPercent val="0"/>
          <c:showBubbleSize val="0"/>
        </c:dLbls>
        <c:gapWidth val="100"/>
        <c:overlap val="100"/>
        <c:axId val="237827680"/>
        <c:axId val="237828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365</c:v>
                </c:pt>
                <c:pt idx="2">
                  <c:v>#N/A</c:v>
                </c:pt>
                <c:pt idx="3">
                  <c:v>#N/A</c:v>
                </c:pt>
                <c:pt idx="4">
                  <c:v>245</c:v>
                </c:pt>
                <c:pt idx="5">
                  <c:v>#N/A</c:v>
                </c:pt>
                <c:pt idx="6">
                  <c:v>#N/A</c:v>
                </c:pt>
                <c:pt idx="7">
                  <c:v>260</c:v>
                </c:pt>
                <c:pt idx="8">
                  <c:v>#N/A</c:v>
                </c:pt>
                <c:pt idx="9">
                  <c:v>#N/A</c:v>
                </c:pt>
                <c:pt idx="10">
                  <c:v>253</c:v>
                </c:pt>
                <c:pt idx="11">
                  <c:v>#N/A</c:v>
                </c:pt>
                <c:pt idx="12">
                  <c:v>#N/A</c:v>
                </c:pt>
                <c:pt idx="13">
                  <c:v>249</c:v>
                </c:pt>
                <c:pt idx="14">
                  <c:v>#N/A</c:v>
                </c:pt>
              </c:numCache>
            </c:numRef>
          </c:val>
          <c:smooth val="0"/>
          <c:extLst xmlns:c16r2="http://schemas.microsoft.com/office/drawing/2015/06/chart">
            <c:ext xmlns:c16="http://schemas.microsoft.com/office/drawing/2014/chart" uri="{C3380CC4-5D6E-409C-BE32-E72D297353CC}">
              <c16:uniqueId val="{00000008-B5A4-4FE9-8329-01F9E94D7A5E}"/>
            </c:ext>
          </c:extLst>
        </c:ser>
        <c:dLbls>
          <c:showLegendKey val="0"/>
          <c:showVal val="0"/>
          <c:showCatName val="0"/>
          <c:showSerName val="0"/>
          <c:showPercent val="0"/>
          <c:showBubbleSize val="0"/>
        </c:dLbls>
        <c:marker val="1"/>
        <c:smooth val="0"/>
        <c:axId val="237827680"/>
        <c:axId val="237828072"/>
      </c:lineChart>
      <c:catAx>
        <c:axId val="23782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828072"/>
        <c:crosses val="autoZero"/>
        <c:auto val="1"/>
        <c:lblAlgn val="ctr"/>
        <c:lblOffset val="100"/>
        <c:tickLblSkip val="1"/>
        <c:tickMarkSkip val="1"/>
        <c:noMultiLvlLbl val="0"/>
      </c:catAx>
      <c:valAx>
        <c:axId val="23782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2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4633</c:v>
                </c:pt>
                <c:pt idx="5">
                  <c:v>4608</c:v>
                </c:pt>
                <c:pt idx="8">
                  <c:v>4717</c:v>
                </c:pt>
                <c:pt idx="11">
                  <c:v>4699</c:v>
                </c:pt>
                <c:pt idx="14">
                  <c:v>4657</c:v>
                </c:pt>
              </c:numCache>
            </c:numRef>
          </c:val>
          <c:extLst xmlns:c16r2="http://schemas.microsoft.com/office/drawing/2015/06/chart">
            <c:ext xmlns:c16="http://schemas.microsoft.com/office/drawing/2014/chart" uri="{C3380CC4-5D6E-409C-BE32-E72D297353CC}">
              <c16:uniqueId val="{00000000-47F6-457D-A75C-44FEE479F6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c:v>
                </c:pt>
                <c:pt idx="5">
                  <c:v>2</c:v>
                </c:pt>
                <c:pt idx="8">
                  <c:v>2</c:v>
                </c:pt>
                <c:pt idx="11">
                  <c:v>1</c:v>
                </c:pt>
                <c:pt idx="14">
                  <c:v>1</c:v>
                </c:pt>
              </c:numCache>
            </c:numRef>
          </c:val>
          <c:extLst xmlns:c16r2="http://schemas.microsoft.com/office/drawing/2015/06/chart">
            <c:ext xmlns:c16="http://schemas.microsoft.com/office/drawing/2014/chart" uri="{C3380CC4-5D6E-409C-BE32-E72D297353CC}">
              <c16:uniqueId val="{00000001-47F6-457D-A75C-44FEE479F6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1391</c:v>
                </c:pt>
                <c:pt idx="5">
                  <c:v>1386</c:v>
                </c:pt>
                <c:pt idx="8">
                  <c:v>1383</c:v>
                </c:pt>
                <c:pt idx="11">
                  <c:v>1469</c:v>
                </c:pt>
                <c:pt idx="14">
                  <c:v>1923</c:v>
                </c:pt>
              </c:numCache>
            </c:numRef>
          </c:val>
          <c:extLst xmlns:c16r2="http://schemas.microsoft.com/office/drawing/2015/06/chart">
            <c:ext xmlns:c16="http://schemas.microsoft.com/office/drawing/2014/chart" uri="{C3380CC4-5D6E-409C-BE32-E72D297353CC}">
              <c16:uniqueId val="{00000002-47F6-457D-A75C-44FEE479F6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F6-457D-A75C-44FEE479F6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F6-457D-A75C-44FEE479F6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7F6-457D-A75C-44FEE479F6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837</c:v>
                </c:pt>
                <c:pt idx="3">
                  <c:v>776</c:v>
                </c:pt>
                <c:pt idx="6">
                  <c:v>696</c:v>
                </c:pt>
                <c:pt idx="9">
                  <c:v>724</c:v>
                </c:pt>
                <c:pt idx="12">
                  <c:v>708</c:v>
                </c:pt>
              </c:numCache>
            </c:numRef>
          </c:val>
          <c:extLst xmlns:c16r2="http://schemas.microsoft.com/office/drawing/2015/06/chart">
            <c:ext xmlns:c16="http://schemas.microsoft.com/office/drawing/2014/chart" uri="{C3380CC4-5D6E-409C-BE32-E72D297353CC}">
              <c16:uniqueId val="{00000006-47F6-457D-A75C-44FEE479F6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250</c:v>
                </c:pt>
                <c:pt idx="3">
                  <c:v>281</c:v>
                </c:pt>
                <c:pt idx="6">
                  <c:v>345</c:v>
                </c:pt>
                <c:pt idx="9">
                  <c:v>404</c:v>
                </c:pt>
                <c:pt idx="12">
                  <c:v>409</c:v>
                </c:pt>
              </c:numCache>
            </c:numRef>
          </c:val>
          <c:extLst xmlns:c16r2="http://schemas.microsoft.com/office/drawing/2015/06/chart">
            <c:ext xmlns:c16="http://schemas.microsoft.com/office/drawing/2014/chart" uri="{C3380CC4-5D6E-409C-BE32-E72D297353CC}">
              <c16:uniqueId val="{00000007-47F6-457D-A75C-44FEE479F6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2138</c:v>
                </c:pt>
                <c:pt idx="3">
                  <c:v>2113</c:v>
                </c:pt>
                <c:pt idx="6">
                  <c:v>2078</c:v>
                </c:pt>
                <c:pt idx="9">
                  <c:v>2047</c:v>
                </c:pt>
                <c:pt idx="12">
                  <c:v>1940</c:v>
                </c:pt>
              </c:numCache>
            </c:numRef>
          </c:val>
          <c:extLst xmlns:c16r2="http://schemas.microsoft.com/office/drawing/2015/06/chart">
            <c:ext xmlns:c16="http://schemas.microsoft.com/office/drawing/2014/chart" uri="{C3380CC4-5D6E-409C-BE32-E72D297353CC}">
              <c16:uniqueId val="{00000008-47F6-457D-A75C-44FEE479F6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291</c:v>
                </c:pt>
                <c:pt idx="3">
                  <c:v>217</c:v>
                </c:pt>
                <c:pt idx="6">
                  <c:v>144</c:v>
                </c:pt>
                <c:pt idx="9">
                  <c:v>72</c:v>
                </c:pt>
                <c:pt idx="12">
                  <c:v>0</c:v>
                </c:pt>
              </c:numCache>
            </c:numRef>
          </c:val>
          <c:extLst xmlns:c16r2="http://schemas.microsoft.com/office/drawing/2015/06/chart">
            <c:ext xmlns:c16="http://schemas.microsoft.com/office/drawing/2014/chart" uri="{C3380CC4-5D6E-409C-BE32-E72D297353CC}">
              <c16:uniqueId val="{00000009-47F6-457D-A75C-44FEE479F6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4211</c:v>
                </c:pt>
                <c:pt idx="3">
                  <c:v>4096</c:v>
                </c:pt>
                <c:pt idx="6">
                  <c:v>4042</c:v>
                </c:pt>
                <c:pt idx="9">
                  <c:v>3891</c:v>
                </c:pt>
                <c:pt idx="12">
                  <c:v>3718</c:v>
                </c:pt>
              </c:numCache>
            </c:numRef>
          </c:val>
          <c:extLst xmlns:c16r2="http://schemas.microsoft.com/office/drawing/2015/06/chart">
            <c:ext xmlns:c16="http://schemas.microsoft.com/office/drawing/2014/chart" uri="{C3380CC4-5D6E-409C-BE32-E72D297353CC}">
              <c16:uniqueId val="{0000000A-47F6-457D-A75C-44FEE479F664}"/>
            </c:ext>
          </c:extLst>
        </c:ser>
        <c:dLbls>
          <c:showLegendKey val="0"/>
          <c:showVal val="0"/>
          <c:showCatName val="0"/>
          <c:showSerName val="0"/>
          <c:showPercent val="0"/>
          <c:showBubbleSize val="0"/>
        </c:dLbls>
        <c:gapWidth val="100"/>
        <c:overlap val="100"/>
        <c:axId val="237828856"/>
        <c:axId val="242487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1699</c:v>
                </c:pt>
                <c:pt idx="2">
                  <c:v>#N/A</c:v>
                </c:pt>
                <c:pt idx="3">
                  <c:v>#N/A</c:v>
                </c:pt>
                <c:pt idx="4">
                  <c:v>1488</c:v>
                </c:pt>
                <c:pt idx="5">
                  <c:v>#N/A</c:v>
                </c:pt>
                <c:pt idx="6">
                  <c:v>#N/A</c:v>
                </c:pt>
                <c:pt idx="7">
                  <c:v>1203</c:v>
                </c:pt>
                <c:pt idx="8">
                  <c:v>#N/A</c:v>
                </c:pt>
                <c:pt idx="9">
                  <c:v>#N/A</c:v>
                </c:pt>
                <c:pt idx="10">
                  <c:v>969</c:v>
                </c:pt>
                <c:pt idx="11">
                  <c:v>#N/A</c:v>
                </c:pt>
                <c:pt idx="12">
                  <c:v>#N/A</c:v>
                </c:pt>
                <c:pt idx="13">
                  <c:v>195</c:v>
                </c:pt>
                <c:pt idx="14">
                  <c:v>#N/A</c:v>
                </c:pt>
              </c:numCache>
            </c:numRef>
          </c:val>
          <c:smooth val="0"/>
          <c:extLst xmlns:c16r2="http://schemas.microsoft.com/office/drawing/2015/06/chart">
            <c:ext xmlns:c16="http://schemas.microsoft.com/office/drawing/2014/chart" uri="{C3380CC4-5D6E-409C-BE32-E72D297353CC}">
              <c16:uniqueId val="{0000000B-47F6-457D-A75C-44FEE479F664}"/>
            </c:ext>
          </c:extLst>
        </c:ser>
        <c:dLbls>
          <c:showLegendKey val="0"/>
          <c:showVal val="0"/>
          <c:showCatName val="0"/>
          <c:showSerName val="0"/>
          <c:showPercent val="0"/>
          <c:showBubbleSize val="0"/>
        </c:dLbls>
        <c:marker val="1"/>
        <c:smooth val="0"/>
        <c:axId val="237828856"/>
        <c:axId val="242487400"/>
      </c:lineChart>
      <c:catAx>
        <c:axId val="23782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487400"/>
        <c:crosses val="autoZero"/>
        <c:auto val="1"/>
        <c:lblAlgn val="ctr"/>
        <c:lblOffset val="100"/>
        <c:tickLblSkip val="1"/>
        <c:tickMarkSkip val="1"/>
        <c:noMultiLvlLbl val="0"/>
      </c:catAx>
      <c:valAx>
        <c:axId val="24248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2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757</c:v>
                </c:pt>
                <c:pt idx="1">
                  <c:v>707</c:v>
                </c:pt>
                <c:pt idx="2">
                  <c:v>807</c:v>
                </c:pt>
              </c:numCache>
            </c:numRef>
          </c:val>
          <c:extLst xmlns:c16r2="http://schemas.microsoft.com/office/drawing/2015/06/chart">
            <c:ext xmlns:c16="http://schemas.microsoft.com/office/drawing/2014/chart" uri="{C3380CC4-5D6E-409C-BE32-E72D297353CC}">
              <c16:uniqueId val="{00000000-4C37-4A5F-8407-AF5A063E6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201</c:v>
                </c:pt>
                <c:pt idx="1">
                  <c:v>201</c:v>
                </c:pt>
                <c:pt idx="2">
                  <c:v>201</c:v>
                </c:pt>
              </c:numCache>
            </c:numRef>
          </c:val>
          <c:extLst xmlns:c16r2="http://schemas.microsoft.com/office/drawing/2015/06/chart">
            <c:ext xmlns:c16="http://schemas.microsoft.com/office/drawing/2014/chart" uri="{C3380CC4-5D6E-409C-BE32-E72D297353CC}">
              <c16:uniqueId val="{00000001-4C37-4A5F-8407-AF5A063E6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339</c:v>
                </c:pt>
                <c:pt idx="1">
                  <c:v>460</c:v>
                </c:pt>
                <c:pt idx="2">
                  <c:v>771</c:v>
                </c:pt>
              </c:numCache>
            </c:numRef>
          </c:val>
          <c:extLst xmlns:c16r2="http://schemas.microsoft.com/office/drawing/2015/06/chart">
            <c:ext xmlns:c16="http://schemas.microsoft.com/office/drawing/2014/chart" uri="{C3380CC4-5D6E-409C-BE32-E72D297353CC}">
              <c16:uniqueId val="{00000002-4C37-4A5F-8407-AF5A063E6C7F}"/>
            </c:ext>
          </c:extLst>
        </c:ser>
        <c:dLbls>
          <c:showLegendKey val="0"/>
          <c:showVal val="0"/>
          <c:showCatName val="0"/>
          <c:showSerName val="0"/>
          <c:showPercent val="0"/>
          <c:showBubbleSize val="0"/>
        </c:dLbls>
        <c:gapWidth val="120"/>
        <c:overlap val="100"/>
        <c:axId val="242488184"/>
        <c:axId val="242488576"/>
      </c:barChart>
      <c:catAx>
        <c:axId val="24248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2488576"/>
        <c:crosses val="autoZero"/>
        <c:auto val="1"/>
        <c:lblAlgn val="ctr"/>
        <c:lblOffset val="100"/>
        <c:tickLblSkip val="1"/>
        <c:tickMarkSkip val="1"/>
        <c:noMultiLvlLbl val="0"/>
      </c:catAx>
      <c:valAx>
        <c:axId val="242488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248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FD-444E-870E-4B9C2C7C2AB3}"/>
                </c:ext>
                <c:ext xmlns:c15="http://schemas.microsoft.com/office/drawing/2012/chart" uri="{CE6537A1-D6FC-4f65-9D91-7224C49458BB}">
                  <c15:dlblFieldTable>
                    <c15:dlblFTEntry>
                      <c15:txfldGUID>{C15C5344-8290-43E5-9607-EA7217C950F6}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FD-444E-870E-4B9C2C7C2AB3}"/>
                </c:ext>
                <c:ext xmlns:c15="http://schemas.microsoft.com/office/drawing/2012/chart" uri="{CE6537A1-D6FC-4f65-9D91-7224C49458BB}">
                  <c15:dlblFieldTable>
                    <c15:dlblFTEntry>
                      <c15:txfldGUID>{92F1110D-874F-45DA-BB72-10FA0879BFC6}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FD-444E-870E-4B9C2C7C2AB3}"/>
                </c:ext>
                <c:ext xmlns:c15="http://schemas.microsoft.com/office/drawing/2012/chart" uri="{CE6537A1-D6FC-4f65-9D91-7224C49458BB}">
                  <c15:dlblFieldTable>
                    <c15:dlblFTEntry>
                      <c15:txfldGUID>{043DBB2C-EE66-4247-AA63-E294EF1F03A2}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FD-444E-870E-4B9C2C7C2AB3}"/>
                </c:ext>
                <c:ext xmlns:c15="http://schemas.microsoft.com/office/drawing/2012/chart" uri="{CE6537A1-D6FC-4f65-9D91-7224C49458BB}">
                  <c15:dlblFieldTable>
                    <c15:dlblFTEntry>
                      <c15:txfldGUID>{2F8C73CC-C08C-4E36-8CBB-31BFCC6B0B0B}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FD-444E-870E-4B9C2C7C2AB3}"/>
                </c:ext>
                <c:ext xmlns:c15="http://schemas.microsoft.com/office/drawing/2012/chart" uri="{CE6537A1-D6FC-4f65-9D91-7224C49458BB}">
                  <c15:dlblFieldTable>
                    <c15:dlblFTEntry>
                      <c15:txfldGUID>{ADD42CAB-A0FC-40C4-9F33-387E6A50CE3E}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FD-444E-870E-4B9C2C7C2AB3}"/>
                </c:ext>
                <c:ext xmlns:c15="http://schemas.microsoft.com/office/drawing/2012/chart" uri="{CE6537A1-D6FC-4f65-9D91-7224C49458BB}">
                  <c15:dlblFieldTable>
                    <c15:dlblFTEntry>
                      <c15:txfldGUID>{CB9D293B-776A-4FEF-8F6C-493546BB8732}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FD-444E-870E-4B9C2C7C2AB3}"/>
                </c:ext>
                <c:ext xmlns:c15="http://schemas.microsoft.com/office/drawing/2012/chart" uri="{CE6537A1-D6FC-4f65-9D91-7224C49458BB}">
                  <c15:dlblFieldTable>
                    <c15:dlblFTEntry>
                      <c15:txfldGUID>{429100B9-A823-4EC1-B8EA-8AE91C7413E2}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FD-444E-870E-4B9C2C7C2AB3}"/>
                </c:ext>
                <c:ext xmlns:c15="http://schemas.microsoft.com/office/drawing/2012/chart" uri="{CE6537A1-D6FC-4f65-9D91-7224C49458BB}">
                  <c15:dlblFieldTable>
                    <c15:dlblFTEntry>
                      <c15:txfldGUID>{DD7DF5A6-9717-4616-852A-55056B838714}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FD-444E-870E-4B9C2C7C2AB3}"/>
                </c:ext>
                <c:ext xmlns:c15="http://schemas.microsoft.com/office/drawing/2012/chart" uri="{CE6537A1-D6FC-4f65-9D91-7224C49458BB}">
                  <c15:dlblFieldTable>
                    <c15:dlblFTEntry>
                      <c15:txfldGUID>{14AEEB39-E320-451A-BA05-3649EEAA8410}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58.3</c:v>
                </c:pt>
              </c:numCache>
            </c:numRef>
          </c:xVal>
          <c:yVal>
            <c:numRef>
              <c:f>公会計指標分析・財政指標組合せ分析表!$BP$51:$DC$51</c:f>
              <c:numCache>
                <c:formatCode>#,##0.0;"▲ "#,##0.0</c:formatCode>
                <c:ptCount val="40"/>
                <c:pt idx="32">
                  <c:v>6.4</c:v>
                </c:pt>
              </c:numCache>
            </c:numRef>
          </c:yVal>
          <c:smooth val="0"/>
          <c:extLst xmlns:c16r2="http://schemas.microsoft.com/office/drawing/2015/06/chart">
            <c:ext xmlns:c16="http://schemas.microsoft.com/office/drawing/2014/chart" uri="{C3380CC4-5D6E-409C-BE32-E72D297353CC}">
              <c16:uniqueId val="{00000009-FFFD-444E-870E-4B9C2C7C2A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FD-444E-870E-4B9C2C7C2AB3}"/>
                </c:ext>
                <c:ext xmlns:c15="http://schemas.microsoft.com/office/drawing/2012/chart" uri="{CE6537A1-D6FC-4f65-9D91-7224C49458BB}">
                  <c15:dlblFieldTable>
                    <c15:dlblFTEntry>
                      <c15:txfldGUID>{BB284D40-D09D-4FB3-83C4-8F909882793B}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FD-444E-870E-4B9C2C7C2AB3}"/>
                </c:ext>
                <c:ext xmlns:c15="http://schemas.microsoft.com/office/drawing/2012/chart" uri="{CE6537A1-D6FC-4f65-9D91-7224C49458BB}">
                  <c15:dlblFieldTable>
                    <c15:dlblFTEntry>
                      <c15:txfldGUID>{657A4ABE-1960-4C7E-9CE3-D8C502315B5F}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FD-444E-870E-4B9C2C7C2AB3}"/>
                </c:ext>
                <c:ext xmlns:c15="http://schemas.microsoft.com/office/drawing/2012/chart" uri="{CE6537A1-D6FC-4f65-9D91-7224C49458BB}">
                  <c15:dlblFieldTable>
                    <c15:dlblFTEntry>
                      <c15:txfldGUID>{4F2CA44F-DAF3-4B35-9592-E9C50B96279E}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FD-444E-870E-4B9C2C7C2AB3}"/>
                </c:ext>
                <c:ext xmlns:c15="http://schemas.microsoft.com/office/drawing/2012/chart" uri="{CE6537A1-D6FC-4f65-9D91-7224C49458BB}">
                  <c15:dlblFieldTable>
                    <c15:dlblFTEntry>
                      <c15:txfldGUID>{A824FA71-E82C-4BA8-9CE8-6099AFEFF5DC}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FD-444E-870E-4B9C2C7C2AB3}"/>
                </c:ext>
                <c:ext xmlns:c15="http://schemas.microsoft.com/office/drawing/2012/chart" uri="{CE6537A1-D6FC-4f65-9D91-7224C49458BB}">
                  <c15:dlblFieldTable>
                    <c15:dlblFTEntry>
                      <c15:txfldGUID>{29444CB6-5A8B-4678-9E00-D4B0491ECBC2}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FD-444E-870E-4B9C2C7C2AB3}"/>
                </c:ext>
                <c:ext xmlns:c15="http://schemas.microsoft.com/office/drawing/2012/chart" uri="{CE6537A1-D6FC-4f65-9D91-7224C49458BB}">
                  <c15:dlblFieldTable>
                    <c15:dlblFTEntry>
                      <c15:txfldGUID>{67F22742-785E-43E2-A5AA-09EEDBEAA454}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FD-444E-870E-4B9C2C7C2AB3}"/>
                </c:ext>
                <c:ext xmlns:c15="http://schemas.microsoft.com/office/drawing/2012/chart" uri="{CE6537A1-D6FC-4f65-9D91-7224C49458BB}">
                  <c15:dlblFieldTable>
                    <c15:dlblFTEntry>
                      <c15:txfldGUID>{2DCF756E-4779-4C38-A303-56851F65AEE7}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FD-444E-870E-4B9C2C7C2AB3}"/>
                </c:ext>
                <c:ext xmlns:c15="http://schemas.microsoft.com/office/drawing/2012/chart" uri="{CE6537A1-D6FC-4f65-9D91-7224C49458BB}">
                  <c15:dlblFieldTable>
                    <c15:dlblFTEntry>
                      <c15:txfldGUID>{70999836-5DD4-4255-8157-2A1E66A2718B}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FD-444E-870E-4B9C2C7C2AB3}"/>
                </c:ext>
                <c:ext xmlns:c15="http://schemas.microsoft.com/office/drawing/2012/chart" uri="{CE6537A1-D6FC-4f65-9D91-7224C49458BB}">
                  <c15:dlblFieldTable>
                    <c15:dlblFTEntry>
                      <c15:txfldGUID>{3AA4AA0C-08B7-4D22-B6B3-18FE1CE994FD}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59.3</c:v>
                </c:pt>
              </c:numCache>
            </c:numRef>
          </c:xVal>
          <c:yVal>
            <c:numRef>
              <c:f>公会計指標分析・財政指標組合せ分析表!$BP$55:$DC$55</c:f>
              <c:numCache>
                <c:formatCode>#,##0.0;"▲ "#,##0.0</c:formatCode>
                <c:ptCount val="40"/>
                <c:pt idx="32">
                  <c:v>32.799999999999997</c:v>
                </c:pt>
              </c:numCache>
            </c:numRef>
          </c:yVal>
          <c:smooth val="0"/>
          <c:extLst xmlns:c16r2="http://schemas.microsoft.com/office/drawing/2015/06/chart">
            <c:ext xmlns:c16="http://schemas.microsoft.com/office/drawing/2014/chart" uri="{C3380CC4-5D6E-409C-BE32-E72D297353CC}">
              <c16:uniqueId val="{00000013-FFFD-444E-870E-4B9C2C7C2AB3}"/>
            </c:ext>
          </c:extLst>
        </c:ser>
        <c:dLbls>
          <c:showLegendKey val="0"/>
          <c:showVal val="1"/>
          <c:showCatName val="0"/>
          <c:showSerName val="0"/>
          <c:showPercent val="0"/>
          <c:showBubbleSize val="0"/>
        </c:dLbls>
        <c:axId val="242489360"/>
        <c:axId val="242489752"/>
      </c:scatterChart>
      <c:valAx>
        <c:axId val="242489360"/>
        <c:scaling>
          <c:orientation val="minMax"/>
          <c:max val="59.4"/>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489752"/>
        <c:crosses val="autoZero"/>
        <c:crossBetween val="midCat"/>
      </c:valAx>
      <c:valAx>
        <c:axId val="242489752"/>
        <c:scaling>
          <c:orientation val="minMax"/>
          <c:max val="3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48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D6-4E5F-AC2D-70CDD1C7D263}"/>
                </c:ext>
                <c:ext xmlns:c15="http://schemas.microsoft.com/office/drawing/2012/chart" uri="{CE6537A1-D6FC-4f65-9D91-7224C49458BB}">
                  <c15:dlblFieldTable>
                    <c15:dlblFTEntry>
                      <c15:txfldGUID>{ECE431CD-AB24-4A9E-A74F-C5570EA0D746}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D6-4E5F-AC2D-70CDD1C7D263}"/>
                </c:ext>
                <c:ext xmlns:c15="http://schemas.microsoft.com/office/drawing/2012/chart" uri="{CE6537A1-D6FC-4f65-9D91-7224C49458BB}">
                  <c15:dlblFieldTable>
                    <c15:dlblFTEntry>
                      <c15:txfldGUID>{880753F6-5C4B-4207-A7FA-C4B3F19BBF34}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D6-4E5F-AC2D-70CDD1C7D263}"/>
                </c:ext>
                <c:ext xmlns:c15="http://schemas.microsoft.com/office/drawing/2012/chart" uri="{CE6537A1-D6FC-4f65-9D91-7224C49458BB}">
                  <c15:dlblFieldTable>
                    <c15:dlblFTEntry>
                      <c15:txfldGUID>{C4C6293B-3B6A-4AD3-B589-5D422B27420D}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D6-4E5F-AC2D-70CDD1C7D263}"/>
                </c:ext>
                <c:ext xmlns:c15="http://schemas.microsoft.com/office/drawing/2012/chart" uri="{CE6537A1-D6FC-4f65-9D91-7224C49458BB}">
                  <c15:dlblFieldTable>
                    <c15:dlblFTEntry>
                      <c15:txfldGUID>{43E251A5-ADA1-4D2D-A616-DBA2BDFB54FC}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D6-4E5F-AC2D-70CDD1C7D263}"/>
                </c:ext>
                <c:ext xmlns:c15="http://schemas.microsoft.com/office/drawing/2012/chart" uri="{CE6537A1-D6FC-4f65-9D91-7224C49458BB}">
                  <c15:dlblFieldTable>
                    <c15:dlblFTEntry>
                      <c15:txfldGUID>{E659BB76-5845-4A75-8DBA-290FBBBFE102}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D6-4E5F-AC2D-70CDD1C7D263}"/>
                </c:ext>
                <c:ext xmlns:c15="http://schemas.microsoft.com/office/drawing/2012/chart" uri="{CE6537A1-D6FC-4f65-9D91-7224C49458BB}">
                  <c15:dlblFieldTable>
                    <c15:dlblFTEntry>
                      <c15:txfldGUID>{65B3C5E4-CA0E-462D-85E8-441DF337C3A0}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D6-4E5F-AC2D-70CDD1C7D263}"/>
                </c:ext>
                <c:ext xmlns:c15="http://schemas.microsoft.com/office/drawing/2012/chart" uri="{CE6537A1-D6FC-4f65-9D91-7224C49458BB}">
                  <c15:dlblFieldTable>
                    <c15:dlblFTEntry>
                      <c15:txfldGUID>{A311E3D1-C017-4AFB-BBDC-7E032FCA2424}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D6-4E5F-AC2D-70CDD1C7D263}"/>
                </c:ext>
                <c:ext xmlns:c15="http://schemas.microsoft.com/office/drawing/2012/chart" uri="{CE6537A1-D6FC-4f65-9D91-7224C49458BB}">
                  <c15:dlblFieldTable>
                    <c15:dlblFTEntry>
                      <c15:txfldGUID>{7CFD06F1-07B0-4277-A780-C0B091C3D2CC}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9D6-4E5F-AC2D-70CDD1C7D263}"/>
                </c:ext>
                <c:ext xmlns:c15="http://schemas.microsoft.com/office/drawing/2012/chart" uri="{CE6537A1-D6FC-4f65-9D91-7224C49458BB}">
                  <c15:dlblFieldTable>
                    <c15:dlblFTEntry>
                      <c15:txfldGUID>{1B89D7E6-572E-46C0-BF60-1C3535DC743F}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11.3</c:v>
                </c:pt>
                <c:pt idx="16">
                  <c:v>9.6999999999999993</c:v>
                </c:pt>
                <c:pt idx="24">
                  <c:v>8.4</c:v>
                </c:pt>
                <c:pt idx="32">
                  <c:v>8.4</c:v>
                </c:pt>
              </c:numCache>
            </c:numRef>
          </c:xVal>
          <c:yVal>
            <c:numRef>
              <c:f>公会計指標分析・財政指標組合せ分析表!$BP$73:$DC$73</c:f>
              <c:numCache>
                <c:formatCode>#,##0.0;"▲ "#,##0.0</c:formatCode>
                <c:ptCount val="40"/>
                <c:pt idx="0">
                  <c:v>57.1</c:v>
                </c:pt>
                <c:pt idx="8">
                  <c:v>51</c:v>
                </c:pt>
                <c:pt idx="16">
                  <c:v>40.200000000000003</c:v>
                </c:pt>
                <c:pt idx="24">
                  <c:v>31.8</c:v>
                </c:pt>
                <c:pt idx="32">
                  <c:v>6.4</c:v>
                </c:pt>
              </c:numCache>
            </c:numRef>
          </c:yVal>
          <c:smooth val="0"/>
          <c:extLst xmlns:c16r2="http://schemas.microsoft.com/office/drawing/2015/06/chart">
            <c:ext xmlns:c16="http://schemas.microsoft.com/office/drawing/2014/chart" uri="{C3380CC4-5D6E-409C-BE32-E72D297353CC}">
              <c16:uniqueId val="{00000009-09D6-4E5F-AC2D-70CDD1C7D2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D6-4E5F-AC2D-70CDD1C7D263}"/>
                </c:ext>
                <c:ext xmlns:c15="http://schemas.microsoft.com/office/drawing/2012/chart" uri="{CE6537A1-D6FC-4f65-9D91-7224C49458BB}">
                  <c15:dlblFieldTable>
                    <c15:dlblFTEntry>
                      <c15:txfldGUID>{7DB2391C-8607-4AE8-B6A5-F4636973388C}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9D6-4E5F-AC2D-70CDD1C7D263}"/>
                </c:ext>
                <c:ext xmlns:c15="http://schemas.microsoft.com/office/drawing/2012/chart" uri="{CE6537A1-D6FC-4f65-9D91-7224C49458BB}">
                  <c15:dlblFieldTable>
                    <c15:dlblFTEntry>
                      <c15:txfldGUID>{89101528-1659-4559-963E-27EBD1EABF56}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9D6-4E5F-AC2D-70CDD1C7D263}"/>
                </c:ext>
                <c:ext xmlns:c15="http://schemas.microsoft.com/office/drawing/2012/chart" uri="{CE6537A1-D6FC-4f65-9D91-7224C49458BB}">
                  <c15:dlblFieldTable>
                    <c15:dlblFTEntry>
                      <c15:txfldGUID>{C30FE00E-055B-40DD-BA07-71F36A6C4E1F}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9D6-4E5F-AC2D-70CDD1C7D263}"/>
                </c:ext>
                <c:ext xmlns:c15="http://schemas.microsoft.com/office/drawing/2012/chart" uri="{CE6537A1-D6FC-4f65-9D91-7224C49458BB}">
                  <c15:dlblFieldTable>
                    <c15:dlblFTEntry>
                      <c15:txfldGUID>{CE5E3100-DF18-492E-98C4-DC9051502458}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9D6-4E5F-AC2D-70CDD1C7D263}"/>
                </c:ext>
                <c:ext xmlns:c15="http://schemas.microsoft.com/office/drawing/2012/chart" uri="{CE6537A1-D6FC-4f65-9D91-7224C49458BB}">
                  <c15:dlblFieldTable>
                    <c15:dlblFTEntry>
                      <c15:txfldGUID>{111B530F-6AB7-4F97-B190-2F0F47A6E66A}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D6-4E5F-AC2D-70CDD1C7D263}"/>
                </c:ext>
                <c:ext xmlns:c15="http://schemas.microsoft.com/office/drawing/2012/chart" uri="{CE6537A1-D6FC-4f65-9D91-7224C49458BB}">
                  <c15:dlblFieldTable>
                    <c15:dlblFTEntry>
                      <c15:txfldGUID>{C4D6677D-83D8-4C30-8C0F-9DEFA15DA346}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D6-4E5F-AC2D-70CDD1C7D263}"/>
                </c:ext>
                <c:ext xmlns:c15="http://schemas.microsoft.com/office/drawing/2012/chart" uri="{CE6537A1-D6FC-4f65-9D91-7224C49458BB}">
                  <c15:dlblFieldTable>
                    <c15:dlblFTEntry>
                      <c15:txfldGUID>{7D8BED4A-63A8-4FF8-A6CF-F68A7230054B}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9D6-4E5F-AC2D-70CDD1C7D263}"/>
                </c:ext>
                <c:ext xmlns:c15="http://schemas.microsoft.com/office/drawing/2012/chart" uri="{CE6537A1-D6FC-4f65-9D91-7224C49458BB}">
                  <c15:dlblFieldTable>
                    <c15:dlblFTEntry>
                      <c15:txfldGUID>{6194EA62-9EB8-4F01-A8C6-5C140DA0A96D}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9D6-4E5F-AC2D-70CDD1C7D263}"/>
                </c:ext>
                <c:ext xmlns:c15="http://schemas.microsoft.com/office/drawing/2012/chart" uri="{CE6537A1-D6FC-4f65-9D91-7224C49458BB}">
                  <c15:dlblFieldTable>
                    <c15:dlblFTEntry>
                      <c15:txfldGUID>{0B795EE1-3C35-46F8-999C-4ED4387EFF16}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09D6-4E5F-AC2D-70CDD1C7D263}"/>
            </c:ext>
          </c:extLst>
        </c:ser>
        <c:dLbls>
          <c:showLegendKey val="0"/>
          <c:showVal val="1"/>
          <c:showCatName val="0"/>
          <c:showSerName val="0"/>
          <c:showPercent val="0"/>
          <c:showBubbleSize val="0"/>
        </c:dLbls>
        <c:axId val="242490536"/>
        <c:axId val="242490928"/>
      </c:scatterChart>
      <c:valAx>
        <c:axId val="242490536"/>
        <c:scaling>
          <c:orientation val="minMax"/>
          <c:max val="13.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490928"/>
        <c:crosses val="autoZero"/>
        <c:crossBetween val="midCat"/>
      </c:valAx>
      <c:valAx>
        <c:axId val="242490928"/>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49053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起債を抑制することにより元利償還金は徐々に減少する傾向にあるため、実質公債費比率の低下に繋がっている。今後も引き続き町債に大きく依存しない財政運営に努める。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一般会計等に係る地方債の現在高および債務負担行為に基づく支出予定額の減少により、将来負担額・将来負担比率は低下する傾向が続いている。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年度に関しては、充当可能基金残高の増加により将来負担比率が大きく改善した。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栃木県市貝町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町税収入の増により財政町税基金に４億円を積み立てた一方、取り崩しも３億円おこなっている。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想される学校施設の老朽化に伴う改修等のため、教育施設整備基金に２億円を積み立てたほか、寄附金等を財源として地域福祉基金に１億円を積み立てたため、基金全体としては約４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財政調整基金については、標準財政規模の２０％程度を目標に残高を確保し、災害等不測の事態に備えていく。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また、学校施設が軒並み老朽化しており、今後施設の改修又は建替え等に係る費用の増大が予想されるため、引き続き教育施設整備基金の計画的な積み立てを行い、円滑な事業の執行に努める。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・教育文化振興基金：教育文化の振興に寄与する事業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・教育施設整備基金：教育施設を整備充実する事業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・奨学基金：奨学金事業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・ふるさと応援基金：市貝町ふるさと応援寄附金を財源とした事業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・一般旅券印紙等購買基金：一般旅券発給業務等に係る収入印紙及び栃木県収入証紙の売りさばきに関する事務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教育施設整備基金に２億円、知育福祉基金に１億円、教育文化振興基金に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万円積み立てしたため、全体の残高は約３億円増加した。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教育施設整備基金については、今後益々必要性が高まってくる見込みのため、計画的な積み立てを行い残高の増加を目指していく。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その他の基金については、現段階で取り崩し等の予定は無いため、今後の積み立て等は予定していない。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また、各基金について、充当できそうな事業があれば積極的に活用を図っていく。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年度は３億円の取り崩しを行った一方、町税収入の増等により４億円の積み立てを行ったため、残高が１億円増加した。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基金の残高は、標準財政規模の２０％程度を目安とし、災害等不測の事態に備えていく。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年度は積み立て、取り崩しともに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万円のため、残高は前年同額となっている。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償還のピークは過ぎており、今後の必要性はそれほど高くないことから、積み立てする予定は無い。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特例等による補償金免除繰り上げ償還が実施される際の財源として若干の残高は確保していく見込みである。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11,904
11,742
64.25
6,312,891
5,998,157
263,729
3,381,709
3,718,336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の長寿命化や統合・廃止を推進することとしている。有形固定資産減価償却率については、類似団体と同程度であるが、今後個別施設計画の策定と計画に基づく維持管理を適切に進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8" name="楕円 77"/>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106274</xdr:rowOff>
    </xdr:from>
    <xdr:ext cx="405111" cy="259045"/>
    <xdr:sp macro="" textlink="">
      <xdr:nvSpPr>
        <xdr:cNvPr id="79" name="有形固定資産減価償却率該当値テキスト"/>
        <xdr:cNvSpPr txBox="1"/>
      </xdr:nvSpPr>
      <xdr:spPr>
        <a:xfrm>
          <a:off x="4813300" y="602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80"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1"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債務償還可能年数は類似団体を下回っており、主な要因としては、近年地方債の新規発行を抑制し、地方債残高を減少させていることが考えられ、引き続き適債管理に努める。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0" name="直線コネクタ 109"/>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3"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4" name="直線コネクタ 113"/>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2" name="楕円 121"/>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53569</xdr:rowOff>
    </xdr:from>
    <xdr:ext cx="340478" cy="259045"/>
    <xdr:sp macro="" textlink="">
      <xdr:nvSpPr>
        <xdr:cNvPr id="123" name="債務償還可能年数該当値テキスト"/>
        <xdr:cNvSpPr txBox="1"/>
      </xdr:nvSpPr>
      <xdr:spPr>
        <a:xfrm>
          <a:off x="14846300" y="6140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11,904
11,742
64.25
6,312,891
5,998,157
263,729
3,381,709
3,718,336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151130</xdr:rowOff>
    </xdr:from>
    <xdr:to>
      <xdr:col>24</xdr:col>
      <xdr:colOff>114300</xdr:colOff>
      <xdr:row>41</xdr:row>
      <xdr:rowOff>81280</xdr:rowOff>
    </xdr:to>
    <xdr:sp macro="" textlink="">
      <xdr:nvSpPr>
        <xdr:cNvPr id="70" name="楕円 69"/>
        <xdr:cNvSpPr/>
      </xdr:nvSpPr>
      <xdr:spPr>
        <a:xfrm>
          <a:off x="4584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66057</xdr:rowOff>
    </xdr:from>
    <xdr:ext cx="405111" cy="259045"/>
    <xdr:sp macro="" textlink="">
      <xdr:nvSpPr>
        <xdr:cNvPr id="71" name="【道路】&#10;有形固定資産減価償却率該当値テキスト"/>
        <xdr:cNvSpPr txBox="1"/>
      </xdr:nvSpPr>
      <xdr:spPr>
        <a:xfrm>
          <a:off x="46736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139717</xdr:rowOff>
    </xdr:from>
    <xdr:ext cx="405111" cy="259045"/>
    <xdr:sp macro="" textlink="">
      <xdr:nvSpPr>
        <xdr:cNvPr id="72"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3"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97" name="直線コネクタ 96"/>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98"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99" name="直線コネクタ 98"/>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0"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1" name="直線コネクタ 100"/>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2"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3" name="フローチャート: 判断 102"/>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4" name="フローチャート: 判断 103"/>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5" name="フローチャート: 判断 104"/>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95866</xdr:rowOff>
    </xdr:from>
    <xdr:to>
      <xdr:col>55</xdr:col>
      <xdr:colOff>50800</xdr:colOff>
      <xdr:row>40</xdr:row>
      <xdr:rowOff>26016</xdr:rowOff>
    </xdr:to>
    <xdr:sp macro="" textlink="">
      <xdr:nvSpPr>
        <xdr:cNvPr id="111" name="楕円 110"/>
        <xdr:cNvSpPr/>
      </xdr:nvSpPr>
      <xdr:spPr>
        <a:xfrm>
          <a:off x="10426700" y="67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74293</xdr:rowOff>
    </xdr:from>
    <xdr:ext cx="534377" cy="259045"/>
    <xdr:sp macro="" textlink="">
      <xdr:nvSpPr>
        <xdr:cNvPr id="112" name="【道路】&#10;一人当たり延長該当値テキスト"/>
        <xdr:cNvSpPr txBox="1"/>
      </xdr:nvSpPr>
      <xdr:spPr>
        <a:xfrm>
          <a:off x="10515600" y="67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72909</xdr:rowOff>
    </xdr:from>
    <xdr:ext cx="534377" cy="259045"/>
    <xdr:sp macro="" textlink="">
      <xdr:nvSpPr>
        <xdr:cNvPr id="113"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4"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0" name="直線コネクタ 139"/>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1"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2" name="直線コネクタ 141"/>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4" name="直線コネクタ 14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45" name="【橋りょう・トンネル】&#10;有形固定資産減価償却率平均値テキスト"/>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46" name="フローチャート: 判断 145"/>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8" name="フローチャート: 判断 147"/>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114119</xdr:rowOff>
    </xdr:from>
    <xdr:to>
      <xdr:col>24</xdr:col>
      <xdr:colOff>114300</xdr:colOff>
      <xdr:row>62</xdr:row>
      <xdr:rowOff>44269</xdr:rowOff>
    </xdr:to>
    <xdr:sp macro="" textlink="">
      <xdr:nvSpPr>
        <xdr:cNvPr id="154" name="楕円 153"/>
        <xdr:cNvSpPr/>
      </xdr:nvSpPr>
      <xdr:spPr>
        <a:xfrm>
          <a:off x="4584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92546</xdr:rowOff>
    </xdr:from>
    <xdr:ext cx="405111" cy="259045"/>
    <xdr:sp macro="" textlink="">
      <xdr:nvSpPr>
        <xdr:cNvPr id="155" name="【橋りょう・トンネル】&#10;有形固定資産減価償却率該当値テキスト"/>
        <xdr:cNvSpPr txBox="1"/>
      </xdr:nvSpPr>
      <xdr:spPr>
        <a:xfrm>
          <a:off x="4673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56"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7"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81" name="直線コネクタ 180"/>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82"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83" name="直線コネクタ 182"/>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84"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85" name="直線コネクタ 184"/>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186"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87" name="フローチャート: 判断 186"/>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88" name="フローチャート: 判断 187"/>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89" name="フローチャート: 判断 188"/>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828</xdr:rowOff>
    </xdr:from>
    <xdr:to>
      <xdr:col>55</xdr:col>
      <xdr:colOff>50800</xdr:colOff>
      <xdr:row>64</xdr:row>
      <xdr:rowOff>102428</xdr:rowOff>
    </xdr:to>
    <xdr:sp macro="" textlink="">
      <xdr:nvSpPr>
        <xdr:cNvPr id="195" name="楕円 194"/>
        <xdr:cNvSpPr/>
      </xdr:nvSpPr>
      <xdr:spPr>
        <a:xfrm>
          <a:off x="10426700" y="109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87205</xdr:rowOff>
    </xdr:from>
    <xdr:ext cx="534377" cy="259045"/>
    <xdr:sp macro="" textlink="">
      <xdr:nvSpPr>
        <xdr:cNvPr id="196" name="【橋りょう・トンネル】&#10;一人当たり有形固定資産（償却資産）額該当値テキスト"/>
        <xdr:cNvSpPr txBox="1"/>
      </xdr:nvSpPr>
      <xdr:spPr>
        <a:xfrm>
          <a:off x="10515600" y="108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38835</xdr:rowOff>
    </xdr:from>
    <xdr:ext cx="599010" cy="259045"/>
    <xdr:sp macro="" textlink="">
      <xdr:nvSpPr>
        <xdr:cNvPr id="197"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198"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23" name="直線コネクタ 222"/>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4"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5" name="直線コネクタ 22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228" name="【公営住宅】&#10;有形固定資産減価償却率平均値テキスト"/>
        <xdr:cNvSpPr txBox="1"/>
      </xdr:nvSpPr>
      <xdr:spPr>
        <a:xfrm>
          <a:off x="46736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29" name="フローチャート: 判断 228"/>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30" name="フローチャート: 判断 22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31" name="フローチャート: 判断 230"/>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37" name="楕円 236"/>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238" name="【公営住宅】&#10;有形固定資産減価償却率該当値テキスト"/>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239"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40"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64" name="直線コネクタ 26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6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66" name="直線コネクタ 26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6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68" name="直線コネクタ 26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69"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70" name="フローチャート: 判断 26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71" name="フローチャート: 判断 27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2" name="フローチャート: 判断 27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278" name="楕円 277"/>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279" name="【公営住宅】&#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43324</xdr:rowOff>
    </xdr:from>
    <xdr:ext cx="469744" cy="259045"/>
    <xdr:sp macro="" textlink="">
      <xdr:nvSpPr>
        <xdr:cNvPr id="280"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81"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18" name="直線コネクタ 317"/>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19"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20" name="直線コネクタ 319"/>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1"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2" name="直線コネクタ 321"/>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23" name="【認定こども園・幼稚園・保育所】&#10;有形固定資産減価償却率平均値テキスト"/>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24" name="フローチャート: 判断 323"/>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5" name="フローチャート: 判断 324"/>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26" name="フローチャート: 判断 325"/>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137795</xdr:rowOff>
    </xdr:from>
    <xdr:to>
      <xdr:col>85</xdr:col>
      <xdr:colOff>177800</xdr:colOff>
      <xdr:row>40</xdr:row>
      <xdr:rowOff>67945</xdr:rowOff>
    </xdr:to>
    <xdr:sp macro="" textlink="">
      <xdr:nvSpPr>
        <xdr:cNvPr id="332" name="楕円 331"/>
        <xdr:cNvSpPr/>
      </xdr:nvSpPr>
      <xdr:spPr>
        <a:xfrm>
          <a:off x="16268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52722</xdr:rowOff>
    </xdr:from>
    <xdr:ext cx="405111" cy="259045"/>
    <xdr:sp macro="" textlink="">
      <xdr:nvSpPr>
        <xdr:cNvPr id="333" name="【認定こども園・幼稚園・保育所】&#10;有形固定資産減価償却率該当値テキスト"/>
        <xdr:cNvSpPr txBox="1"/>
      </xdr:nvSpPr>
      <xdr:spPr>
        <a:xfrm>
          <a:off x="16357600" y="673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139717</xdr:rowOff>
    </xdr:from>
    <xdr:ext cx="405111" cy="259045"/>
    <xdr:sp macro="" textlink="">
      <xdr:nvSpPr>
        <xdr:cNvPr id="334" name="n_1aveValue【認定こども園・幼稚園・保育所】&#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5"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7" name="テキスト ボックス 34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9" name="テキスト ボックス 34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1" name="テキスト ボックス 35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3" name="テキスト ボックス 35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57" name="直線コネクタ 356"/>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8"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9" name="直線コネクタ 358"/>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60"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61" name="直線コネクタ 360"/>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362" name="【認定こども園・幼稚園・保育所】&#10;一人当たり面積平均値テキスト"/>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63" name="フローチャート: 判断 362"/>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64" name="フローチャート: 判断 363"/>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65" name="フローチャート: 判断 364"/>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371" name="楕円 370"/>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372" name="【認定こども園・幼稚園・保育所】&#10;一人当たり面積該当値テキスト"/>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373"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74"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00" name="直線コネクタ 399"/>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01"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02" name="直線コネクタ 401"/>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03"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04" name="直線コネクタ 403"/>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05" name="【学校施設】&#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06" name="フローチャート: 判断 405"/>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07" name="フローチャート: 判断 406"/>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08" name="フローチャート: 判断 407"/>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414" name="楕円 413"/>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415" name="【学校施設】&#10;有形固定資産減価償却率該当値テキスト"/>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416"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17"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9" name="直線コネクタ 4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40" name="直線コネクタ 439"/>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41"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42" name="直線コネクタ 441"/>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43"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44" name="直線コネクタ 443"/>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45"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46" name="フローチャート: 判断 445"/>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47" name="フローチャート: 判断 446"/>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48" name="フローチャート: 判断 447"/>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141681</xdr:rowOff>
    </xdr:from>
    <xdr:to>
      <xdr:col>116</xdr:col>
      <xdr:colOff>114300</xdr:colOff>
      <xdr:row>62</xdr:row>
      <xdr:rowOff>71831</xdr:rowOff>
    </xdr:to>
    <xdr:sp macro="" textlink="">
      <xdr:nvSpPr>
        <xdr:cNvPr id="454" name="楕円 453"/>
        <xdr:cNvSpPr/>
      </xdr:nvSpPr>
      <xdr:spPr>
        <a:xfrm>
          <a:off x="221107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120108</xdr:rowOff>
    </xdr:from>
    <xdr:ext cx="469744" cy="259045"/>
    <xdr:sp macro="" textlink="">
      <xdr:nvSpPr>
        <xdr:cNvPr id="455" name="【学校施設】&#10;一人当たり面積該当値テキスト"/>
        <xdr:cNvSpPr txBox="1"/>
      </xdr:nvSpPr>
      <xdr:spPr>
        <a:xfrm>
          <a:off x="22199600"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38981</xdr:rowOff>
    </xdr:from>
    <xdr:ext cx="469744" cy="259045"/>
    <xdr:sp macro="" textlink="">
      <xdr:nvSpPr>
        <xdr:cNvPr id="456"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57"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4" name="テキスト ボックス 4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6" name="テキスト ボックス 4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498" name="直線コネクタ 49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49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00" name="直線コネクタ 49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2" name="直線コネクタ 50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03"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04" name="フローチャート: 判断 50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05" name="フローチャート: 判断 50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06" name="フローチャート: 判断 50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80645</xdr:rowOff>
    </xdr:from>
    <xdr:to>
      <xdr:col>85</xdr:col>
      <xdr:colOff>177800</xdr:colOff>
      <xdr:row>107</xdr:row>
      <xdr:rowOff>10795</xdr:rowOff>
    </xdr:to>
    <xdr:sp macro="" textlink="">
      <xdr:nvSpPr>
        <xdr:cNvPr id="512" name="楕円 511"/>
        <xdr:cNvSpPr/>
      </xdr:nvSpPr>
      <xdr:spPr>
        <a:xfrm>
          <a:off x="16268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59072</xdr:rowOff>
    </xdr:from>
    <xdr:ext cx="405111" cy="259045"/>
    <xdr:sp macro="" textlink="">
      <xdr:nvSpPr>
        <xdr:cNvPr id="513" name="【公民館】&#10;有形固定資産減価償却率該当値テキスト"/>
        <xdr:cNvSpPr txBox="1"/>
      </xdr:nvSpPr>
      <xdr:spPr>
        <a:xfrm>
          <a:off x="16357600"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12082</xdr:rowOff>
    </xdr:from>
    <xdr:ext cx="405111" cy="259045"/>
    <xdr:sp macro="" textlink="">
      <xdr:nvSpPr>
        <xdr:cNvPr id="514"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15"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6" name="直線コネクタ 5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7" name="テキスト ボックス 5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8" name="直線コネクタ 5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9" name="テキスト ボックス 5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0" name="直線コネクタ 5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1" name="テキスト ボックス 5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2" name="直線コネクタ 5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3" name="テキスト ボックス 5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4" name="直線コネクタ 5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5" name="テキスト ボックス 5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6" name="直線コネクタ 5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7" name="テキスト ボックス 5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41" name="直線コネクタ 540"/>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42"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43" name="直線コネクタ 542"/>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44"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45" name="直線コネクタ 544"/>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546"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47" name="フローチャート: 判断 546"/>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48" name="フローチャート: 判断 547"/>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49" name="フローチャート: 判断 548"/>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129902</xdr:rowOff>
    </xdr:from>
    <xdr:to>
      <xdr:col>116</xdr:col>
      <xdr:colOff>114300</xdr:colOff>
      <xdr:row>108</xdr:row>
      <xdr:rowOff>60052</xdr:rowOff>
    </xdr:to>
    <xdr:sp macro="" textlink="">
      <xdr:nvSpPr>
        <xdr:cNvPr id="555" name="楕円 554"/>
        <xdr:cNvSpPr/>
      </xdr:nvSpPr>
      <xdr:spPr>
        <a:xfrm>
          <a:off x="22110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108329</xdr:rowOff>
    </xdr:from>
    <xdr:ext cx="469744" cy="259045"/>
    <xdr:sp macro="" textlink="">
      <xdr:nvSpPr>
        <xdr:cNvPr id="556" name="【公民館】&#10;一人当たり面積該当値テキスト"/>
        <xdr:cNvSpPr txBox="1"/>
      </xdr:nvSpPr>
      <xdr:spPr>
        <a:xfrm>
          <a:off x="22199600"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133729</xdr:rowOff>
    </xdr:from>
    <xdr:ext cx="469744" cy="259045"/>
    <xdr:sp macro="" textlink="">
      <xdr:nvSpPr>
        <xdr:cNvPr id="557"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58"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すべての類型において、有形固定資産減価償却率は類似団体平均を下回っている。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11,904
11,742
64.25
6,312,891
5,998,157
263,729
3,381,709
3,718,336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89081</xdr:rowOff>
    </xdr:from>
    <xdr:to>
      <xdr:col>24</xdr:col>
      <xdr:colOff>114300</xdr:colOff>
      <xdr:row>39</xdr:row>
      <xdr:rowOff>19231</xdr:rowOff>
    </xdr:to>
    <xdr:sp macro="" textlink="">
      <xdr:nvSpPr>
        <xdr:cNvPr id="71" name="楕円 70"/>
        <xdr:cNvSpPr/>
      </xdr:nvSpPr>
      <xdr:spPr>
        <a:xfrm>
          <a:off x="4584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67508</xdr:rowOff>
    </xdr:from>
    <xdr:ext cx="405111" cy="259045"/>
    <xdr:sp macro="" textlink="">
      <xdr:nvSpPr>
        <xdr:cNvPr id="72" name="【図書館】&#10;有形固定資産減価償却率該当値テキスト"/>
        <xdr:cNvSpPr txBox="1"/>
      </xdr:nvSpPr>
      <xdr:spPr>
        <a:xfrm>
          <a:off x="4673600"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101073</xdr:rowOff>
    </xdr:from>
    <xdr:ext cx="405111" cy="259045"/>
    <xdr:sp macro="" textlink="">
      <xdr:nvSpPr>
        <xdr:cNvPr id="73"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4"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98" name="直線コネクタ 97"/>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99"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0" name="直線コネクタ 99"/>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1"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2" name="直線コネクタ 101"/>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3" name="【図書館】&#10;一人当たり面積平均値テキスト"/>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4" name="フローチャート: 判断 103"/>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5" name="フローチャート: 判断 104"/>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06" name="フローチャート: 判断 105"/>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112" name="楕円 111"/>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26687</xdr:rowOff>
    </xdr:from>
    <xdr:ext cx="469744" cy="259045"/>
    <xdr:sp macro="" textlink="">
      <xdr:nvSpPr>
        <xdr:cNvPr id="113" name="【図書館】&#10;一人当たり面積該当値テキスト"/>
        <xdr:cNvSpPr txBox="1"/>
      </xdr:nvSpPr>
      <xdr:spPr>
        <a:xfrm>
          <a:off x="10515600"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10177</xdr:rowOff>
    </xdr:from>
    <xdr:ext cx="469744" cy="259045"/>
    <xdr:sp macro="" textlink="">
      <xdr:nvSpPr>
        <xdr:cNvPr id="114"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15"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4" name="テキスト ボックス 13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38" name="直線コネクタ 137"/>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39"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0" name="直線コネクタ 13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157243</xdr:rowOff>
    </xdr:from>
    <xdr:ext cx="405111" cy="259045"/>
    <xdr:sp macro="" textlink="">
      <xdr:nvSpPr>
        <xdr:cNvPr id="143" name="【体育館・プール】&#10;有形固定資産減価償却率平均値テキスト"/>
        <xdr:cNvSpPr txBox="1"/>
      </xdr:nvSpPr>
      <xdr:spPr>
        <a:xfrm>
          <a:off x="4673600" y="1027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44" name="フローチャート: 判断 143"/>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45" name="フローチャート: 判断 144"/>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46" name="フローチャート: 判断 145"/>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141224</xdr:rowOff>
    </xdr:from>
    <xdr:to>
      <xdr:col>24</xdr:col>
      <xdr:colOff>114300</xdr:colOff>
      <xdr:row>64</xdr:row>
      <xdr:rowOff>71374</xdr:rowOff>
    </xdr:to>
    <xdr:sp macro="" textlink="">
      <xdr:nvSpPr>
        <xdr:cNvPr id="152" name="楕円 151"/>
        <xdr:cNvSpPr/>
      </xdr:nvSpPr>
      <xdr:spPr>
        <a:xfrm>
          <a:off x="45847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56151</xdr:rowOff>
    </xdr:from>
    <xdr:ext cx="405111" cy="259045"/>
    <xdr:sp macro="" textlink="">
      <xdr:nvSpPr>
        <xdr:cNvPr id="153" name="【体育館・プール】&#10;有形固定資産減価償却率該当値テキスト"/>
        <xdr:cNvSpPr txBox="1"/>
      </xdr:nvSpPr>
      <xdr:spPr>
        <a:xfrm>
          <a:off x="4673600" y="1085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119905</xdr:rowOff>
    </xdr:from>
    <xdr:ext cx="405111" cy="259045"/>
    <xdr:sp macro="" textlink="">
      <xdr:nvSpPr>
        <xdr:cNvPr id="154"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55"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79" name="直線コネクタ 178"/>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0"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81" name="直線コネクタ 180"/>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82"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83" name="直線コネクタ 182"/>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84"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85" name="フローチャート: 判断 184"/>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86" name="フローチャート: 判断 185"/>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187" name="フローチャート: 判断 186"/>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58420</xdr:rowOff>
    </xdr:from>
    <xdr:to>
      <xdr:col>55</xdr:col>
      <xdr:colOff>50800</xdr:colOff>
      <xdr:row>58</xdr:row>
      <xdr:rowOff>160020</xdr:rowOff>
    </xdr:to>
    <xdr:sp macro="" textlink="">
      <xdr:nvSpPr>
        <xdr:cNvPr id="193" name="楕円 192"/>
        <xdr:cNvSpPr/>
      </xdr:nvSpPr>
      <xdr:spPr>
        <a:xfrm>
          <a:off x="104267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81297</xdr:rowOff>
    </xdr:from>
    <xdr:ext cx="469744" cy="259045"/>
    <xdr:sp macro="" textlink="">
      <xdr:nvSpPr>
        <xdr:cNvPr id="194" name="【体育館・プール】&#10;一人当たり面積該当値テキスト"/>
        <xdr:cNvSpPr txBox="1"/>
      </xdr:nvSpPr>
      <xdr:spPr>
        <a:xfrm>
          <a:off x="10515600"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151147</xdr:rowOff>
    </xdr:from>
    <xdr:ext cx="469744" cy="259045"/>
    <xdr:sp macro="" textlink="">
      <xdr:nvSpPr>
        <xdr:cNvPr id="195"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196"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3" name="テキスト ボックス 2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4" name="直線コネクタ 2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5" name="テキスト ボックス 2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6" name="直線コネクタ 2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7" name="テキスト ボックス 2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8" name="直線コネクタ 2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29" name="テキスト ボックス 2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0" name="直線コネクタ 2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31" name="テキスト ボックス 23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35" name="直線コネクタ 234"/>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36"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37" name="直線コネクタ 236"/>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38"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39" name="直線コネクタ 238"/>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240" name="【市民会館】&#10;有形固定資産減価償却率平均値テキスト"/>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41" name="フローチャート: 判断 240"/>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42" name="フローチャート: 判断 241"/>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243" name="フローチャート: 判断 242"/>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49" name="楕円 248"/>
        <xdr:cNvSpPr/>
      </xdr:nvSpPr>
      <xdr:spPr>
        <a:xfrm>
          <a:off x="45847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81551</xdr:rowOff>
    </xdr:from>
    <xdr:ext cx="405111" cy="259045"/>
    <xdr:sp macro="" textlink="">
      <xdr:nvSpPr>
        <xdr:cNvPr id="250" name="【市民会館】&#10;有形固定資産減価償却率該当値テキスト"/>
        <xdr:cNvSpPr txBox="1"/>
      </xdr:nvSpPr>
      <xdr:spPr>
        <a:xfrm>
          <a:off x="4673600" y="1808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168673</xdr:rowOff>
    </xdr:from>
    <xdr:ext cx="405111" cy="259045"/>
    <xdr:sp macro="" textlink="">
      <xdr:nvSpPr>
        <xdr:cNvPr id="251"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252"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1" name="テキスト ボックス 2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2" name="直線コネクタ 2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3" name="直線コネクタ 26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4" name="テキスト ボックス 26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5" name="直線コネクタ 26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6" name="テキスト ボックス 26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7" name="直線コネクタ 26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68" name="テキスト ボックス 26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69" name="直線コネクタ 26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0" name="テキスト ボックス 26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1" name="直線コネクタ 27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2" name="テキスト ボックス 27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3" name="直線コネクタ 27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4" name="テキスト ボックス 27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5" name="直線コネクタ 2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6" name="テキスト ボックス 2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278" name="直線コネクタ 277"/>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279"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280" name="直線コネクタ 279"/>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281"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282" name="直線コネクタ 281"/>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283"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284" name="フローチャート: 判断 283"/>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285" name="フローチャート: 判断 284"/>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286" name="フローチャート: 判断 285"/>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87" name="テキスト ボックス 2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8" name="テキスト ボックス 2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9" name="テキスト ボックス 2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0" name="テキスト ボックス 2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1" name="テキスト ボックス 2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73298</xdr:rowOff>
    </xdr:from>
    <xdr:to>
      <xdr:col>55</xdr:col>
      <xdr:colOff>50800</xdr:colOff>
      <xdr:row>109</xdr:row>
      <xdr:rowOff>3448</xdr:rowOff>
    </xdr:to>
    <xdr:sp macro="" textlink="">
      <xdr:nvSpPr>
        <xdr:cNvPr id="292" name="楕円 291"/>
        <xdr:cNvSpPr/>
      </xdr:nvSpPr>
      <xdr:spPr>
        <a:xfrm>
          <a:off x="104267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159675</xdr:rowOff>
    </xdr:from>
    <xdr:ext cx="469744" cy="259045"/>
    <xdr:sp macro="" textlink="">
      <xdr:nvSpPr>
        <xdr:cNvPr id="293" name="【市民会館】&#10;一人当たり面積該当値テキスト"/>
        <xdr:cNvSpPr txBox="1"/>
      </xdr:nvSpPr>
      <xdr:spPr>
        <a:xfrm>
          <a:off x="10515600" y="185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85289</xdr:rowOff>
    </xdr:from>
    <xdr:ext cx="469744" cy="259045"/>
    <xdr:sp macro="" textlink="">
      <xdr:nvSpPr>
        <xdr:cNvPr id="294"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295"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2" name="テキスト ボックス 3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4" name="テキスト ボックス 3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2" name="テキスト ボックス 3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4" name="テキスト ボックス 3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36" name="直線コネクタ 335"/>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7"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8" name="直線コネクタ 33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39"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40" name="直線コネクタ 33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145432</xdr:rowOff>
    </xdr:from>
    <xdr:ext cx="405111" cy="259045"/>
    <xdr:sp macro="" textlink="">
      <xdr:nvSpPr>
        <xdr:cNvPr id="341" name="【保健センター・保健所】&#10;有形固定資産減価償却率平均値テキスト"/>
        <xdr:cNvSpPr txBox="1"/>
      </xdr:nvSpPr>
      <xdr:spPr>
        <a:xfrm>
          <a:off x="16357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42" name="フローチャート: 判断 341"/>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43" name="フローチャート: 判断 342"/>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344" name="フローチャート: 判断 343"/>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350" name="楕円 349"/>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351" name="【保健センター・保健所】&#10;有形固定資産減価償却率該当値テキスト"/>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130192</xdr:rowOff>
    </xdr:from>
    <xdr:ext cx="405111" cy="259045"/>
    <xdr:sp macro="" textlink="">
      <xdr:nvSpPr>
        <xdr:cNvPr id="352" name="n_1aveValue【保健センター・保健所】&#10;有形固定資産減価償却率"/>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353"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4" name="直線コネクタ 3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5" name="テキスト ボックス 3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6" name="直線コネクタ 3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7" name="テキスト ボックス 3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8" name="直線コネクタ 3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9" name="テキスト ボックス 3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0" name="直線コネクタ 3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1" name="テキスト ボックス 3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75" name="直線コネクタ 374"/>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76"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77" name="直線コネクタ 376"/>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78"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79" name="直線コネクタ 378"/>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380"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81" name="フローチャート: 判断 380"/>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82" name="フローチャート: 判断 381"/>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383" name="フローチャート: 判断 382"/>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4" name="テキスト ボックス 3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72644</xdr:rowOff>
    </xdr:from>
    <xdr:to>
      <xdr:col>116</xdr:col>
      <xdr:colOff>114300</xdr:colOff>
      <xdr:row>61</xdr:row>
      <xdr:rowOff>2794</xdr:rowOff>
    </xdr:to>
    <xdr:sp macro="" textlink="">
      <xdr:nvSpPr>
        <xdr:cNvPr id="389" name="楕円 388"/>
        <xdr:cNvSpPr/>
      </xdr:nvSpPr>
      <xdr:spPr>
        <a:xfrm>
          <a:off x="22110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95521</xdr:rowOff>
    </xdr:from>
    <xdr:ext cx="469744" cy="259045"/>
    <xdr:sp macro="" textlink="">
      <xdr:nvSpPr>
        <xdr:cNvPr id="390" name="【保健センター・保健所】&#10;一人当たり面積該当値テキスト"/>
        <xdr:cNvSpPr txBox="1"/>
      </xdr:nvSpPr>
      <xdr:spPr>
        <a:xfrm>
          <a:off x="22199600"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51325</xdr:rowOff>
    </xdr:from>
    <xdr:ext cx="469744" cy="259045"/>
    <xdr:sp macro="" textlink="">
      <xdr:nvSpPr>
        <xdr:cNvPr id="391"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392"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3" name="テキスト ボックス 4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4" name="直線コネクタ 4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5" name="テキスト ボックス 4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6" name="直線コネクタ 4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7" name="テキスト ボックス 4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8" name="直線コネクタ 4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9" name="テキスト ボックス 4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0" name="直線コネクタ 4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1" name="テキスト ボックス 4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2" name="直線コネクタ 4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3" name="テキスト ボックス 4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17" name="直線コネクタ 416"/>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18"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19" name="直線コネクタ 418"/>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20"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21" name="直線コネクタ 42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422" name="【消防施設】&#10;有形固定資産減価償却率平均値テキスト"/>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23" name="フローチャート: 判断 422"/>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24" name="フローチャート: 判断 423"/>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425" name="フローチャート: 判断 424"/>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6" name="テキスト ボックス 4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42545</xdr:rowOff>
    </xdr:from>
    <xdr:to>
      <xdr:col>85</xdr:col>
      <xdr:colOff>177800</xdr:colOff>
      <xdr:row>84</xdr:row>
      <xdr:rowOff>144145</xdr:rowOff>
    </xdr:to>
    <xdr:sp macro="" textlink="">
      <xdr:nvSpPr>
        <xdr:cNvPr id="431" name="楕円 430"/>
        <xdr:cNvSpPr/>
      </xdr:nvSpPr>
      <xdr:spPr>
        <a:xfrm>
          <a:off x="16268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20972</xdr:rowOff>
    </xdr:from>
    <xdr:ext cx="405111" cy="259045"/>
    <xdr:sp macro="" textlink="">
      <xdr:nvSpPr>
        <xdr:cNvPr id="432" name="【消防施設】&#10;有形固定資産減価償却率該当値テキスト"/>
        <xdr:cNvSpPr txBox="1"/>
      </xdr:nvSpPr>
      <xdr:spPr>
        <a:xfrm>
          <a:off x="16357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168291</xdr:rowOff>
    </xdr:from>
    <xdr:ext cx="405111" cy="259045"/>
    <xdr:sp macro="" textlink="">
      <xdr:nvSpPr>
        <xdr:cNvPr id="433"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434"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5" name="直線コネクタ 4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6" name="テキスト ボックス 4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7" name="直線コネクタ 4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8" name="テキスト ボックス 4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9" name="直線コネクタ 4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0" name="テキスト ボックス 4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1" name="直線コネクタ 4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2" name="テキスト ボックス 4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3" name="直線コネクタ 4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4" name="テキスト ボックス 4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56" name="直線コネクタ 455"/>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57"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58" name="直線コネクタ 457"/>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59"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60" name="直線コネクタ 459"/>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461"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62" name="フローチャート: 判断 461"/>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63" name="フローチャート: 判断 46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464" name="フローチャート: 判断 463"/>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5" name="テキスト ボックス 4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6" name="テキスト ボックス 4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7" name="テキスト ボックス 4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8" name="テキスト ボックス 4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9" name="テキスト ボックス 4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53594</xdr:rowOff>
    </xdr:from>
    <xdr:to>
      <xdr:col>116</xdr:col>
      <xdr:colOff>114300</xdr:colOff>
      <xdr:row>84</xdr:row>
      <xdr:rowOff>155194</xdr:rowOff>
    </xdr:to>
    <xdr:sp macro="" textlink="">
      <xdr:nvSpPr>
        <xdr:cNvPr id="470" name="楕円 469"/>
        <xdr:cNvSpPr/>
      </xdr:nvSpPr>
      <xdr:spPr>
        <a:xfrm>
          <a:off x="221107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32021</xdr:rowOff>
    </xdr:from>
    <xdr:ext cx="469744" cy="259045"/>
    <xdr:sp macro="" textlink="">
      <xdr:nvSpPr>
        <xdr:cNvPr id="471" name="【消防施設】&#10;一人当たり面積該当値テキスト"/>
        <xdr:cNvSpPr txBox="1"/>
      </xdr:nvSpPr>
      <xdr:spPr>
        <a:xfrm>
          <a:off x="22199600"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47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473"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4" name="テキスト ボックス 4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6" name="テキスト ボックス 4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98" name="直線コネクタ 497"/>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99"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00" name="直線コネクタ 49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01"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02" name="直線コネクタ 501"/>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503"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04" name="フローチャート: 判断 503"/>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05" name="フローチャート: 判断 504"/>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506" name="フローチャート: 判断 505"/>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80645</xdr:rowOff>
    </xdr:from>
    <xdr:to>
      <xdr:col>85</xdr:col>
      <xdr:colOff>177800</xdr:colOff>
      <xdr:row>107</xdr:row>
      <xdr:rowOff>10795</xdr:rowOff>
    </xdr:to>
    <xdr:sp macro="" textlink="">
      <xdr:nvSpPr>
        <xdr:cNvPr id="512" name="楕円 511"/>
        <xdr:cNvSpPr/>
      </xdr:nvSpPr>
      <xdr:spPr>
        <a:xfrm>
          <a:off x="16268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59072</xdr:rowOff>
    </xdr:from>
    <xdr:ext cx="405111" cy="259045"/>
    <xdr:sp macro="" textlink="">
      <xdr:nvSpPr>
        <xdr:cNvPr id="513" name="【庁舎】&#10;有形固定資産減価償却率該当値テキスト"/>
        <xdr:cNvSpPr txBox="1"/>
      </xdr:nvSpPr>
      <xdr:spPr>
        <a:xfrm>
          <a:off x="16357600"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164482</xdr:rowOff>
    </xdr:from>
    <xdr:ext cx="405111" cy="259045"/>
    <xdr:sp macro="" textlink="">
      <xdr:nvSpPr>
        <xdr:cNvPr id="514"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80663</xdr:rowOff>
    </xdr:from>
    <xdr:ext cx="405111" cy="259045"/>
    <xdr:sp macro="" textlink="">
      <xdr:nvSpPr>
        <xdr:cNvPr id="515"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26" name="直線コネクタ 52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27" name="テキスト ボックス 52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28" name="直線コネクタ 52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29" name="テキスト ボックス 52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30" name="直線コネクタ 52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31" name="テキスト ボックス 53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34" name="直線コネクタ 53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35" name="テキスト ボックス 53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36" name="直線コネクタ 53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37" name="テキスト ボックス 53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38" name="直線コネクタ 53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39" name="テキスト ボックス 53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43" name="直線コネクタ 542"/>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44"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45" name="直線コネクタ 544"/>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46"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47" name="直線コネクタ 546"/>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48"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49" name="フローチャート: 判断 54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50" name="フローチャート: 判断 549"/>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551" name="フローチャート: 判断 550"/>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89694</xdr:rowOff>
    </xdr:from>
    <xdr:to>
      <xdr:col>116</xdr:col>
      <xdr:colOff>114300</xdr:colOff>
      <xdr:row>105</xdr:row>
      <xdr:rowOff>19844</xdr:rowOff>
    </xdr:to>
    <xdr:sp macro="" textlink="">
      <xdr:nvSpPr>
        <xdr:cNvPr id="557" name="楕円 556"/>
        <xdr:cNvSpPr/>
      </xdr:nvSpPr>
      <xdr:spPr>
        <a:xfrm>
          <a:off x="22110700" y="179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112571</xdr:rowOff>
    </xdr:from>
    <xdr:ext cx="469744" cy="259045"/>
    <xdr:sp macro="" textlink="">
      <xdr:nvSpPr>
        <xdr:cNvPr id="558" name="【庁舎】&#10;一人当たり面積該当値テキスト"/>
        <xdr:cNvSpPr txBox="1"/>
      </xdr:nvSpPr>
      <xdr:spPr>
        <a:xfrm>
          <a:off x="22199600" y="177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93521</xdr:rowOff>
    </xdr:from>
    <xdr:ext cx="469744" cy="259045"/>
    <xdr:sp macro="" textlink="">
      <xdr:nvSpPr>
        <xdr:cNvPr id="559"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560"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類型において、有形固定資産減価償却率は類似団体平均を下回っている。ただし、体育館・プール、保健センター・保健所、庁舎については、一人当たり面積が類似団体平均を上回っているため、老朽化等に伴う更新にあたっては、公共施設等総合管理計画に基づき複合化・集約化を図り、維持管理に係る経費の抑制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11,904
11,742
64.25
6,312,891
5,998,157
263,729
3,381,709
3,718,336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大型事業所等の影響により類似団体を上回る税収があるため、全国平均および県平均を上回っている。近年は横ばいとなっており、町税の徴収強化等さらなる歳入確保に努める。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126471</xdr:rowOff>
    </xdr:to>
    <xdr:cxnSp macro="">
      <xdr:nvCxnSpPr>
        <xdr:cNvPr id="72" name="直線コネクタ 71"/>
        <xdr:cNvCxnSpPr/>
      </xdr:nvCxnSpPr>
      <xdr:spPr>
        <a:xfrm flipV="1">
          <a:off x="4114800" y="714586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126471</xdr:rowOff>
    </xdr:from>
    <xdr:to>
      <xdr:col>19</xdr:col>
      <xdr:colOff>133350</xdr:colOff>
      <xdr:row>41</xdr:row>
      <xdr:rowOff>126471</xdr:rowOff>
    </xdr:to>
    <xdr:cxnSp macro="">
      <xdr:nvCxnSpPr>
        <xdr:cNvPr id="75" name="直線コネクタ 74"/>
        <xdr:cNvCxnSpPr/>
      </xdr:nvCxnSpPr>
      <xdr:spPr>
        <a:xfrm>
          <a:off x="3225800" y="7155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126471</xdr:rowOff>
    </xdr:from>
    <xdr:to>
      <xdr:col>15</xdr:col>
      <xdr:colOff>82550</xdr:colOff>
      <xdr:row>41</xdr:row>
      <xdr:rowOff>126471</xdr:rowOff>
    </xdr:to>
    <xdr:cxnSp macro="">
      <xdr:nvCxnSpPr>
        <xdr:cNvPr id="78" name="直線コネクタ 77"/>
        <xdr:cNvCxnSpPr/>
      </xdr:nvCxnSpPr>
      <xdr:spPr>
        <a:xfrm>
          <a:off x="2336800" y="7155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126471</xdr:rowOff>
    </xdr:from>
    <xdr:to>
      <xdr:col>11</xdr:col>
      <xdr:colOff>31750</xdr:colOff>
      <xdr:row>41</xdr:row>
      <xdr:rowOff>146579</xdr:rowOff>
    </xdr:to>
    <xdr:cxnSp macro="">
      <xdr:nvCxnSpPr>
        <xdr:cNvPr id="81" name="直線コネクタ 80"/>
        <xdr:cNvCxnSpPr/>
      </xdr:nvCxnSpPr>
      <xdr:spPr>
        <a:xfrm flipV="1">
          <a:off x="1447800" y="71559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3" name="テキスト ボックス 8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91" name="楕円 90"/>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2"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75671</xdr:rowOff>
    </xdr:from>
    <xdr:to>
      <xdr:col>19</xdr:col>
      <xdr:colOff>184150</xdr:colOff>
      <xdr:row>42</xdr:row>
      <xdr:rowOff>5821</xdr:rowOff>
    </xdr:to>
    <xdr:sp macro="" textlink="">
      <xdr:nvSpPr>
        <xdr:cNvPr id="93" name="楕円 92"/>
        <xdr:cNvSpPr/>
      </xdr:nvSpPr>
      <xdr:spPr>
        <a:xfrm>
          <a:off x="4064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15998</xdr:rowOff>
    </xdr:from>
    <xdr:ext cx="736600" cy="259045"/>
    <xdr:sp macro="" textlink="">
      <xdr:nvSpPr>
        <xdr:cNvPr id="94" name="テキスト ボックス 93"/>
        <xdr:cNvSpPr txBox="1"/>
      </xdr:nvSpPr>
      <xdr:spPr>
        <a:xfrm>
          <a:off x="3733800" y="687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75671</xdr:rowOff>
    </xdr:from>
    <xdr:to>
      <xdr:col>15</xdr:col>
      <xdr:colOff>133350</xdr:colOff>
      <xdr:row>42</xdr:row>
      <xdr:rowOff>5821</xdr:rowOff>
    </xdr:to>
    <xdr:sp macro="" textlink="">
      <xdr:nvSpPr>
        <xdr:cNvPr id="95" name="楕円 94"/>
        <xdr:cNvSpPr/>
      </xdr:nvSpPr>
      <xdr:spPr>
        <a:xfrm>
          <a:off x="3175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15998</xdr:rowOff>
    </xdr:from>
    <xdr:ext cx="762000" cy="259045"/>
    <xdr:sp macro="" textlink="">
      <xdr:nvSpPr>
        <xdr:cNvPr id="96" name="テキスト ボックス 95"/>
        <xdr:cNvSpPr txBox="1"/>
      </xdr:nvSpPr>
      <xdr:spPr>
        <a:xfrm>
          <a:off x="2844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75671</xdr:rowOff>
    </xdr:from>
    <xdr:to>
      <xdr:col>11</xdr:col>
      <xdr:colOff>82550</xdr:colOff>
      <xdr:row>42</xdr:row>
      <xdr:rowOff>5821</xdr:rowOff>
    </xdr:to>
    <xdr:sp macro="" textlink="">
      <xdr:nvSpPr>
        <xdr:cNvPr id="97" name="楕円 96"/>
        <xdr:cNvSpPr/>
      </xdr:nvSpPr>
      <xdr:spPr>
        <a:xfrm>
          <a:off x="2286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15998</xdr:rowOff>
    </xdr:from>
    <xdr:ext cx="762000" cy="259045"/>
    <xdr:sp macro="" textlink="">
      <xdr:nvSpPr>
        <xdr:cNvPr id="98" name="テキスト ボックス 97"/>
        <xdr:cNvSpPr txBox="1"/>
      </xdr:nvSpPr>
      <xdr:spPr>
        <a:xfrm>
          <a:off x="1955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95779</xdr:rowOff>
    </xdr:from>
    <xdr:to>
      <xdr:col>7</xdr:col>
      <xdr:colOff>31750</xdr:colOff>
      <xdr:row>42</xdr:row>
      <xdr:rowOff>25929</xdr:rowOff>
    </xdr:to>
    <xdr:sp macro="" textlink="">
      <xdr:nvSpPr>
        <xdr:cNvPr id="99" name="楕円 98"/>
        <xdr:cNvSpPr/>
      </xdr:nvSpPr>
      <xdr:spPr>
        <a:xfrm>
          <a:off x="1397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36106</xdr:rowOff>
    </xdr:from>
    <xdr:ext cx="762000" cy="259045"/>
    <xdr:sp macro="" textlink="">
      <xdr:nvSpPr>
        <xdr:cNvPr id="100" name="テキスト ボックス 99"/>
        <xdr:cNvSpPr txBox="1"/>
      </xdr:nvSpPr>
      <xdr:spPr>
        <a:xfrm>
          <a:off x="1066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償還のピークを越えたことで、ここ数年は全国平均および県平均を上回っている。今後は公共施設の老朽化等により公債費の増が見込まれるため、事業の見直しを含めた慎重な財政運営を図るとともに、計画的な資金の涵養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63</xdr:row>
      <xdr:rowOff>98213</xdr:rowOff>
    </xdr:to>
    <xdr:cxnSp macro="">
      <xdr:nvCxnSpPr>
        <xdr:cNvPr id="135" name="直線コネクタ 134"/>
        <xdr:cNvCxnSpPr/>
      </xdr:nvCxnSpPr>
      <xdr:spPr>
        <a:xfrm>
          <a:off x="4114800" y="10561744"/>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62</xdr:row>
      <xdr:rowOff>4233</xdr:rowOff>
    </xdr:to>
    <xdr:cxnSp macro="">
      <xdr:nvCxnSpPr>
        <xdr:cNvPr id="138" name="直線コネクタ 137"/>
        <xdr:cNvCxnSpPr/>
      </xdr:nvCxnSpPr>
      <xdr:spPr>
        <a:xfrm flipV="1">
          <a:off x="3225800" y="105617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63</xdr:row>
      <xdr:rowOff>57996</xdr:rowOff>
    </xdr:to>
    <xdr:cxnSp macro="">
      <xdr:nvCxnSpPr>
        <xdr:cNvPr id="141" name="直線コネクタ 140"/>
        <xdr:cNvCxnSpPr/>
      </xdr:nvCxnSpPr>
      <xdr:spPr>
        <a:xfrm flipV="1">
          <a:off x="2336800" y="10634133"/>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65</xdr:row>
      <xdr:rowOff>28787</xdr:rowOff>
    </xdr:to>
    <xdr:cxnSp macro="">
      <xdr:nvCxnSpPr>
        <xdr:cNvPr id="144" name="直線コネクタ 143"/>
        <xdr:cNvCxnSpPr/>
      </xdr:nvCxnSpPr>
      <xdr:spPr>
        <a:xfrm flipV="1">
          <a:off x="1447800" y="10859346"/>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4" name="楕円 153"/>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5" name="財政構造の弾力性該当値テキスト"/>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6" name="楕円 155"/>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7" name="テキスト ボックス 156"/>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8" name="楕円 157"/>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9" name="テキスト ボックス 158"/>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60" name="楕円 159"/>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61" name="テキスト ボックス 160"/>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2" name="楕円 161"/>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3" name="テキスト ボックス 162"/>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傾向にあるが、類似団体平均を下回っている。定員管理の徹底により人件費の抑制は図れているため、増加の要因は委託料をはじめとした物件費の増である。事務的経費の合理化を進め、物件費の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146976</xdr:rowOff>
    </xdr:from>
    <xdr:to>
      <xdr:col>23</xdr:col>
      <xdr:colOff>133350</xdr:colOff>
      <xdr:row>82</xdr:row>
      <xdr:rowOff>5725</xdr:rowOff>
    </xdr:to>
    <xdr:cxnSp macro="">
      <xdr:nvCxnSpPr>
        <xdr:cNvPr id="198" name="直線コネクタ 197"/>
        <xdr:cNvCxnSpPr/>
      </xdr:nvCxnSpPr>
      <xdr:spPr>
        <a:xfrm>
          <a:off x="4114800" y="14034426"/>
          <a:ext cx="8382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134879</xdr:rowOff>
    </xdr:from>
    <xdr:to>
      <xdr:col>19</xdr:col>
      <xdr:colOff>133350</xdr:colOff>
      <xdr:row>81</xdr:row>
      <xdr:rowOff>146976</xdr:rowOff>
    </xdr:to>
    <xdr:cxnSp macro="">
      <xdr:nvCxnSpPr>
        <xdr:cNvPr id="201" name="直線コネクタ 200"/>
        <xdr:cNvCxnSpPr/>
      </xdr:nvCxnSpPr>
      <xdr:spPr>
        <a:xfrm>
          <a:off x="3225800" y="14022329"/>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86671</xdr:rowOff>
    </xdr:from>
    <xdr:to>
      <xdr:col>15</xdr:col>
      <xdr:colOff>82550</xdr:colOff>
      <xdr:row>81</xdr:row>
      <xdr:rowOff>134879</xdr:rowOff>
    </xdr:to>
    <xdr:cxnSp macro="">
      <xdr:nvCxnSpPr>
        <xdr:cNvPr id="204" name="直線コネクタ 203"/>
        <xdr:cNvCxnSpPr/>
      </xdr:nvCxnSpPr>
      <xdr:spPr>
        <a:xfrm>
          <a:off x="2336800" y="13974121"/>
          <a:ext cx="889000" cy="4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35728</xdr:rowOff>
    </xdr:from>
    <xdr:to>
      <xdr:col>11</xdr:col>
      <xdr:colOff>31750</xdr:colOff>
      <xdr:row>81</xdr:row>
      <xdr:rowOff>86671</xdr:rowOff>
    </xdr:to>
    <xdr:cxnSp macro="">
      <xdr:nvCxnSpPr>
        <xdr:cNvPr id="207" name="直線コネクタ 206"/>
        <xdr:cNvCxnSpPr/>
      </xdr:nvCxnSpPr>
      <xdr:spPr>
        <a:xfrm>
          <a:off x="1447800" y="13923178"/>
          <a:ext cx="889000" cy="5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126375</xdr:rowOff>
    </xdr:from>
    <xdr:to>
      <xdr:col>23</xdr:col>
      <xdr:colOff>184150</xdr:colOff>
      <xdr:row>82</xdr:row>
      <xdr:rowOff>56525</xdr:rowOff>
    </xdr:to>
    <xdr:sp macro="" textlink="">
      <xdr:nvSpPr>
        <xdr:cNvPr id="217" name="楕円 216"/>
        <xdr:cNvSpPr/>
      </xdr:nvSpPr>
      <xdr:spPr>
        <a:xfrm>
          <a:off x="4902200" y="140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142902</xdr:rowOff>
    </xdr:from>
    <xdr:ext cx="762000" cy="259045"/>
    <xdr:sp macro="" textlink="">
      <xdr:nvSpPr>
        <xdr:cNvPr id="218" name="人件費・物件費等の状況該当値テキスト"/>
        <xdr:cNvSpPr txBox="1"/>
      </xdr:nvSpPr>
      <xdr:spPr>
        <a:xfrm>
          <a:off x="5041900" y="1385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96176</xdr:rowOff>
    </xdr:from>
    <xdr:to>
      <xdr:col>19</xdr:col>
      <xdr:colOff>184150</xdr:colOff>
      <xdr:row>82</xdr:row>
      <xdr:rowOff>26326</xdr:rowOff>
    </xdr:to>
    <xdr:sp macro="" textlink="">
      <xdr:nvSpPr>
        <xdr:cNvPr id="219" name="楕円 218"/>
        <xdr:cNvSpPr/>
      </xdr:nvSpPr>
      <xdr:spPr>
        <a:xfrm>
          <a:off x="4064000" y="139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36503</xdr:rowOff>
    </xdr:from>
    <xdr:ext cx="736600" cy="259045"/>
    <xdr:sp macro="" textlink="">
      <xdr:nvSpPr>
        <xdr:cNvPr id="220" name="テキスト ボックス 219"/>
        <xdr:cNvSpPr txBox="1"/>
      </xdr:nvSpPr>
      <xdr:spPr>
        <a:xfrm>
          <a:off x="3733800" y="1375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84079</xdr:rowOff>
    </xdr:from>
    <xdr:to>
      <xdr:col>15</xdr:col>
      <xdr:colOff>133350</xdr:colOff>
      <xdr:row>82</xdr:row>
      <xdr:rowOff>14229</xdr:rowOff>
    </xdr:to>
    <xdr:sp macro="" textlink="">
      <xdr:nvSpPr>
        <xdr:cNvPr id="221" name="楕円 220"/>
        <xdr:cNvSpPr/>
      </xdr:nvSpPr>
      <xdr:spPr>
        <a:xfrm>
          <a:off x="3175000" y="139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24406</xdr:rowOff>
    </xdr:from>
    <xdr:ext cx="762000" cy="259045"/>
    <xdr:sp macro="" textlink="">
      <xdr:nvSpPr>
        <xdr:cNvPr id="222" name="テキスト ボックス 221"/>
        <xdr:cNvSpPr txBox="1"/>
      </xdr:nvSpPr>
      <xdr:spPr>
        <a:xfrm>
          <a:off x="2844800" y="1374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35871</xdr:rowOff>
    </xdr:from>
    <xdr:to>
      <xdr:col>11</xdr:col>
      <xdr:colOff>82550</xdr:colOff>
      <xdr:row>81</xdr:row>
      <xdr:rowOff>137471</xdr:rowOff>
    </xdr:to>
    <xdr:sp macro="" textlink="">
      <xdr:nvSpPr>
        <xdr:cNvPr id="223" name="楕円 222"/>
        <xdr:cNvSpPr/>
      </xdr:nvSpPr>
      <xdr:spPr>
        <a:xfrm>
          <a:off x="2286000" y="139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147648</xdr:rowOff>
    </xdr:from>
    <xdr:ext cx="762000" cy="259045"/>
    <xdr:sp macro="" textlink="">
      <xdr:nvSpPr>
        <xdr:cNvPr id="224" name="テキスト ボックス 223"/>
        <xdr:cNvSpPr txBox="1"/>
      </xdr:nvSpPr>
      <xdr:spPr>
        <a:xfrm>
          <a:off x="1955800" y="1369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156378</xdr:rowOff>
    </xdr:from>
    <xdr:to>
      <xdr:col>7</xdr:col>
      <xdr:colOff>31750</xdr:colOff>
      <xdr:row>81</xdr:row>
      <xdr:rowOff>86528</xdr:rowOff>
    </xdr:to>
    <xdr:sp macro="" textlink="">
      <xdr:nvSpPr>
        <xdr:cNvPr id="225" name="楕円 224"/>
        <xdr:cNvSpPr/>
      </xdr:nvSpPr>
      <xdr:spPr>
        <a:xfrm>
          <a:off x="1397000" y="138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96705</xdr:rowOff>
    </xdr:from>
    <xdr:ext cx="762000" cy="259045"/>
    <xdr:sp macro="" textlink="">
      <xdr:nvSpPr>
        <xdr:cNvPr id="226" name="テキスト ボックス 225"/>
        <xdr:cNvSpPr txBox="1"/>
      </xdr:nvSpPr>
      <xdr:spPr>
        <a:xfrm>
          <a:off x="1066800" y="136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ポイント上回っている。年功的な要素が強い給与構造を見直し、職務・職責に応じた構造への転換に努め、給与の適正化を図る。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（Ｈ２９年度のラスパイレス指数は未公表のため、前年度と同じ数値を使用した。）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60" name="直線コネクタ 259"/>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155222</xdr:rowOff>
    </xdr:to>
    <xdr:cxnSp macro="">
      <xdr:nvCxnSpPr>
        <xdr:cNvPr id="263" name="直線コネクタ 262"/>
        <xdr:cNvCxnSpPr/>
      </xdr:nvCxnSpPr>
      <xdr:spPr>
        <a:xfrm>
          <a:off x="15290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88195</xdr:rowOff>
    </xdr:to>
    <xdr:cxnSp macro="">
      <xdr:nvCxnSpPr>
        <xdr:cNvPr id="266" name="直線コネクタ 265"/>
        <xdr:cNvCxnSpPr/>
      </xdr:nvCxnSpPr>
      <xdr:spPr>
        <a:xfrm>
          <a:off x="14401800" y="146720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74789</xdr:rowOff>
    </xdr:to>
    <xdr:cxnSp macro="">
      <xdr:nvCxnSpPr>
        <xdr:cNvPr id="269" name="直線コネクタ 268"/>
        <xdr:cNvCxnSpPr/>
      </xdr:nvCxnSpPr>
      <xdr:spPr>
        <a:xfrm flipV="1">
          <a:off x="13512800" y="146720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9" name="楕円 278"/>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80"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1" name="楕円 280"/>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2" name="テキスト ボックス 281"/>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3" name="楕円 282"/>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4" name="テキスト ボックス 283"/>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5" name="楕円 284"/>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6" name="テキスト ボックス 285"/>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7" name="楕円 286"/>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8" name="テキスト ボックス 287"/>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定員管理は徹底しており、継続して類似団体平均を下回っている。今後も引き続き事業・事務内容の見直し、民間委託等の推進を図り適正な定員管理に努める。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149394</xdr:rowOff>
    </xdr:from>
    <xdr:to>
      <xdr:col>81</xdr:col>
      <xdr:colOff>44450</xdr:colOff>
      <xdr:row>59</xdr:row>
      <xdr:rowOff>155025</xdr:rowOff>
    </xdr:to>
    <xdr:cxnSp macro="">
      <xdr:nvCxnSpPr>
        <xdr:cNvPr id="323" name="直線コネクタ 322"/>
        <xdr:cNvCxnSpPr/>
      </xdr:nvCxnSpPr>
      <xdr:spPr>
        <a:xfrm>
          <a:off x="16179800" y="10264944"/>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149394</xdr:rowOff>
    </xdr:from>
    <xdr:to>
      <xdr:col>77</xdr:col>
      <xdr:colOff>44450</xdr:colOff>
      <xdr:row>59</xdr:row>
      <xdr:rowOff>155025</xdr:rowOff>
    </xdr:to>
    <xdr:cxnSp macro="">
      <xdr:nvCxnSpPr>
        <xdr:cNvPr id="326" name="直線コネクタ 325"/>
        <xdr:cNvCxnSpPr/>
      </xdr:nvCxnSpPr>
      <xdr:spPr>
        <a:xfrm flipV="1">
          <a:off x="15290800" y="1026494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155025</xdr:rowOff>
    </xdr:from>
    <xdr:to>
      <xdr:col>72</xdr:col>
      <xdr:colOff>203200</xdr:colOff>
      <xdr:row>59</xdr:row>
      <xdr:rowOff>155025</xdr:rowOff>
    </xdr:to>
    <xdr:cxnSp macro="">
      <xdr:nvCxnSpPr>
        <xdr:cNvPr id="329" name="直線コネクタ 328"/>
        <xdr:cNvCxnSpPr/>
      </xdr:nvCxnSpPr>
      <xdr:spPr>
        <a:xfrm>
          <a:off x="14401800" y="10270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122047</xdr:rowOff>
    </xdr:from>
    <xdr:to>
      <xdr:col>68</xdr:col>
      <xdr:colOff>152400</xdr:colOff>
      <xdr:row>59</xdr:row>
      <xdr:rowOff>155025</xdr:rowOff>
    </xdr:to>
    <xdr:cxnSp macro="">
      <xdr:nvCxnSpPr>
        <xdr:cNvPr id="332" name="直線コネクタ 331"/>
        <xdr:cNvCxnSpPr/>
      </xdr:nvCxnSpPr>
      <xdr:spPr>
        <a:xfrm>
          <a:off x="13512800" y="1023759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104225</xdr:rowOff>
    </xdr:from>
    <xdr:to>
      <xdr:col>81</xdr:col>
      <xdr:colOff>95250</xdr:colOff>
      <xdr:row>60</xdr:row>
      <xdr:rowOff>34375</xdr:rowOff>
    </xdr:to>
    <xdr:sp macro="" textlink="">
      <xdr:nvSpPr>
        <xdr:cNvPr id="342" name="楕円 341"/>
        <xdr:cNvSpPr/>
      </xdr:nvSpPr>
      <xdr:spPr>
        <a:xfrm>
          <a:off x="169672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120752</xdr:rowOff>
    </xdr:from>
    <xdr:ext cx="762000" cy="259045"/>
    <xdr:sp macro="" textlink="">
      <xdr:nvSpPr>
        <xdr:cNvPr id="343" name="定員管理の状況該当値テキスト"/>
        <xdr:cNvSpPr txBox="1"/>
      </xdr:nvSpPr>
      <xdr:spPr>
        <a:xfrm>
          <a:off x="17106900" y="100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98594</xdr:rowOff>
    </xdr:from>
    <xdr:to>
      <xdr:col>77</xdr:col>
      <xdr:colOff>95250</xdr:colOff>
      <xdr:row>60</xdr:row>
      <xdr:rowOff>28744</xdr:rowOff>
    </xdr:to>
    <xdr:sp macro="" textlink="">
      <xdr:nvSpPr>
        <xdr:cNvPr id="344" name="楕円 343"/>
        <xdr:cNvSpPr/>
      </xdr:nvSpPr>
      <xdr:spPr>
        <a:xfrm>
          <a:off x="16129000" y="10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38921</xdr:rowOff>
    </xdr:from>
    <xdr:ext cx="736600" cy="259045"/>
    <xdr:sp macro="" textlink="">
      <xdr:nvSpPr>
        <xdr:cNvPr id="345" name="テキスト ボックス 344"/>
        <xdr:cNvSpPr txBox="1"/>
      </xdr:nvSpPr>
      <xdr:spPr>
        <a:xfrm>
          <a:off x="15798800" y="998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104225</xdr:rowOff>
    </xdr:from>
    <xdr:to>
      <xdr:col>73</xdr:col>
      <xdr:colOff>44450</xdr:colOff>
      <xdr:row>60</xdr:row>
      <xdr:rowOff>34375</xdr:rowOff>
    </xdr:to>
    <xdr:sp macro="" textlink="">
      <xdr:nvSpPr>
        <xdr:cNvPr id="346" name="楕円 345"/>
        <xdr:cNvSpPr/>
      </xdr:nvSpPr>
      <xdr:spPr>
        <a:xfrm>
          <a:off x="15240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44552</xdr:rowOff>
    </xdr:from>
    <xdr:ext cx="762000" cy="259045"/>
    <xdr:sp macro="" textlink="">
      <xdr:nvSpPr>
        <xdr:cNvPr id="347" name="テキスト ボックス 346"/>
        <xdr:cNvSpPr txBox="1"/>
      </xdr:nvSpPr>
      <xdr:spPr>
        <a:xfrm>
          <a:off x="14909800" y="9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104225</xdr:rowOff>
    </xdr:from>
    <xdr:to>
      <xdr:col>68</xdr:col>
      <xdr:colOff>203200</xdr:colOff>
      <xdr:row>60</xdr:row>
      <xdr:rowOff>34375</xdr:rowOff>
    </xdr:to>
    <xdr:sp macro="" textlink="">
      <xdr:nvSpPr>
        <xdr:cNvPr id="348" name="楕円 347"/>
        <xdr:cNvSpPr/>
      </xdr:nvSpPr>
      <xdr:spPr>
        <a:xfrm>
          <a:off x="14351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44552</xdr:rowOff>
    </xdr:from>
    <xdr:ext cx="762000" cy="259045"/>
    <xdr:sp macro="" textlink="">
      <xdr:nvSpPr>
        <xdr:cNvPr id="349" name="テキスト ボックス 348"/>
        <xdr:cNvSpPr txBox="1"/>
      </xdr:nvSpPr>
      <xdr:spPr>
        <a:xfrm>
          <a:off x="14020800" y="9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71247</xdr:rowOff>
    </xdr:from>
    <xdr:to>
      <xdr:col>64</xdr:col>
      <xdr:colOff>152400</xdr:colOff>
      <xdr:row>60</xdr:row>
      <xdr:rowOff>1397</xdr:rowOff>
    </xdr:to>
    <xdr:sp macro="" textlink="">
      <xdr:nvSpPr>
        <xdr:cNvPr id="350" name="楕円 349"/>
        <xdr:cNvSpPr/>
      </xdr:nvSpPr>
      <xdr:spPr>
        <a:xfrm>
          <a:off x="13462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11574</xdr:rowOff>
    </xdr:from>
    <xdr:ext cx="762000" cy="259045"/>
    <xdr:sp macro="" textlink="">
      <xdr:nvSpPr>
        <xdr:cNvPr id="351" name="テキスト ボックス 350"/>
        <xdr:cNvSpPr txBox="1"/>
      </xdr:nvSpPr>
      <xdr:spPr>
        <a:xfrm>
          <a:off x="13131800" y="99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に向けて町債の発行を抑制していることで減少傾向が続き、本年は類似団体平均を下回った。今後は公共施設の老朽化などで大規模な事業が見込まれるため、優先度・必要性を慎重に検討したうえで事業を選択・整理し、町債に大きく依存し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46567</xdr:rowOff>
    </xdr:to>
    <xdr:cxnSp macro="">
      <xdr:nvCxnSpPr>
        <xdr:cNvPr id="386" name="直線コネクタ 385"/>
        <xdr:cNvCxnSpPr/>
      </xdr:nvCxnSpPr>
      <xdr:spPr>
        <a:xfrm>
          <a:off x="16179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41</xdr:row>
      <xdr:rowOff>49389</xdr:rowOff>
    </xdr:to>
    <xdr:cxnSp macro="">
      <xdr:nvCxnSpPr>
        <xdr:cNvPr id="389" name="直線コネクタ 388"/>
        <xdr:cNvCxnSpPr/>
      </xdr:nvCxnSpPr>
      <xdr:spPr>
        <a:xfrm flipV="1">
          <a:off x="15290800" y="690456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49389</xdr:rowOff>
    </xdr:from>
    <xdr:to>
      <xdr:col>72</xdr:col>
      <xdr:colOff>203200</xdr:colOff>
      <xdr:row>42</xdr:row>
      <xdr:rowOff>92428</xdr:rowOff>
    </xdr:to>
    <xdr:cxnSp macro="">
      <xdr:nvCxnSpPr>
        <xdr:cNvPr id="392" name="直線コネクタ 391"/>
        <xdr:cNvCxnSpPr/>
      </xdr:nvCxnSpPr>
      <xdr:spPr>
        <a:xfrm flipV="1">
          <a:off x="14401800" y="70788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92428</xdr:rowOff>
    </xdr:from>
    <xdr:to>
      <xdr:col>68</xdr:col>
      <xdr:colOff>152400</xdr:colOff>
      <xdr:row>43</xdr:row>
      <xdr:rowOff>162278</xdr:rowOff>
    </xdr:to>
    <xdr:cxnSp macro="">
      <xdr:nvCxnSpPr>
        <xdr:cNvPr id="395" name="直線コネクタ 394"/>
        <xdr:cNvCxnSpPr/>
      </xdr:nvCxnSpPr>
      <xdr:spPr>
        <a:xfrm flipV="1">
          <a:off x="13512800" y="72933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5" name="楕円 404"/>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6"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7" name="楕円 406"/>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8" name="テキスト ボックス 407"/>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170039</xdr:rowOff>
    </xdr:from>
    <xdr:to>
      <xdr:col>73</xdr:col>
      <xdr:colOff>44450</xdr:colOff>
      <xdr:row>41</xdr:row>
      <xdr:rowOff>100189</xdr:rowOff>
    </xdr:to>
    <xdr:sp macro="" textlink="">
      <xdr:nvSpPr>
        <xdr:cNvPr id="409" name="楕円 408"/>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84966</xdr:rowOff>
    </xdr:from>
    <xdr:ext cx="762000" cy="259045"/>
    <xdr:sp macro="" textlink="">
      <xdr:nvSpPr>
        <xdr:cNvPr id="410" name="テキスト ボックス 409"/>
        <xdr:cNvSpPr txBox="1"/>
      </xdr:nvSpPr>
      <xdr:spPr>
        <a:xfrm>
          <a:off x="14909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41628</xdr:rowOff>
    </xdr:from>
    <xdr:to>
      <xdr:col>68</xdr:col>
      <xdr:colOff>203200</xdr:colOff>
      <xdr:row>42</xdr:row>
      <xdr:rowOff>143228</xdr:rowOff>
    </xdr:to>
    <xdr:sp macro="" textlink="">
      <xdr:nvSpPr>
        <xdr:cNvPr id="411" name="楕円 410"/>
        <xdr:cNvSpPr/>
      </xdr:nvSpPr>
      <xdr:spPr>
        <a:xfrm>
          <a:off x="14351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128005</xdr:rowOff>
    </xdr:from>
    <xdr:ext cx="762000" cy="259045"/>
    <xdr:sp macro="" textlink="">
      <xdr:nvSpPr>
        <xdr:cNvPr id="412" name="テキスト ボックス 411"/>
        <xdr:cNvSpPr txBox="1"/>
      </xdr:nvSpPr>
      <xdr:spPr>
        <a:xfrm>
          <a:off x="14020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111478</xdr:rowOff>
    </xdr:from>
    <xdr:to>
      <xdr:col>64</xdr:col>
      <xdr:colOff>152400</xdr:colOff>
      <xdr:row>44</xdr:row>
      <xdr:rowOff>41628</xdr:rowOff>
    </xdr:to>
    <xdr:sp macro="" textlink="">
      <xdr:nvSpPr>
        <xdr:cNvPr id="413" name="楕円 412"/>
        <xdr:cNvSpPr/>
      </xdr:nvSpPr>
      <xdr:spPr>
        <a:xfrm>
          <a:off x="13462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26405</xdr:rowOff>
    </xdr:from>
    <xdr:ext cx="762000" cy="259045"/>
    <xdr:sp macro="" textlink="">
      <xdr:nvSpPr>
        <xdr:cNvPr id="414" name="テキスト ボックス 413"/>
        <xdr:cNvSpPr txBox="1"/>
      </xdr:nvSpPr>
      <xdr:spPr>
        <a:xfrm>
          <a:off x="13131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償還がピークを越えたことに加え、近年は町債の発行を抑制しているため、継続して減少傾向にあり、全国平均および類似団体平均を下回っている。将来の負担に備えて基金残高を確保し、事業の必要性等を慎重に検討することで引き続き町債の発行を抑制するなど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112573</xdr:rowOff>
    </xdr:from>
    <xdr:to>
      <xdr:col>81</xdr:col>
      <xdr:colOff>44450</xdr:colOff>
      <xdr:row>16</xdr:row>
      <xdr:rowOff>14834</xdr:rowOff>
    </xdr:to>
    <xdr:cxnSp macro="">
      <xdr:nvCxnSpPr>
        <xdr:cNvPr id="446" name="直線コネクタ 445"/>
        <xdr:cNvCxnSpPr/>
      </xdr:nvCxnSpPr>
      <xdr:spPr>
        <a:xfrm flipV="1">
          <a:off x="16179800" y="2512873"/>
          <a:ext cx="838200" cy="2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7"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14834</xdr:rowOff>
    </xdr:from>
    <xdr:to>
      <xdr:col>77</xdr:col>
      <xdr:colOff>44450</xdr:colOff>
      <xdr:row>16</xdr:row>
      <xdr:rowOff>95910</xdr:rowOff>
    </xdr:to>
    <xdr:cxnSp macro="">
      <xdr:nvCxnSpPr>
        <xdr:cNvPr id="449" name="直線コネクタ 448"/>
        <xdr:cNvCxnSpPr/>
      </xdr:nvCxnSpPr>
      <xdr:spPr>
        <a:xfrm flipV="1">
          <a:off x="15290800" y="2758034"/>
          <a:ext cx="8890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51" name="テキスト ボックス 450"/>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95910</xdr:rowOff>
    </xdr:from>
    <xdr:to>
      <xdr:col>72</xdr:col>
      <xdr:colOff>203200</xdr:colOff>
      <xdr:row>17</xdr:row>
      <xdr:rowOff>28702</xdr:rowOff>
    </xdr:to>
    <xdr:cxnSp macro="">
      <xdr:nvCxnSpPr>
        <xdr:cNvPr id="452" name="直線コネクタ 451"/>
        <xdr:cNvCxnSpPr/>
      </xdr:nvCxnSpPr>
      <xdr:spPr>
        <a:xfrm flipV="1">
          <a:off x="14401800" y="2839110"/>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28702</xdr:rowOff>
    </xdr:from>
    <xdr:to>
      <xdr:col>68</xdr:col>
      <xdr:colOff>152400</xdr:colOff>
      <xdr:row>17</xdr:row>
      <xdr:rowOff>87579</xdr:rowOff>
    </xdr:to>
    <xdr:cxnSp macro="">
      <xdr:nvCxnSpPr>
        <xdr:cNvPr id="455" name="直線コネクタ 454"/>
        <xdr:cNvCxnSpPr/>
      </xdr:nvCxnSpPr>
      <xdr:spPr>
        <a:xfrm flipV="1">
          <a:off x="13512800" y="2943352"/>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6" name="フローチャート: 判断 45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7" name="テキスト ボックス 45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8" name="フローチャート: 判断 457"/>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9" name="テキスト ボックス 458"/>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61773</xdr:rowOff>
    </xdr:from>
    <xdr:to>
      <xdr:col>81</xdr:col>
      <xdr:colOff>95250</xdr:colOff>
      <xdr:row>14</xdr:row>
      <xdr:rowOff>163373</xdr:rowOff>
    </xdr:to>
    <xdr:sp macro="" textlink="">
      <xdr:nvSpPr>
        <xdr:cNvPr id="465" name="楕円 464"/>
        <xdr:cNvSpPr/>
      </xdr:nvSpPr>
      <xdr:spPr>
        <a:xfrm>
          <a:off x="16967200" y="24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154500</xdr:rowOff>
    </xdr:from>
    <xdr:ext cx="762000" cy="259045"/>
    <xdr:sp macro="" textlink="">
      <xdr:nvSpPr>
        <xdr:cNvPr id="466" name="将来負担の状況該当値テキスト"/>
        <xdr:cNvSpPr txBox="1"/>
      </xdr:nvSpPr>
      <xdr:spPr>
        <a:xfrm>
          <a:off x="17106900" y="238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135484</xdr:rowOff>
    </xdr:from>
    <xdr:to>
      <xdr:col>77</xdr:col>
      <xdr:colOff>95250</xdr:colOff>
      <xdr:row>16</xdr:row>
      <xdr:rowOff>65634</xdr:rowOff>
    </xdr:to>
    <xdr:sp macro="" textlink="">
      <xdr:nvSpPr>
        <xdr:cNvPr id="467" name="楕円 466"/>
        <xdr:cNvSpPr/>
      </xdr:nvSpPr>
      <xdr:spPr>
        <a:xfrm>
          <a:off x="16129000" y="27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75811</xdr:rowOff>
    </xdr:from>
    <xdr:ext cx="736600" cy="259045"/>
    <xdr:sp macro="" textlink="">
      <xdr:nvSpPr>
        <xdr:cNvPr id="468" name="テキスト ボックス 467"/>
        <xdr:cNvSpPr txBox="1"/>
      </xdr:nvSpPr>
      <xdr:spPr>
        <a:xfrm>
          <a:off x="15798800" y="247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45110</xdr:rowOff>
    </xdr:from>
    <xdr:to>
      <xdr:col>73</xdr:col>
      <xdr:colOff>44450</xdr:colOff>
      <xdr:row>16</xdr:row>
      <xdr:rowOff>146710</xdr:rowOff>
    </xdr:to>
    <xdr:sp macro="" textlink="">
      <xdr:nvSpPr>
        <xdr:cNvPr id="469" name="楕円 468"/>
        <xdr:cNvSpPr/>
      </xdr:nvSpPr>
      <xdr:spPr>
        <a:xfrm>
          <a:off x="15240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131487</xdr:rowOff>
    </xdr:from>
    <xdr:ext cx="762000" cy="259045"/>
    <xdr:sp macro="" textlink="">
      <xdr:nvSpPr>
        <xdr:cNvPr id="470" name="テキスト ボックス 469"/>
        <xdr:cNvSpPr txBox="1"/>
      </xdr:nvSpPr>
      <xdr:spPr>
        <a:xfrm>
          <a:off x="14909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149352</xdr:rowOff>
    </xdr:from>
    <xdr:to>
      <xdr:col>68</xdr:col>
      <xdr:colOff>203200</xdr:colOff>
      <xdr:row>17</xdr:row>
      <xdr:rowOff>79502</xdr:rowOff>
    </xdr:to>
    <xdr:sp macro="" textlink="">
      <xdr:nvSpPr>
        <xdr:cNvPr id="471" name="楕円 470"/>
        <xdr:cNvSpPr/>
      </xdr:nvSpPr>
      <xdr:spPr>
        <a:xfrm>
          <a:off x="1435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64279</xdr:rowOff>
    </xdr:from>
    <xdr:ext cx="762000" cy="259045"/>
    <xdr:sp macro="" textlink="">
      <xdr:nvSpPr>
        <xdr:cNvPr id="472" name="テキスト ボックス 471"/>
        <xdr:cNvSpPr txBox="1"/>
      </xdr:nvSpPr>
      <xdr:spPr>
        <a:xfrm>
          <a:off x="14020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36779</xdr:rowOff>
    </xdr:from>
    <xdr:to>
      <xdr:col>64</xdr:col>
      <xdr:colOff>152400</xdr:colOff>
      <xdr:row>17</xdr:row>
      <xdr:rowOff>138379</xdr:rowOff>
    </xdr:to>
    <xdr:sp macro="" textlink="">
      <xdr:nvSpPr>
        <xdr:cNvPr id="473" name="楕円 472"/>
        <xdr:cNvSpPr/>
      </xdr:nvSpPr>
      <xdr:spPr>
        <a:xfrm>
          <a:off x="13462000" y="29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123156</xdr:rowOff>
    </xdr:from>
    <xdr:ext cx="762000" cy="259045"/>
    <xdr:sp macro="" textlink="">
      <xdr:nvSpPr>
        <xdr:cNvPr id="474" name="テキスト ボックス 473"/>
        <xdr:cNvSpPr txBox="1"/>
      </xdr:nvSpPr>
      <xdr:spPr>
        <a:xfrm>
          <a:off x="13131800" y="303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11,904
11,742
64.25
6,312,891
5,998,157
263,729
3,381,709
3,718,336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人件費の比率は類似団体平均を上回っている。各種委員会等の報酬の見直しや、人事評価等の取組みによる給与の適正化等により、人件費の抑制に努める。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54610</xdr:rowOff>
    </xdr:to>
    <xdr:cxnSp macro="">
      <xdr:nvCxnSpPr>
        <xdr:cNvPr id="66" name="直線コネクタ 65"/>
        <xdr:cNvCxnSpPr/>
      </xdr:nvCxnSpPr>
      <xdr:spPr>
        <a:xfrm>
          <a:off x="3987800" y="632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62230</xdr:rowOff>
    </xdr:to>
    <xdr:cxnSp macro="">
      <xdr:nvCxnSpPr>
        <xdr:cNvPr id="69" name="直線コネクタ 68"/>
        <xdr:cNvCxnSpPr/>
      </xdr:nvCxnSpPr>
      <xdr:spPr>
        <a:xfrm flipV="1">
          <a:off x="3098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100330</xdr:rowOff>
    </xdr:to>
    <xdr:cxnSp macro="">
      <xdr:nvCxnSpPr>
        <xdr:cNvPr id="72" name="直線コネクタ 71"/>
        <xdr:cNvCxnSpPr/>
      </xdr:nvCxnSpPr>
      <xdr:spPr>
        <a:xfrm flipV="1">
          <a:off x="2209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100330</xdr:rowOff>
    </xdr:to>
    <xdr:cxnSp macro="">
      <xdr:nvCxnSpPr>
        <xdr:cNvPr id="75" name="直線コネクタ 74"/>
        <xdr:cNvCxnSpPr/>
      </xdr:nvCxnSpPr>
      <xdr:spPr>
        <a:xfrm>
          <a:off x="1320800" y="636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物件費については近年増加傾向にある。職員の定員管理に伴う民間への業務委託の増や公共施設の老朽化に伴う修繕料等の増が要因となっている。事務・事業の内容や必要性を検討し、経費の削減に努める。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19</xdr:row>
      <xdr:rowOff>20864</xdr:rowOff>
    </xdr:to>
    <xdr:cxnSp macro="">
      <xdr:nvCxnSpPr>
        <xdr:cNvPr id="129" name="直線コネクタ 128"/>
        <xdr:cNvCxnSpPr/>
      </xdr:nvCxnSpPr>
      <xdr:spPr>
        <a:xfrm>
          <a:off x="15671800" y="3038929"/>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124279</xdr:rowOff>
    </xdr:to>
    <xdr:cxnSp macro="">
      <xdr:nvCxnSpPr>
        <xdr:cNvPr id="132" name="直線コネクタ 131"/>
        <xdr:cNvCxnSpPr/>
      </xdr:nvCxnSpPr>
      <xdr:spPr>
        <a:xfrm>
          <a:off x="14782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69850</xdr:rowOff>
    </xdr:to>
    <xdr:cxnSp macro="">
      <xdr:nvCxnSpPr>
        <xdr:cNvPr id="135" name="直線コネクタ 134"/>
        <xdr:cNvCxnSpPr/>
      </xdr:nvCxnSpPr>
      <xdr:spPr>
        <a:xfrm>
          <a:off x="13893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26307</xdr:rowOff>
    </xdr:to>
    <xdr:cxnSp macro="">
      <xdr:nvCxnSpPr>
        <xdr:cNvPr id="138" name="直線コネクタ 137"/>
        <xdr:cNvCxnSpPr/>
      </xdr:nvCxnSpPr>
      <xdr:spPr>
        <a:xfrm>
          <a:off x="13004800" y="2799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91820</xdr:rowOff>
    </xdr:from>
    <xdr:ext cx="762000" cy="259045"/>
    <xdr:sp macro="" textlink="">
      <xdr:nvSpPr>
        <xdr:cNvPr id="157" name="テキスト ボックス 156"/>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扶助費については類似団体平均を下回る。福祉関係事業の充実を図りつつも、引き続き資格審査等の適正化に努める。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54</xdr:row>
      <xdr:rowOff>12700</xdr:rowOff>
    </xdr:to>
    <xdr:cxnSp macro="">
      <xdr:nvCxnSpPr>
        <xdr:cNvPr id="192" name="直線コネクタ 191"/>
        <xdr:cNvCxnSpPr/>
      </xdr:nvCxnSpPr>
      <xdr:spPr>
        <a:xfrm>
          <a:off x="3987800" y="9156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102507</xdr:rowOff>
    </xdr:to>
    <xdr:cxnSp macro="">
      <xdr:nvCxnSpPr>
        <xdr:cNvPr id="195" name="直線コネクタ 194"/>
        <xdr:cNvCxnSpPr/>
      </xdr:nvCxnSpPr>
      <xdr:spPr>
        <a:xfrm flipV="1">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167822</xdr:rowOff>
    </xdr:to>
    <xdr:cxnSp macro="">
      <xdr:nvCxnSpPr>
        <xdr:cNvPr id="198" name="直線コネクタ 197"/>
        <xdr:cNvCxnSpPr/>
      </xdr:nvCxnSpPr>
      <xdr:spPr>
        <a:xfrm flipV="1">
          <a:off x="2209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201" name="直線コネクタ 200"/>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5" name="テキスト ボックス 20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1" name="楕円 21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4" name="テキスト ボックス 213"/>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5" name="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ついては、昨年に引き続き類似団体平均を下回った。特別会計への繰出金の減少等が要因となっている。今後とも、各特別会計は独立採算の原則に則った適正な運用に努め、一般会計における負担の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142240</xdr:rowOff>
    </xdr:to>
    <xdr:cxnSp macro="">
      <xdr:nvCxnSpPr>
        <xdr:cNvPr id="253" name="直線コネクタ 252"/>
        <xdr:cNvCxnSpPr/>
      </xdr:nvCxnSpPr>
      <xdr:spPr>
        <a:xfrm>
          <a:off x="15671800" y="9347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96520</xdr:rowOff>
    </xdr:to>
    <xdr:cxnSp macro="">
      <xdr:nvCxnSpPr>
        <xdr:cNvPr id="256" name="直線コネクタ 255"/>
        <xdr:cNvCxnSpPr/>
      </xdr:nvCxnSpPr>
      <xdr:spPr>
        <a:xfrm flipV="1">
          <a:off x="14782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165100</xdr:rowOff>
    </xdr:to>
    <xdr:cxnSp macro="">
      <xdr:nvCxnSpPr>
        <xdr:cNvPr id="259" name="直線コネクタ 258"/>
        <xdr:cNvCxnSpPr/>
      </xdr:nvCxnSpPr>
      <xdr:spPr>
        <a:xfrm flipV="1">
          <a:off x="13893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100330</xdr:rowOff>
    </xdr:to>
    <xdr:cxnSp macro="">
      <xdr:nvCxnSpPr>
        <xdr:cNvPr id="262" name="直線コネクタ 261"/>
        <xdr:cNvCxnSpPr/>
      </xdr:nvCxnSpPr>
      <xdr:spPr>
        <a:xfrm flipV="1">
          <a:off x="13004800" y="9423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72" name="楕円 271"/>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73"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4" name="楕円 273"/>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5" name="テキスト ボックス 274"/>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6" name="楕円 275"/>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7" name="テキスト ボックス 276"/>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8" name="楕円 27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79" name="テキスト ボックス 278"/>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80" name="楕円 279"/>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81" name="テキスト ボックス 280"/>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類似団体平均を上回る状態が続いているため、今後も各種団体への補助金等については意義・目的・成果等を精査し、補助費の適正化を図る。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74749</xdr:rowOff>
    </xdr:from>
    <xdr:to>
      <xdr:col>82</xdr:col>
      <xdr:colOff>107950</xdr:colOff>
      <xdr:row>38</xdr:row>
      <xdr:rowOff>94343</xdr:rowOff>
    </xdr:to>
    <xdr:cxnSp macro="">
      <xdr:nvCxnSpPr>
        <xdr:cNvPr id="315" name="直線コネクタ 314"/>
        <xdr:cNvCxnSpPr/>
      </xdr:nvCxnSpPr>
      <xdr:spPr>
        <a:xfrm flipV="1">
          <a:off x="15671800" y="65898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55154</xdr:rowOff>
    </xdr:from>
    <xdr:to>
      <xdr:col>78</xdr:col>
      <xdr:colOff>69850</xdr:colOff>
      <xdr:row>38</xdr:row>
      <xdr:rowOff>94343</xdr:rowOff>
    </xdr:to>
    <xdr:cxnSp macro="">
      <xdr:nvCxnSpPr>
        <xdr:cNvPr id="318" name="直線コネクタ 317"/>
        <xdr:cNvCxnSpPr/>
      </xdr:nvCxnSpPr>
      <xdr:spPr>
        <a:xfrm>
          <a:off x="14782800" y="65702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55154</xdr:rowOff>
    </xdr:from>
    <xdr:to>
      <xdr:col>73</xdr:col>
      <xdr:colOff>180975</xdr:colOff>
      <xdr:row>38</xdr:row>
      <xdr:rowOff>94343</xdr:rowOff>
    </xdr:to>
    <xdr:cxnSp macro="">
      <xdr:nvCxnSpPr>
        <xdr:cNvPr id="321" name="直線コネクタ 320"/>
        <xdr:cNvCxnSpPr/>
      </xdr:nvCxnSpPr>
      <xdr:spPr>
        <a:xfrm flipV="1">
          <a:off x="13893800" y="65702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94343</xdr:rowOff>
    </xdr:from>
    <xdr:to>
      <xdr:col>69</xdr:col>
      <xdr:colOff>92075</xdr:colOff>
      <xdr:row>38</xdr:row>
      <xdr:rowOff>153126</xdr:rowOff>
    </xdr:to>
    <xdr:cxnSp macro="">
      <xdr:nvCxnSpPr>
        <xdr:cNvPr id="324" name="直線コネクタ 323"/>
        <xdr:cNvCxnSpPr/>
      </xdr:nvCxnSpPr>
      <xdr:spPr>
        <a:xfrm flipV="1">
          <a:off x="13004800" y="66094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122663</xdr:rowOff>
    </xdr:from>
    <xdr:ext cx="762000" cy="259045"/>
    <xdr:sp macro="" textlink="">
      <xdr:nvSpPr>
        <xdr:cNvPr id="326" name="テキスト ボックス 325"/>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23949</xdr:rowOff>
    </xdr:from>
    <xdr:to>
      <xdr:col>82</xdr:col>
      <xdr:colOff>158750</xdr:colOff>
      <xdr:row>38</xdr:row>
      <xdr:rowOff>125549</xdr:rowOff>
    </xdr:to>
    <xdr:sp macro="" textlink="">
      <xdr:nvSpPr>
        <xdr:cNvPr id="334" name="楕円 333"/>
        <xdr:cNvSpPr/>
      </xdr:nvSpPr>
      <xdr:spPr>
        <a:xfrm>
          <a:off x="164592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167476</xdr:rowOff>
    </xdr:from>
    <xdr:ext cx="762000" cy="259045"/>
    <xdr:sp macro="" textlink="">
      <xdr:nvSpPr>
        <xdr:cNvPr id="335" name="補助費等該当値テキスト"/>
        <xdr:cNvSpPr txBox="1"/>
      </xdr:nvSpPr>
      <xdr:spPr>
        <a:xfrm>
          <a:off x="16598900" y="6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6" name="楕円 335"/>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7" name="テキスト ボックス 336"/>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xdr:rowOff>
    </xdr:from>
    <xdr:to>
      <xdr:col>74</xdr:col>
      <xdr:colOff>31750</xdr:colOff>
      <xdr:row>38</xdr:row>
      <xdr:rowOff>105954</xdr:rowOff>
    </xdr:to>
    <xdr:sp macro="" textlink="">
      <xdr:nvSpPr>
        <xdr:cNvPr id="338" name="楕円 337"/>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90731</xdr:rowOff>
    </xdr:from>
    <xdr:ext cx="762000" cy="259045"/>
    <xdr:sp macro="" textlink="">
      <xdr:nvSpPr>
        <xdr:cNvPr id="339" name="テキスト ボックス 338"/>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43543</xdr:rowOff>
    </xdr:from>
    <xdr:to>
      <xdr:col>69</xdr:col>
      <xdr:colOff>142875</xdr:colOff>
      <xdr:row>38</xdr:row>
      <xdr:rowOff>145143</xdr:rowOff>
    </xdr:to>
    <xdr:sp macro="" textlink="">
      <xdr:nvSpPr>
        <xdr:cNvPr id="340" name="楕円 339"/>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129920</xdr:rowOff>
    </xdr:from>
    <xdr:ext cx="762000" cy="259045"/>
    <xdr:sp macro="" textlink="">
      <xdr:nvSpPr>
        <xdr:cNvPr id="341" name="テキスト ボックス 340"/>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102326</xdr:rowOff>
    </xdr:from>
    <xdr:to>
      <xdr:col>65</xdr:col>
      <xdr:colOff>53975</xdr:colOff>
      <xdr:row>39</xdr:row>
      <xdr:rowOff>32476</xdr:rowOff>
    </xdr:to>
    <xdr:sp macro="" textlink="">
      <xdr:nvSpPr>
        <xdr:cNvPr id="342" name="楕円 341"/>
        <xdr:cNvSpPr/>
      </xdr:nvSpPr>
      <xdr:spPr>
        <a:xfrm>
          <a:off x="12954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17253</xdr:rowOff>
    </xdr:from>
    <xdr:ext cx="762000" cy="259045"/>
    <xdr:sp macro="" textlink="">
      <xdr:nvSpPr>
        <xdr:cNvPr id="343" name="テキスト ボックス 342"/>
        <xdr:cNvSpPr txBox="1"/>
      </xdr:nvSpPr>
      <xdr:spPr>
        <a:xfrm>
          <a:off x="12623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償還のピークを越えたことおよび町債発行の抑制により、近年は減少傾向にある。引き続き、町債に大きく依存しない財政運営に努める。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161289</xdr:rowOff>
    </xdr:to>
    <xdr:cxnSp macro="">
      <xdr:nvCxnSpPr>
        <xdr:cNvPr id="373" name="直線コネクタ 372"/>
        <xdr:cNvCxnSpPr/>
      </xdr:nvCxnSpPr>
      <xdr:spPr>
        <a:xfrm flipV="1">
          <a:off x="3987800" y="13015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17272</xdr:rowOff>
    </xdr:to>
    <xdr:cxnSp macro="">
      <xdr:nvCxnSpPr>
        <xdr:cNvPr id="376" name="直線コネクタ 375"/>
        <xdr:cNvCxnSpPr/>
      </xdr:nvCxnSpPr>
      <xdr:spPr>
        <a:xfrm flipV="1">
          <a:off x="3098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53848</xdr:rowOff>
    </xdr:to>
    <xdr:cxnSp macro="">
      <xdr:nvCxnSpPr>
        <xdr:cNvPr id="379" name="直線コネクタ 378"/>
        <xdr:cNvCxnSpPr/>
      </xdr:nvCxnSpPr>
      <xdr:spPr>
        <a:xfrm flipV="1">
          <a:off x="2209800" y="13047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77</xdr:row>
      <xdr:rowOff>69850</xdr:rowOff>
    </xdr:to>
    <xdr:cxnSp macro="">
      <xdr:nvCxnSpPr>
        <xdr:cNvPr id="382" name="直線コネクタ 381"/>
        <xdr:cNvCxnSpPr/>
      </xdr:nvCxnSpPr>
      <xdr:spPr>
        <a:xfrm flipV="1">
          <a:off x="1320800" y="130840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84" name="テキスト ボックス 383"/>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92" name="楕円 391"/>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93"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4" name="楕円 393"/>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5" name="テキスト ボックス 394"/>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96" name="楕円 395"/>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97" name="テキスト ボックス 396"/>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98" name="楕円 397"/>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99" name="テキスト ボックス 398"/>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0" name="楕円 39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401" name="テキスト ボックス 400"/>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公債費以外の経費については、類似団体平均を上回る状態が続いている。今後も引き続き、事業の必要性や優先度を慎重に検討し、財政負担に留意した運営に努める。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156718</xdr:rowOff>
    </xdr:to>
    <xdr:cxnSp macro="">
      <xdr:nvCxnSpPr>
        <xdr:cNvPr id="432" name="直線コネクタ 431"/>
        <xdr:cNvCxnSpPr/>
      </xdr:nvCxnSpPr>
      <xdr:spPr>
        <a:xfrm>
          <a:off x="15671800" y="1316177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76</xdr:row>
      <xdr:rowOff>145287</xdr:rowOff>
    </xdr:to>
    <xdr:cxnSp macro="">
      <xdr:nvCxnSpPr>
        <xdr:cNvPr id="435" name="直線コネクタ 434"/>
        <xdr:cNvCxnSpPr/>
      </xdr:nvCxnSpPr>
      <xdr:spPr>
        <a:xfrm flipV="1">
          <a:off x="14782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65278</xdr:rowOff>
    </xdr:to>
    <xdr:cxnSp macro="">
      <xdr:nvCxnSpPr>
        <xdr:cNvPr id="438" name="直線コネクタ 437"/>
        <xdr:cNvCxnSpPr/>
      </xdr:nvCxnSpPr>
      <xdr:spPr>
        <a:xfrm flipV="1">
          <a:off x="13893800" y="131754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65278</xdr:rowOff>
    </xdr:to>
    <xdr:cxnSp macro="">
      <xdr:nvCxnSpPr>
        <xdr:cNvPr id="441" name="直線コネクタ 440"/>
        <xdr:cNvCxnSpPr/>
      </xdr:nvCxnSpPr>
      <xdr:spPr>
        <a:xfrm>
          <a:off x="13004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1" name="楕円 450"/>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2"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3" name="楕円 452"/>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167149</xdr:rowOff>
    </xdr:from>
    <xdr:ext cx="736600" cy="259045"/>
    <xdr:sp macro="" textlink="">
      <xdr:nvSpPr>
        <xdr:cNvPr id="454" name="テキスト ボックス 453"/>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5" name="楕円 454"/>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56" name="テキスト ボックス 455"/>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7" name="楕円 456"/>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8" name="テキスト ボックス 457"/>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9" name="楕円 458"/>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60" name="テキスト ボックス 459"/>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131679</xdr:rowOff>
    </xdr:from>
    <xdr:to>
      <xdr:col>29</xdr:col>
      <xdr:colOff>127000</xdr:colOff>
      <xdr:row>18</xdr:row>
      <xdr:rowOff>149327</xdr:rowOff>
    </xdr:to>
    <xdr:cxnSp macro="">
      <xdr:nvCxnSpPr>
        <xdr:cNvPr id="50" name="直線コネクタ 49"/>
        <xdr:cNvCxnSpPr/>
      </xdr:nvCxnSpPr>
      <xdr:spPr bwMode="auto">
        <a:xfrm flipV="1">
          <a:off x="5003800" y="3265404"/>
          <a:ext cx="647700" cy="1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149327</xdr:rowOff>
    </xdr:from>
    <xdr:to>
      <xdr:col>26</xdr:col>
      <xdr:colOff>50800</xdr:colOff>
      <xdr:row>18</xdr:row>
      <xdr:rowOff>157030</xdr:rowOff>
    </xdr:to>
    <xdr:cxnSp macro="">
      <xdr:nvCxnSpPr>
        <xdr:cNvPr id="53" name="直線コネクタ 52"/>
        <xdr:cNvCxnSpPr/>
      </xdr:nvCxnSpPr>
      <xdr:spPr bwMode="auto">
        <a:xfrm flipV="1">
          <a:off x="4305300" y="3283052"/>
          <a:ext cx="698500" cy="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157030</xdr:rowOff>
    </xdr:from>
    <xdr:to>
      <xdr:col>22</xdr:col>
      <xdr:colOff>114300</xdr:colOff>
      <xdr:row>18</xdr:row>
      <xdr:rowOff>159415</xdr:rowOff>
    </xdr:to>
    <xdr:cxnSp macro="">
      <xdr:nvCxnSpPr>
        <xdr:cNvPr id="56" name="直線コネクタ 55"/>
        <xdr:cNvCxnSpPr/>
      </xdr:nvCxnSpPr>
      <xdr:spPr bwMode="auto">
        <a:xfrm flipV="1">
          <a:off x="3606800" y="3290755"/>
          <a:ext cx="698500" cy="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159415</xdr:rowOff>
    </xdr:from>
    <xdr:to>
      <xdr:col>18</xdr:col>
      <xdr:colOff>177800</xdr:colOff>
      <xdr:row>19</xdr:row>
      <xdr:rowOff>21745</xdr:rowOff>
    </xdr:to>
    <xdr:cxnSp macro="">
      <xdr:nvCxnSpPr>
        <xdr:cNvPr id="59" name="直線コネクタ 58"/>
        <xdr:cNvCxnSpPr/>
      </xdr:nvCxnSpPr>
      <xdr:spPr bwMode="auto">
        <a:xfrm flipV="1">
          <a:off x="2908300" y="3293140"/>
          <a:ext cx="698500" cy="3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80879</xdr:rowOff>
    </xdr:from>
    <xdr:to>
      <xdr:col>29</xdr:col>
      <xdr:colOff>177800</xdr:colOff>
      <xdr:row>19</xdr:row>
      <xdr:rowOff>11029</xdr:rowOff>
    </xdr:to>
    <xdr:sp macro="" textlink="">
      <xdr:nvSpPr>
        <xdr:cNvPr id="69" name="楕円 68"/>
        <xdr:cNvSpPr/>
      </xdr:nvSpPr>
      <xdr:spPr bwMode="auto">
        <a:xfrm>
          <a:off x="5600700" y="32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52956</xdr:rowOff>
    </xdr:from>
    <xdr:ext cx="762000" cy="259045"/>
    <xdr:sp macro="" textlink="">
      <xdr:nvSpPr>
        <xdr:cNvPr id="70" name="人口1人当たり決算額の推移該当値テキスト130"/>
        <xdr:cNvSpPr txBox="1"/>
      </xdr:nvSpPr>
      <xdr:spPr>
        <a:xfrm>
          <a:off x="5740400" y="31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98527</xdr:rowOff>
    </xdr:from>
    <xdr:to>
      <xdr:col>26</xdr:col>
      <xdr:colOff>101600</xdr:colOff>
      <xdr:row>19</xdr:row>
      <xdr:rowOff>28677</xdr:rowOff>
    </xdr:to>
    <xdr:sp macro="" textlink="">
      <xdr:nvSpPr>
        <xdr:cNvPr id="71" name="楕円 70"/>
        <xdr:cNvSpPr/>
      </xdr:nvSpPr>
      <xdr:spPr bwMode="auto">
        <a:xfrm>
          <a:off x="4953000" y="32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13454</xdr:rowOff>
    </xdr:from>
    <xdr:ext cx="736600" cy="259045"/>
    <xdr:sp macro="" textlink="">
      <xdr:nvSpPr>
        <xdr:cNvPr id="72" name="テキスト ボックス 71"/>
        <xdr:cNvSpPr txBox="1"/>
      </xdr:nvSpPr>
      <xdr:spPr>
        <a:xfrm>
          <a:off x="4622800" y="331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106230</xdr:rowOff>
    </xdr:from>
    <xdr:to>
      <xdr:col>22</xdr:col>
      <xdr:colOff>165100</xdr:colOff>
      <xdr:row>19</xdr:row>
      <xdr:rowOff>36380</xdr:rowOff>
    </xdr:to>
    <xdr:sp macro="" textlink="">
      <xdr:nvSpPr>
        <xdr:cNvPr id="73" name="楕円 72"/>
        <xdr:cNvSpPr/>
      </xdr:nvSpPr>
      <xdr:spPr bwMode="auto">
        <a:xfrm>
          <a:off x="4254500" y="32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21157</xdr:rowOff>
    </xdr:from>
    <xdr:ext cx="762000" cy="259045"/>
    <xdr:sp macro="" textlink="">
      <xdr:nvSpPr>
        <xdr:cNvPr id="74" name="テキスト ボックス 73"/>
        <xdr:cNvSpPr txBox="1"/>
      </xdr:nvSpPr>
      <xdr:spPr>
        <a:xfrm>
          <a:off x="3924300" y="33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108615</xdr:rowOff>
    </xdr:from>
    <xdr:to>
      <xdr:col>19</xdr:col>
      <xdr:colOff>38100</xdr:colOff>
      <xdr:row>19</xdr:row>
      <xdr:rowOff>38765</xdr:rowOff>
    </xdr:to>
    <xdr:sp macro="" textlink="">
      <xdr:nvSpPr>
        <xdr:cNvPr id="75" name="楕円 74"/>
        <xdr:cNvSpPr/>
      </xdr:nvSpPr>
      <xdr:spPr bwMode="auto">
        <a:xfrm>
          <a:off x="3556000" y="324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23542</xdr:rowOff>
    </xdr:from>
    <xdr:ext cx="762000" cy="259045"/>
    <xdr:sp macro="" textlink="">
      <xdr:nvSpPr>
        <xdr:cNvPr id="76" name="テキスト ボックス 75"/>
        <xdr:cNvSpPr txBox="1"/>
      </xdr:nvSpPr>
      <xdr:spPr>
        <a:xfrm>
          <a:off x="3225800" y="332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142395</xdr:rowOff>
    </xdr:from>
    <xdr:to>
      <xdr:col>15</xdr:col>
      <xdr:colOff>101600</xdr:colOff>
      <xdr:row>19</xdr:row>
      <xdr:rowOff>72545</xdr:rowOff>
    </xdr:to>
    <xdr:sp macro="" textlink="">
      <xdr:nvSpPr>
        <xdr:cNvPr id="77" name="楕円 76"/>
        <xdr:cNvSpPr/>
      </xdr:nvSpPr>
      <xdr:spPr bwMode="auto">
        <a:xfrm>
          <a:off x="2857500" y="327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57322</xdr:rowOff>
    </xdr:from>
    <xdr:ext cx="762000" cy="259045"/>
    <xdr:sp macro="" textlink="">
      <xdr:nvSpPr>
        <xdr:cNvPr id="78" name="テキスト ボックス 77"/>
        <xdr:cNvSpPr txBox="1"/>
      </xdr:nvSpPr>
      <xdr:spPr>
        <a:xfrm>
          <a:off x="2527300" y="33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46465</xdr:rowOff>
    </xdr:from>
    <xdr:to>
      <xdr:col>29</xdr:col>
      <xdr:colOff>127000</xdr:colOff>
      <xdr:row>36</xdr:row>
      <xdr:rowOff>48842</xdr:rowOff>
    </xdr:to>
    <xdr:cxnSp macro="">
      <xdr:nvCxnSpPr>
        <xdr:cNvPr id="110" name="直線コネクタ 109"/>
        <xdr:cNvCxnSpPr/>
      </xdr:nvCxnSpPr>
      <xdr:spPr bwMode="auto">
        <a:xfrm>
          <a:off x="5003800" y="6999715"/>
          <a:ext cx="6477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39606</xdr:rowOff>
    </xdr:from>
    <xdr:to>
      <xdr:col>26</xdr:col>
      <xdr:colOff>50800</xdr:colOff>
      <xdr:row>36</xdr:row>
      <xdr:rowOff>46465</xdr:rowOff>
    </xdr:to>
    <xdr:cxnSp macro="">
      <xdr:nvCxnSpPr>
        <xdr:cNvPr id="113" name="直線コネクタ 112"/>
        <xdr:cNvCxnSpPr/>
      </xdr:nvCxnSpPr>
      <xdr:spPr bwMode="auto">
        <a:xfrm>
          <a:off x="4305300" y="6992856"/>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39606</xdr:rowOff>
    </xdr:from>
    <xdr:to>
      <xdr:col>22</xdr:col>
      <xdr:colOff>114300</xdr:colOff>
      <xdr:row>36</xdr:row>
      <xdr:rowOff>63472</xdr:rowOff>
    </xdr:to>
    <xdr:cxnSp macro="">
      <xdr:nvCxnSpPr>
        <xdr:cNvPr id="116" name="直線コネクタ 115"/>
        <xdr:cNvCxnSpPr/>
      </xdr:nvCxnSpPr>
      <xdr:spPr bwMode="auto">
        <a:xfrm flipV="1">
          <a:off x="3606800" y="6992856"/>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190940</xdr:rowOff>
    </xdr:from>
    <xdr:to>
      <xdr:col>18</xdr:col>
      <xdr:colOff>177800</xdr:colOff>
      <xdr:row>36</xdr:row>
      <xdr:rowOff>63472</xdr:rowOff>
    </xdr:to>
    <xdr:cxnSp macro="">
      <xdr:nvCxnSpPr>
        <xdr:cNvPr id="119" name="直線コネクタ 118"/>
        <xdr:cNvCxnSpPr/>
      </xdr:nvCxnSpPr>
      <xdr:spPr bwMode="auto">
        <a:xfrm>
          <a:off x="2908300" y="6801290"/>
          <a:ext cx="698500" cy="21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1" name="テキスト ボックス 120"/>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340942</xdr:rowOff>
    </xdr:from>
    <xdr:to>
      <xdr:col>29</xdr:col>
      <xdr:colOff>177800</xdr:colOff>
      <xdr:row>36</xdr:row>
      <xdr:rowOff>99642</xdr:rowOff>
    </xdr:to>
    <xdr:sp macro="" textlink="">
      <xdr:nvSpPr>
        <xdr:cNvPr id="129" name="楕円 128"/>
        <xdr:cNvSpPr/>
      </xdr:nvSpPr>
      <xdr:spPr bwMode="auto">
        <a:xfrm>
          <a:off x="5600700" y="695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313019</xdr:rowOff>
    </xdr:from>
    <xdr:ext cx="762000" cy="259045"/>
    <xdr:sp macro="" textlink="">
      <xdr:nvSpPr>
        <xdr:cNvPr id="130" name="人口1人当たり決算額の推移該当値テキスト445"/>
        <xdr:cNvSpPr txBox="1"/>
      </xdr:nvSpPr>
      <xdr:spPr>
        <a:xfrm>
          <a:off x="5740400" y="692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338565</xdr:rowOff>
    </xdr:from>
    <xdr:to>
      <xdr:col>26</xdr:col>
      <xdr:colOff>101600</xdr:colOff>
      <xdr:row>36</xdr:row>
      <xdr:rowOff>97265</xdr:rowOff>
    </xdr:to>
    <xdr:sp macro="" textlink="">
      <xdr:nvSpPr>
        <xdr:cNvPr id="131" name="楕円 130"/>
        <xdr:cNvSpPr/>
      </xdr:nvSpPr>
      <xdr:spPr bwMode="auto">
        <a:xfrm>
          <a:off x="4953000" y="694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82042</xdr:rowOff>
    </xdr:from>
    <xdr:ext cx="736600" cy="259045"/>
    <xdr:sp macro="" textlink="">
      <xdr:nvSpPr>
        <xdr:cNvPr id="132" name="テキスト ボックス 131"/>
        <xdr:cNvSpPr txBox="1"/>
      </xdr:nvSpPr>
      <xdr:spPr>
        <a:xfrm>
          <a:off x="4622800" y="703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331706</xdr:rowOff>
    </xdr:from>
    <xdr:to>
      <xdr:col>22</xdr:col>
      <xdr:colOff>165100</xdr:colOff>
      <xdr:row>36</xdr:row>
      <xdr:rowOff>90406</xdr:rowOff>
    </xdr:to>
    <xdr:sp macro="" textlink="">
      <xdr:nvSpPr>
        <xdr:cNvPr id="133" name="楕円 132"/>
        <xdr:cNvSpPr/>
      </xdr:nvSpPr>
      <xdr:spPr bwMode="auto">
        <a:xfrm>
          <a:off x="4254500" y="694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75183</xdr:rowOff>
    </xdr:from>
    <xdr:ext cx="762000" cy="259045"/>
    <xdr:sp macro="" textlink="">
      <xdr:nvSpPr>
        <xdr:cNvPr id="134" name="テキスト ボックス 133"/>
        <xdr:cNvSpPr txBox="1"/>
      </xdr:nvSpPr>
      <xdr:spPr>
        <a:xfrm>
          <a:off x="3924300" y="702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12672</xdr:rowOff>
    </xdr:from>
    <xdr:to>
      <xdr:col>19</xdr:col>
      <xdr:colOff>38100</xdr:colOff>
      <xdr:row>36</xdr:row>
      <xdr:rowOff>114272</xdr:rowOff>
    </xdr:to>
    <xdr:sp macro="" textlink="">
      <xdr:nvSpPr>
        <xdr:cNvPr id="135" name="楕円 134"/>
        <xdr:cNvSpPr/>
      </xdr:nvSpPr>
      <xdr:spPr bwMode="auto">
        <a:xfrm>
          <a:off x="3556000" y="696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99049</xdr:rowOff>
    </xdr:from>
    <xdr:ext cx="762000" cy="259045"/>
    <xdr:sp macro="" textlink="">
      <xdr:nvSpPr>
        <xdr:cNvPr id="136" name="テキスト ボックス 135"/>
        <xdr:cNvSpPr txBox="1"/>
      </xdr:nvSpPr>
      <xdr:spPr>
        <a:xfrm>
          <a:off x="3225800" y="705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140140</xdr:rowOff>
    </xdr:from>
    <xdr:to>
      <xdr:col>15</xdr:col>
      <xdr:colOff>101600</xdr:colOff>
      <xdr:row>35</xdr:row>
      <xdr:rowOff>241740</xdr:rowOff>
    </xdr:to>
    <xdr:sp macro="" textlink="">
      <xdr:nvSpPr>
        <xdr:cNvPr id="137" name="楕円 136"/>
        <xdr:cNvSpPr/>
      </xdr:nvSpPr>
      <xdr:spPr bwMode="auto">
        <a:xfrm>
          <a:off x="2857500" y="675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251917</xdr:rowOff>
    </xdr:from>
    <xdr:ext cx="762000" cy="259045"/>
    <xdr:sp macro="" textlink="">
      <xdr:nvSpPr>
        <xdr:cNvPr id="138" name="テキスト ボックス 137"/>
        <xdr:cNvSpPr txBox="1"/>
      </xdr:nvSpPr>
      <xdr:spPr>
        <a:xfrm>
          <a:off x="2527300" y="65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11,904
11,742
64.25
6,312,891
5,998,157
263,729
3,381,709
3,718,336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30829</xdr:rowOff>
    </xdr:from>
    <xdr:to>
      <xdr:col>24</xdr:col>
      <xdr:colOff>63500</xdr:colOff>
      <xdr:row>37</xdr:row>
      <xdr:rowOff>46326</xdr:rowOff>
    </xdr:to>
    <xdr:cxnSp macro="">
      <xdr:nvCxnSpPr>
        <xdr:cNvPr id="65" name="直線コネクタ 64"/>
        <xdr:cNvCxnSpPr/>
      </xdr:nvCxnSpPr>
      <xdr:spPr>
        <a:xfrm flipV="1">
          <a:off x="3797300" y="6374479"/>
          <a:ext cx="838200" cy="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43545</xdr:rowOff>
    </xdr:from>
    <xdr:to>
      <xdr:col>19</xdr:col>
      <xdr:colOff>177800</xdr:colOff>
      <xdr:row>37</xdr:row>
      <xdr:rowOff>46326</xdr:rowOff>
    </xdr:to>
    <xdr:cxnSp macro="">
      <xdr:nvCxnSpPr>
        <xdr:cNvPr id="68" name="直線コネクタ 67"/>
        <xdr:cNvCxnSpPr/>
      </xdr:nvCxnSpPr>
      <xdr:spPr>
        <a:xfrm>
          <a:off x="2908300" y="638719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43545</xdr:rowOff>
    </xdr:from>
    <xdr:to>
      <xdr:col>15</xdr:col>
      <xdr:colOff>50800</xdr:colOff>
      <xdr:row>37</xdr:row>
      <xdr:rowOff>57290</xdr:rowOff>
    </xdr:to>
    <xdr:cxnSp macro="">
      <xdr:nvCxnSpPr>
        <xdr:cNvPr id="71" name="直線コネクタ 70"/>
        <xdr:cNvCxnSpPr/>
      </xdr:nvCxnSpPr>
      <xdr:spPr>
        <a:xfrm flipV="1">
          <a:off x="2019300" y="6387195"/>
          <a:ext cx="889000" cy="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57290</xdr:rowOff>
    </xdr:from>
    <xdr:to>
      <xdr:col>10</xdr:col>
      <xdr:colOff>114300</xdr:colOff>
      <xdr:row>37</xdr:row>
      <xdr:rowOff>85284</xdr:rowOff>
    </xdr:to>
    <xdr:cxnSp macro="">
      <xdr:nvCxnSpPr>
        <xdr:cNvPr id="74" name="直線コネクタ 73"/>
        <xdr:cNvCxnSpPr/>
      </xdr:nvCxnSpPr>
      <xdr:spPr>
        <a:xfrm flipV="1">
          <a:off x="1130300" y="6400940"/>
          <a:ext cx="889000" cy="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151479</xdr:rowOff>
    </xdr:from>
    <xdr:to>
      <xdr:col>24</xdr:col>
      <xdr:colOff>114300</xdr:colOff>
      <xdr:row>37</xdr:row>
      <xdr:rowOff>81629</xdr:rowOff>
    </xdr:to>
    <xdr:sp macro="" textlink="">
      <xdr:nvSpPr>
        <xdr:cNvPr id="84" name="楕円 83"/>
        <xdr:cNvSpPr/>
      </xdr:nvSpPr>
      <xdr:spPr>
        <a:xfrm>
          <a:off x="4584700" y="63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129906</xdr:rowOff>
    </xdr:from>
    <xdr:ext cx="534377" cy="259045"/>
    <xdr:sp macro="" textlink="">
      <xdr:nvSpPr>
        <xdr:cNvPr id="85" name="人件費該当値テキスト"/>
        <xdr:cNvSpPr txBox="1"/>
      </xdr:nvSpPr>
      <xdr:spPr>
        <a:xfrm>
          <a:off x="4686300" y="63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166976</xdr:rowOff>
    </xdr:from>
    <xdr:to>
      <xdr:col>20</xdr:col>
      <xdr:colOff>38100</xdr:colOff>
      <xdr:row>37</xdr:row>
      <xdr:rowOff>97126</xdr:rowOff>
    </xdr:to>
    <xdr:sp macro="" textlink="">
      <xdr:nvSpPr>
        <xdr:cNvPr id="86" name="楕円 85"/>
        <xdr:cNvSpPr/>
      </xdr:nvSpPr>
      <xdr:spPr>
        <a:xfrm>
          <a:off x="3746500" y="63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88253</xdr:rowOff>
    </xdr:from>
    <xdr:ext cx="534377" cy="259045"/>
    <xdr:sp macro="" textlink="">
      <xdr:nvSpPr>
        <xdr:cNvPr id="87" name="テキスト ボックス 86"/>
        <xdr:cNvSpPr txBox="1"/>
      </xdr:nvSpPr>
      <xdr:spPr>
        <a:xfrm>
          <a:off x="3530111" y="643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164195</xdr:rowOff>
    </xdr:from>
    <xdr:to>
      <xdr:col>15</xdr:col>
      <xdr:colOff>101600</xdr:colOff>
      <xdr:row>37</xdr:row>
      <xdr:rowOff>94345</xdr:rowOff>
    </xdr:to>
    <xdr:sp macro="" textlink="">
      <xdr:nvSpPr>
        <xdr:cNvPr id="88" name="楕円 87"/>
        <xdr:cNvSpPr/>
      </xdr:nvSpPr>
      <xdr:spPr>
        <a:xfrm>
          <a:off x="2857500" y="63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85472</xdr:rowOff>
    </xdr:from>
    <xdr:ext cx="534377" cy="259045"/>
    <xdr:sp macro="" textlink="">
      <xdr:nvSpPr>
        <xdr:cNvPr id="89" name="テキスト ボックス 88"/>
        <xdr:cNvSpPr txBox="1"/>
      </xdr:nvSpPr>
      <xdr:spPr>
        <a:xfrm>
          <a:off x="2641111" y="642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6490</xdr:rowOff>
    </xdr:from>
    <xdr:to>
      <xdr:col>10</xdr:col>
      <xdr:colOff>165100</xdr:colOff>
      <xdr:row>37</xdr:row>
      <xdr:rowOff>108090</xdr:rowOff>
    </xdr:to>
    <xdr:sp macro="" textlink="">
      <xdr:nvSpPr>
        <xdr:cNvPr id="90" name="楕円 89"/>
        <xdr:cNvSpPr/>
      </xdr:nvSpPr>
      <xdr:spPr>
        <a:xfrm>
          <a:off x="19685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99217</xdr:rowOff>
    </xdr:from>
    <xdr:ext cx="534377" cy="259045"/>
    <xdr:sp macro="" textlink="">
      <xdr:nvSpPr>
        <xdr:cNvPr id="91" name="テキスト ボックス 90"/>
        <xdr:cNvSpPr txBox="1"/>
      </xdr:nvSpPr>
      <xdr:spPr>
        <a:xfrm>
          <a:off x="1752111" y="64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34484</xdr:rowOff>
    </xdr:from>
    <xdr:to>
      <xdr:col>6</xdr:col>
      <xdr:colOff>38100</xdr:colOff>
      <xdr:row>37</xdr:row>
      <xdr:rowOff>136084</xdr:rowOff>
    </xdr:to>
    <xdr:sp macro="" textlink="">
      <xdr:nvSpPr>
        <xdr:cNvPr id="92" name="楕円 91"/>
        <xdr:cNvSpPr/>
      </xdr:nvSpPr>
      <xdr:spPr>
        <a:xfrm>
          <a:off x="1079500" y="637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127211</xdr:rowOff>
    </xdr:from>
    <xdr:ext cx="534377" cy="259045"/>
    <xdr:sp macro="" textlink="">
      <xdr:nvSpPr>
        <xdr:cNvPr id="93" name="テキスト ボックス 92"/>
        <xdr:cNvSpPr txBox="1"/>
      </xdr:nvSpPr>
      <xdr:spPr>
        <a:xfrm>
          <a:off x="863111" y="647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110226</xdr:rowOff>
    </xdr:from>
    <xdr:to>
      <xdr:col>24</xdr:col>
      <xdr:colOff>63500</xdr:colOff>
      <xdr:row>57</xdr:row>
      <xdr:rowOff>122433</xdr:rowOff>
    </xdr:to>
    <xdr:cxnSp macro="">
      <xdr:nvCxnSpPr>
        <xdr:cNvPr id="123" name="直線コネクタ 122"/>
        <xdr:cNvCxnSpPr/>
      </xdr:nvCxnSpPr>
      <xdr:spPr>
        <a:xfrm flipV="1">
          <a:off x="3797300" y="9882876"/>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122433</xdr:rowOff>
    </xdr:from>
    <xdr:to>
      <xdr:col>19</xdr:col>
      <xdr:colOff>177800</xdr:colOff>
      <xdr:row>57</xdr:row>
      <xdr:rowOff>147617</xdr:rowOff>
    </xdr:to>
    <xdr:cxnSp macro="">
      <xdr:nvCxnSpPr>
        <xdr:cNvPr id="126" name="直線コネクタ 125"/>
        <xdr:cNvCxnSpPr/>
      </xdr:nvCxnSpPr>
      <xdr:spPr>
        <a:xfrm flipV="1">
          <a:off x="2908300" y="9895083"/>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147617</xdr:rowOff>
    </xdr:from>
    <xdr:to>
      <xdr:col>15</xdr:col>
      <xdr:colOff>50800</xdr:colOff>
      <xdr:row>58</xdr:row>
      <xdr:rowOff>54112</xdr:rowOff>
    </xdr:to>
    <xdr:cxnSp macro="">
      <xdr:nvCxnSpPr>
        <xdr:cNvPr id="129" name="直線コネクタ 128"/>
        <xdr:cNvCxnSpPr/>
      </xdr:nvCxnSpPr>
      <xdr:spPr>
        <a:xfrm flipV="1">
          <a:off x="2019300" y="9920267"/>
          <a:ext cx="889000" cy="7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54112</xdr:rowOff>
    </xdr:from>
    <xdr:to>
      <xdr:col>10</xdr:col>
      <xdr:colOff>114300</xdr:colOff>
      <xdr:row>58</xdr:row>
      <xdr:rowOff>125054</xdr:rowOff>
    </xdr:to>
    <xdr:cxnSp macro="">
      <xdr:nvCxnSpPr>
        <xdr:cNvPr id="132" name="直線コネクタ 131"/>
        <xdr:cNvCxnSpPr/>
      </xdr:nvCxnSpPr>
      <xdr:spPr>
        <a:xfrm flipV="1">
          <a:off x="1130300" y="9998212"/>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59426</xdr:rowOff>
    </xdr:from>
    <xdr:to>
      <xdr:col>24</xdr:col>
      <xdr:colOff>114300</xdr:colOff>
      <xdr:row>57</xdr:row>
      <xdr:rowOff>161026</xdr:rowOff>
    </xdr:to>
    <xdr:sp macro="" textlink="">
      <xdr:nvSpPr>
        <xdr:cNvPr id="142" name="楕円 141"/>
        <xdr:cNvSpPr/>
      </xdr:nvSpPr>
      <xdr:spPr>
        <a:xfrm>
          <a:off x="4584700" y="983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82303</xdr:rowOff>
    </xdr:from>
    <xdr:ext cx="534377" cy="259045"/>
    <xdr:sp macro="" textlink="">
      <xdr:nvSpPr>
        <xdr:cNvPr id="143" name="物件費該当値テキスト"/>
        <xdr:cNvSpPr txBox="1"/>
      </xdr:nvSpPr>
      <xdr:spPr>
        <a:xfrm>
          <a:off x="4686300" y="968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71633</xdr:rowOff>
    </xdr:from>
    <xdr:to>
      <xdr:col>20</xdr:col>
      <xdr:colOff>38100</xdr:colOff>
      <xdr:row>58</xdr:row>
      <xdr:rowOff>1783</xdr:rowOff>
    </xdr:to>
    <xdr:sp macro="" textlink="">
      <xdr:nvSpPr>
        <xdr:cNvPr id="144" name="楕円 143"/>
        <xdr:cNvSpPr/>
      </xdr:nvSpPr>
      <xdr:spPr>
        <a:xfrm>
          <a:off x="3746500" y="98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164360</xdr:rowOff>
    </xdr:from>
    <xdr:ext cx="534377" cy="259045"/>
    <xdr:sp macro="" textlink="">
      <xdr:nvSpPr>
        <xdr:cNvPr id="145" name="テキスト ボックス 144"/>
        <xdr:cNvSpPr txBox="1"/>
      </xdr:nvSpPr>
      <xdr:spPr>
        <a:xfrm>
          <a:off x="3530111" y="99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96817</xdr:rowOff>
    </xdr:from>
    <xdr:to>
      <xdr:col>15</xdr:col>
      <xdr:colOff>101600</xdr:colOff>
      <xdr:row>58</xdr:row>
      <xdr:rowOff>26967</xdr:rowOff>
    </xdr:to>
    <xdr:sp macro="" textlink="">
      <xdr:nvSpPr>
        <xdr:cNvPr id="146" name="楕円 145"/>
        <xdr:cNvSpPr/>
      </xdr:nvSpPr>
      <xdr:spPr>
        <a:xfrm>
          <a:off x="2857500" y="98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18094</xdr:rowOff>
    </xdr:from>
    <xdr:ext cx="534377" cy="259045"/>
    <xdr:sp macro="" textlink="">
      <xdr:nvSpPr>
        <xdr:cNvPr id="147" name="テキスト ボックス 146"/>
        <xdr:cNvSpPr txBox="1"/>
      </xdr:nvSpPr>
      <xdr:spPr>
        <a:xfrm>
          <a:off x="2641111" y="99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3312</xdr:rowOff>
    </xdr:from>
    <xdr:to>
      <xdr:col>10</xdr:col>
      <xdr:colOff>165100</xdr:colOff>
      <xdr:row>58</xdr:row>
      <xdr:rowOff>104912</xdr:rowOff>
    </xdr:to>
    <xdr:sp macro="" textlink="">
      <xdr:nvSpPr>
        <xdr:cNvPr id="148" name="楕円 147"/>
        <xdr:cNvSpPr/>
      </xdr:nvSpPr>
      <xdr:spPr>
        <a:xfrm>
          <a:off x="1968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96039</xdr:rowOff>
    </xdr:from>
    <xdr:ext cx="534377" cy="259045"/>
    <xdr:sp macro="" textlink="">
      <xdr:nvSpPr>
        <xdr:cNvPr id="149" name="テキスト ボックス 148"/>
        <xdr:cNvSpPr txBox="1"/>
      </xdr:nvSpPr>
      <xdr:spPr>
        <a:xfrm>
          <a:off x="1752111" y="100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74254</xdr:rowOff>
    </xdr:from>
    <xdr:to>
      <xdr:col>6</xdr:col>
      <xdr:colOff>38100</xdr:colOff>
      <xdr:row>59</xdr:row>
      <xdr:rowOff>4404</xdr:rowOff>
    </xdr:to>
    <xdr:sp macro="" textlink="">
      <xdr:nvSpPr>
        <xdr:cNvPr id="150" name="楕円 149"/>
        <xdr:cNvSpPr/>
      </xdr:nvSpPr>
      <xdr:spPr>
        <a:xfrm>
          <a:off x="1079500" y="1001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166981</xdr:rowOff>
    </xdr:from>
    <xdr:ext cx="534377" cy="259045"/>
    <xdr:sp macro="" textlink="">
      <xdr:nvSpPr>
        <xdr:cNvPr id="151" name="テキスト ボックス 150"/>
        <xdr:cNvSpPr txBox="1"/>
      </xdr:nvSpPr>
      <xdr:spPr>
        <a:xfrm>
          <a:off x="863111" y="1011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125510</xdr:rowOff>
    </xdr:from>
    <xdr:to>
      <xdr:col>24</xdr:col>
      <xdr:colOff>63500</xdr:colOff>
      <xdr:row>79</xdr:row>
      <xdr:rowOff>21318</xdr:rowOff>
    </xdr:to>
    <xdr:cxnSp macro="">
      <xdr:nvCxnSpPr>
        <xdr:cNvPr id="182" name="直線コネクタ 181"/>
        <xdr:cNvCxnSpPr/>
      </xdr:nvCxnSpPr>
      <xdr:spPr>
        <a:xfrm flipV="1">
          <a:off x="3797300" y="13498610"/>
          <a:ext cx="838200" cy="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15636</xdr:rowOff>
    </xdr:from>
    <xdr:to>
      <xdr:col>19</xdr:col>
      <xdr:colOff>177800</xdr:colOff>
      <xdr:row>79</xdr:row>
      <xdr:rowOff>21318</xdr:rowOff>
    </xdr:to>
    <xdr:cxnSp macro="">
      <xdr:nvCxnSpPr>
        <xdr:cNvPr id="185" name="直線コネクタ 184"/>
        <xdr:cNvCxnSpPr/>
      </xdr:nvCxnSpPr>
      <xdr:spPr>
        <a:xfrm>
          <a:off x="2908300" y="13560186"/>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15636</xdr:rowOff>
    </xdr:from>
    <xdr:to>
      <xdr:col>15</xdr:col>
      <xdr:colOff>50800</xdr:colOff>
      <xdr:row>79</xdr:row>
      <xdr:rowOff>30004</xdr:rowOff>
    </xdr:to>
    <xdr:cxnSp macro="">
      <xdr:nvCxnSpPr>
        <xdr:cNvPr id="188" name="直線コネクタ 187"/>
        <xdr:cNvCxnSpPr/>
      </xdr:nvCxnSpPr>
      <xdr:spPr>
        <a:xfrm flipV="1">
          <a:off x="2019300" y="13560186"/>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28322</xdr:rowOff>
    </xdr:from>
    <xdr:to>
      <xdr:col>10</xdr:col>
      <xdr:colOff>114300</xdr:colOff>
      <xdr:row>79</xdr:row>
      <xdr:rowOff>30004</xdr:rowOff>
    </xdr:to>
    <xdr:cxnSp macro="">
      <xdr:nvCxnSpPr>
        <xdr:cNvPr id="191" name="直線コネクタ 190"/>
        <xdr:cNvCxnSpPr/>
      </xdr:nvCxnSpPr>
      <xdr:spPr>
        <a:xfrm>
          <a:off x="1130300" y="13572872"/>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74710</xdr:rowOff>
    </xdr:from>
    <xdr:to>
      <xdr:col>24</xdr:col>
      <xdr:colOff>114300</xdr:colOff>
      <xdr:row>79</xdr:row>
      <xdr:rowOff>4860</xdr:rowOff>
    </xdr:to>
    <xdr:sp macro="" textlink="">
      <xdr:nvSpPr>
        <xdr:cNvPr id="201" name="楕円 200"/>
        <xdr:cNvSpPr/>
      </xdr:nvSpPr>
      <xdr:spPr>
        <a:xfrm>
          <a:off x="4584700" y="134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97587</xdr:rowOff>
    </xdr:from>
    <xdr:ext cx="469744" cy="259045"/>
    <xdr:sp macro="" textlink="">
      <xdr:nvSpPr>
        <xdr:cNvPr id="202" name="維持補修費該当値テキスト"/>
        <xdr:cNvSpPr txBox="1"/>
      </xdr:nvSpPr>
      <xdr:spPr>
        <a:xfrm>
          <a:off x="4686300" y="132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141968</xdr:rowOff>
    </xdr:from>
    <xdr:to>
      <xdr:col>20</xdr:col>
      <xdr:colOff>38100</xdr:colOff>
      <xdr:row>79</xdr:row>
      <xdr:rowOff>72118</xdr:rowOff>
    </xdr:to>
    <xdr:sp macro="" textlink="">
      <xdr:nvSpPr>
        <xdr:cNvPr id="203" name="楕円 202"/>
        <xdr:cNvSpPr/>
      </xdr:nvSpPr>
      <xdr:spPr>
        <a:xfrm>
          <a:off x="3746500" y="135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63245</xdr:rowOff>
    </xdr:from>
    <xdr:ext cx="469744" cy="259045"/>
    <xdr:sp macro="" textlink="">
      <xdr:nvSpPr>
        <xdr:cNvPr id="204" name="テキスト ボックス 203"/>
        <xdr:cNvSpPr txBox="1"/>
      </xdr:nvSpPr>
      <xdr:spPr>
        <a:xfrm>
          <a:off x="3562428" y="1360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136286</xdr:rowOff>
    </xdr:from>
    <xdr:to>
      <xdr:col>15</xdr:col>
      <xdr:colOff>101600</xdr:colOff>
      <xdr:row>79</xdr:row>
      <xdr:rowOff>66436</xdr:rowOff>
    </xdr:to>
    <xdr:sp macro="" textlink="">
      <xdr:nvSpPr>
        <xdr:cNvPr id="205" name="楕円 204"/>
        <xdr:cNvSpPr/>
      </xdr:nvSpPr>
      <xdr:spPr>
        <a:xfrm>
          <a:off x="2857500" y="135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57563</xdr:rowOff>
    </xdr:from>
    <xdr:ext cx="469744" cy="259045"/>
    <xdr:sp macro="" textlink="">
      <xdr:nvSpPr>
        <xdr:cNvPr id="206" name="テキスト ボックス 205"/>
        <xdr:cNvSpPr txBox="1"/>
      </xdr:nvSpPr>
      <xdr:spPr>
        <a:xfrm>
          <a:off x="2673428" y="136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150654</xdr:rowOff>
    </xdr:from>
    <xdr:to>
      <xdr:col>10</xdr:col>
      <xdr:colOff>165100</xdr:colOff>
      <xdr:row>79</xdr:row>
      <xdr:rowOff>80804</xdr:rowOff>
    </xdr:to>
    <xdr:sp macro="" textlink="">
      <xdr:nvSpPr>
        <xdr:cNvPr id="207" name="楕円 206"/>
        <xdr:cNvSpPr/>
      </xdr:nvSpPr>
      <xdr:spPr>
        <a:xfrm>
          <a:off x="1968500" y="135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71931</xdr:rowOff>
    </xdr:from>
    <xdr:ext cx="469744" cy="259045"/>
    <xdr:sp macro="" textlink="">
      <xdr:nvSpPr>
        <xdr:cNvPr id="208" name="テキスト ボックス 207"/>
        <xdr:cNvSpPr txBox="1"/>
      </xdr:nvSpPr>
      <xdr:spPr>
        <a:xfrm>
          <a:off x="1784428" y="136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148972</xdr:rowOff>
    </xdr:from>
    <xdr:to>
      <xdr:col>6</xdr:col>
      <xdr:colOff>38100</xdr:colOff>
      <xdr:row>79</xdr:row>
      <xdr:rowOff>79122</xdr:rowOff>
    </xdr:to>
    <xdr:sp macro="" textlink="">
      <xdr:nvSpPr>
        <xdr:cNvPr id="209" name="楕円 208"/>
        <xdr:cNvSpPr/>
      </xdr:nvSpPr>
      <xdr:spPr>
        <a:xfrm>
          <a:off x="1079500" y="135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95649</xdr:rowOff>
    </xdr:from>
    <xdr:ext cx="469744" cy="259045"/>
    <xdr:sp macro="" textlink="">
      <xdr:nvSpPr>
        <xdr:cNvPr id="210" name="テキスト ボックス 209"/>
        <xdr:cNvSpPr txBox="1"/>
      </xdr:nvSpPr>
      <xdr:spPr>
        <a:xfrm>
          <a:off x="895428" y="132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116089</xdr:rowOff>
    </xdr:from>
    <xdr:to>
      <xdr:col>24</xdr:col>
      <xdr:colOff>62865</xdr:colOff>
      <xdr:row>97</xdr:row>
      <xdr:rowOff>127877</xdr:rowOff>
    </xdr:to>
    <xdr:cxnSp macro="">
      <xdr:nvCxnSpPr>
        <xdr:cNvPr id="237" name="直線コネクタ 236"/>
        <xdr:cNvCxnSpPr/>
      </xdr:nvCxnSpPr>
      <xdr:spPr>
        <a:xfrm flipV="1">
          <a:off x="4633595" y="15375139"/>
          <a:ext cx="1270" cy="138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131704</xdr:rowOff>
    </xdr:from>
    <xdr:ext cx="534377" cy="259045"/>
    <xdr:sp macro="" textlink="">
      <xdr:nvSpPr>
        <xdr:cNvPr id="238" name="扶助費最小値テキスト"/>
        <xdr:cNvSpPr txBox="1"/>
      </xdr:nvSpPr>
      <xdr:spPr>
        <a:xfrm>
          <a:off x="4686300" y="167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127877</xdr:rowOff>
    </xdr:from>
    <xdr:to>
      <xdr:col>24</xdr:col>
      <xdr:colOff>152400</xdr:colOff>
      <xdr:row>97</xdr:row>
      <xdr:rowOff>127877</xdr:rowOff>
    </xdr:to>
    <xdr:cxnSp macro="">
      <xdr:nvCxnSpPr>
        <xdr:cNvPr id="239" name="直線コネクタ 238"/>
        <xdr:cNvCxnSpPr/>
      </xdr:nvCxnSpPr>
      <xdr:spPr>
        <a:xfrm>
          <a:off x="4546600" y="1675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62766</xdr:rowOff>
    </xdr:from>
    <xdr:ext cx="599010" cy="259045"/>
    <xdr:sp macro="" textlink="">
      <xdr:nvSpPr>
        <xdr:cNvPr id="240" name="扶助費最大値テキスト"/>
        <xdr:cNvSpPr txBox="1"/>
      </xdr:nvSpPr>
      <xdr:spPr>
        <a:xfrm>
          <a:off x="4686300" y="1515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116089</xdr:rowOff>
    </xdr:from>
    <xdr:to>
      <xdr:col>24</xdr:col>
      <xdr:colOff>152400</xdr:colOff>
      <xdr:row>89</xdr:row>
      <xdr:rowOff>116089</xdr:rowOff>
    </xdr:to>
    <xdr:cxnSp macro="">
      <xdr:nvCxnSpPr>
        <xdr:cNvPr id="241" name="直線コネクタ 240"/>
        <xdr:cNvCxnSpPr/>
      </xdr:nvCxnSpPr>
      <xdr:spPr>
        <a:xfrm>
          <a:off x="4546600" y="1537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127877</xdr:rowOff>
    </xdr:from>
    <xdr:to>
      <xdr:col>24</xdr:col>
      <xdr:colOff>63500</xdr:colOff>
      <xdr:row>98</xdr:row>
      <xdr:rowOff>5071</xdr:rowOff>
    </xdr:to>
    <xdr:cxnSp macro="">
      <xdr:nvCxnSpPr>
        <xdr:cNvPr id="242" name="直線コネクタ 241"/>
        <xdr:cNvCxnSpPr/>
      </xdr:nvCxnSpPr>
      <xdr:spPr>
        <a:xfrm flipV="1">
          <a:off x="3797300" y="16758527"/>
          <a:ext cx="8382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83986</xdr:rowOff>
    </xdr:from>
    <xdr:ext cx="534377" cy="259045"/>
    <xdr:sp macro="" textlink="">
      <xdr:nvSpPr>
        <xdr:cNvPr id="243" name="扶助費平均値テキスト"/>
        <xdr:cNvSpPr txBox="1"/>
      </xdr:nvSpPr>
      <xdr:spPr>
        <a:xfrm>
          <a:off x="4686300" y="1620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61109</xdr:rowOff>
    </xdr:from>
    <xdr:to>
      <xdr:col>24</xdr:col>
      <xdr:colOff>114300</xdr:colOff>
      <xdr:row>95</xdr:row>
      <xdr:rowOff>162709</xdr:rowOff>
    </xdr:to>
    <xdr:sp macro="" textlink="">
      <xdr:nvSpPr>
        <xdr:cNvPr id="244" name="フローチャート: 判断 243"/>
        <xdr:cNvSpPr/>
      </xdr:nvSpPr>
      <xdr:spPr>
        <a:xfrm>
          <a:off x="4584700" y="1634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159589</xdr:rowOff>
    </xdr:from>
    <xdr:to>
      <xdr:col>19</xdr:col>
      <xdr:colOff>177800</xdr:colOff>
      <xdr:row>98</xdr:row>
      <xdr:rowOff>5071</xdr:rowOff>
    </xdr:to>
    <xdr:cxnSp macro="">
      <xdr:nvCxnSpPr>
        <xdr:cNvPr id="245" name="直線コネクタ 244"/>
        <xdr:cNvCxnSpPr/>
      </xdr:nvCxnSpPr>
      <xdr:spPr>
        <a:xfrm>
          <a:off x="2908300" y="16790239"/>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78042</xdr:rowOff>
    </xdr:from>
    <xdr:to>
      <xdr:col>20</xdr:col>
      <xdr:colOff>38100</xdr:colOff>
      <xdr:row>96</xdr:row>
      <xdr:rowOff>8192</xdr:rowOff>
    </xdr:to>
    <xdr:sp macro="" textlink="">
      <xdr:nvSpPr>
        <xdr:cNvPr id="246" name="フローチャート: 判断 245"/>
        <xdr:cNvSpPr/>
      </xdr:nvSpPr>
      <xdr:spPr>
        <a:xfrm>
          <a:off x="3746500" y="1636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24719</xdr:rowOff>
    </xdr:from>
    <xdr:ext cx="534377" cy="259045"/>
    <xdr:sp macro="" textlink="">
      <xdr:nvSpPr>
        <xdr:cNvPr id="247" name="テキスト ボックス 246"/>
        <xdr:cNvSpPr txBox="1"/>
      </xdr:nvSpPr>
      <xdr:spPr>
        <a:xfrm>
          <a:off x="3530111" y="161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134589</xdr:rowOff>
    </xdr:from>
    <xdr:to>
      <xdr:col>15</xdr:col>
      <xdr:colOff>50800</xdr:colOff>
      <xdr:row>97</xdr:row>
      <xdr:rowOff>159589</xdr:rowOff>
    </xdr:to>
    <xdr:cxnSp macro="">
      <xdr:nvCxnSpPr>
        <xdr:cNvPr id="248" name="直線コネクタ 247"/>
        <xdr:cNvCxnSpPr/>
      </xdr:nvCxnSpPr>
      <xdr:spPr>
        <a:xfrm>
          <a:off x="2019300" y="16765239"/>
          <a:ext cx="889000" cy="2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122374</xdr:rowOff>
    </xdr:from>
    <xdr:to>
      <xdr:col>15</xdr:col>
      <xdr:colOff>101600</xdr:colOff>
      <xdr:row>96</xdr:row>
      <xdr:rowOff>52524</xdr:rowOff>
    </xdr:to>
    <xdr:sp macro="" textlink="">
      <xdr:nvSpPr>
        <xdr:cNvPr id="249" name="フローチャート: 判断 248"/>
        <xdr:cNvSpPr/>
      </xdr:nvSpPr>
      <xdr:spPr>
        <a:xfrm>
          <a:off x="2857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69051</xdr:rowOff>
    </xdr:from>
    <xdr:ext cx="534377" cy="259045"/>
    <xdr:sp macro="" textlink="">
      <xdr:nvSpPr>
        <xdr:cNvPr id="250" name="テキスト ボックス 249"/>
        <xdr:cNvSpPr txBox="1"/>
      </xdr:nvSpPr>
      <xdr:spPr>
        <a:xfrm>
          <a:off x="2641111" y="16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134589</xdr:rowOff>
    </xdr:from>
    <xdr:to>
      <xdr:col>10</xdr:col>
      <xdr:colOff>114300</xdr:colOff>
      <xdr:row>98</xdr:row>
      <xdr:rowOff>29679</xdr:rowOff>
    </xdr:to>
    <xdr:cxnSp macro="">
      <xdr:nvCxnSpPr>
        <xdr:cNvPr id="251" name="直線コネクタ 250"/>
        <xdr:cNvCxnSpPr/>
      </xdr:nvCxnSpPr>
      <xdr:spPr>
        <a:xfrm flipV="1">
          <a:off x="1130300" y="16765239"/>
          <a:ext cx="8890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29643</xdr:rowOff>
    </xdr:from>
    <xdr:to>
      <xdr:col>10</xdr:col>
      <xdr:colOff>165100</xdr:colOff>
      <xdr:row>96</xdr:row>
      <xdr:rowOff>131243</xdr:rowOff>
    </xdr:to>
    <xdr:sp macro="" textlink="">
      <xdr:nvSpPr>
        <xdr:cNvPr id="252" name="フローチャート: 判断 251"/>
        <xdr:cNvSpPr/>
      </xdr:nvSpPr>
      <xdr:spPr>
        <a:xfrm>
          <a:off x="1968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147770</xdr:rowOff>
    </xdr:from>
    <xdr:ext cx="534377" cy="259045"/>
    <xdr:sp macro="" textlink="">
      <xdr:nvSpPr>
        <xdr:cNvPr id="253" name="テキスト ボックス 252"/>
        <xdr:cNvSpPr txBox="1"/>
      </xdr:nvSpPr>
      <xdr:spPr>
        <a:xfrm>
          <a:off x="1752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123369</xdr:rowOff>
    </xdr:from>
    <xdr:to>
      <xdr:col>6</xdr:col>
      <xdr:colOff>38100</xdr:colOff>
      <xdr:row>97</xdr:row>
      <xdr:rowOff>53519</xdr:rowOff>
    </xdr:to>
    <xdr:sp macro="" textlink="">
      <xdr:nvSpPr>
        <xdr:cNvPr id="254" name="フローチャート: 判断 253"/>
        <xdr:cNvSpPr/>
      </xdr:nvSpPr>
      <xdr:spPr>
        <a:xfrm>
          <a:off x="1079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70046</xdr:rowOff>
    </xdr:from>
    <xdr:ext cx="534377" cy="259045"/>
    <xdr:sp macro="" textlink="">
      <xdr:nvSpPr>
        <xdr:cNvPr id="255" name="テキスト ボックス 254"/>
        <xdr:cNvSpPr txBox="1"/>
      </xdr:nvSpPr>
      <xdr:spPr>
        <a:xfrm>
          <a:off x="863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77077</xdr:rowOff>
    </xdr:from>
    <xdr:to>
      <xdr:col>24</xdr:col>
      <xdr:colOff>114300</xdr:colOff>
      <xdr:row>98</xdr:row>
      <xdr:rowOff>7227</xdr:rowOff>
    </xdr:to>
    <xdr:sp macro="" textlink="">
      <xdr:nvSpPr>
        <xdr:cNvPr id="261" name="楕円 260"/>
        <xdr:cNvSpPr/>
      </xdr:nvSpPr>
      <xdr:spPr>
        <a:xfrm>
          <a:off x="4584700" y="167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163454</xdr:rowOff>
    </xdr:from>
    <xdr:ext cx="534377" cy="259045"/>
    <xdr:sp macro="" textlink="">
      <xdr:nvSpPr>
        <xdr:cNvPr id="262" name="扶助費該当値テキスト"/>
        <xdr:cNvSpPr txBox="1"/>
      </xdr:nvSpPr>
      <xdr:spPr>
        <a:xfrm>
          <a:off x="4686300" y="166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125721</xdr:rowOff>
    </xdr:from>
    <xdr:to>
      <xdr:col>20</xdr:col>
      <xdr:colOff>38100</xdr:colOff>
      <xdr:row>98</xdr:row>
      <xdr:rowOff>55871</xdr:rowOff>
    </xdr:to>
    <xdr:sp macro="" textlink="">
      <xdr:nvSpPr>
        <xdr:cNvPr id="263" name="楕円 262"/>
        <xdr:cNvSpPr/>
      </xdr:nvSpPr>
      <xdr:spPr>
        <a:xfrm>
          <a:off x="3746500" y="16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46998</xdr:rowOff>
    </xdr:from>
    <xdr:ext cx="534377" cy="259045"/>
    <xdr:sp macro="" textlink="">
      <xdr:nvSpPr>
        <xdr:cNvPr id="264" name="テキスト ボックス 263"/>
        <xdr:cNvSpPr txBox="1"/>
      </xdr:nvSpPr>
      <xdr:spPr>
        <a:xfrm>
          <a:off x="3530111" y="168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108789</xdr:rowOff>
    </xdr:from>
    <xdr:to>
      <xdr:col>15</xdr:col>
      <xdr:colOff>101600</xdr:colOff>
      <xdr:row>98</xdr:row>
      <xdr:rowOff>38939</xdr:rowOff>
    </xdr:to>
    <xdr:sp macro="" textlink="">
      <xdr:nvSpPr>
        <xdr:cNvPr id="265" name="楕円 264"/>
        <xdr:cNvSpPr/>
      </xdr:nvSpPr>
      <xdr:spPr>
        <a:xfrm>
          <a:off x="28575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30066</xdr:rowOff>
    </xdr:from>
    <xdr:ext cx="534377" cy="259045"/>
    <xdr:sp macro="" textlink="">
      <xdr:nvSpPr>
        <xdr:cNvPr id="266" name="テキスト ボックス 265"/>
        <xdr:cNvSpPr txBox="1"/>
      </xdr:nvSpPr>
      <xdr:spPr>
        <a:xfrm>
          <a:off x="2641111" y="168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83789</xdr:rowOff>
    </xdr:from>
    <xdr:to>
      <xdr:col>10</xdr:col>
      <xdr:colOff>165100</xdr:colOff>
      <xdr:row>98</xdr:row>
      <xdr:rowOff>13939</xdr:rowOff>
    </xdr:to>
    <xdr:sp macro="" textlink="">
      <xdr:nvSpPr>
        <xdr:cNvPr id="267" name="楕円 266"/>
        <xdr:cNvSpPr/>
      </xdr:nvSpPr>
      <xdr:spPr>
        <a:xfrm>
          <a:off x="1968500" y="167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5066</xdr:rowOff>
    </xdr:from>
    <xdr:ext cx="534377" cy="259045"/>
    <xdr:sp macro="" textlink="">
      <xdr:nvSpPr>
        <xdr:cNvPr id="268" name="テキスト ボックス 267"/>
        <xdr:cNvSpPr txBox="1"/>
      </xdr:nvSpPr>
      <xdr:spPr>
        <a:xfrm>
          <a:off x="1752111" y="168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150329</xdr:rowOff>
    </xdr:from>
    <xdr:to>
      <xdr:col>6</xdr:col>
      <xdr:colOff>38100</xdr:colOff>
      <xdr:row>98</xdr:row>
      <xdr:rowOff>80479</xdr:rowOff>
    </xdr:to>
    <xdr:sp macro="" textlink="">
      <xdr:nvSpPr>
        <xdr:cNvPr id="269" name="楕円 268"/>
        <xdr:cNvSpPr/>
      </xdr:nvSpPr>
      <xdr:spPr>
        <a:xfrm>
          <a:off x="1079500" y="167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71606</xdr:rowOff>
    </xdr:from>
    <xdr:ext cx="534377" cy="259045"/>
    <xdr:sp macro="" textlink="">
      <xdr:nvSpPr>
        <xdr:cNvPr id="270" name="テキスト ボックス 269"/>
        <xdr:cNvSpPr txBox="1"/>
      </xdr:nvSpPr>
      <xdr:spPr>
        <a:xfrm>
          <a:off x="863111" y="1687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2" name="直線コネクタ 291"/>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3"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4" name="直線コネクタ 293"/>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5"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6" name="直線コネクタ 295"/>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6243</xdr:rowOff>
    </xdr:from>
    <xdr:to>
      <xdr:col>55</xdr:col>
      <xdr:colOff>0</xdr:colOff>
      <xdr:row>37</xdr:row>
      <xdr:rowOff>59635</xdr:rowOff>
    </xdr:to>
    <xdr:cxnSp macro="">
      <xdr:nvCxnSpPr>
        <xdr:cNvPr id="297" name="直線コネクタ 296"/>
        <xdr:cNvCxnSpPr/>
      </xdr:nvCxnSpPr>
      <xdr:spPr>
        <a:xfrm>
          <a:off x="9639300" y="6349893"/>
          <a:ext cx="838200" cy="5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8"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9" name="フローチャート: 判断 298"/>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6243</xdr:rowOff>
    </xdr:from>
    <xdr:to>
      <xdr:col>50</xdr:col>
      <xdr:colOff>114300</xdr:colOff>
      <xdr:row>37</xdr:row>
      <xdr:rowOff>51593</xdr:rowOff>
    </xdr:to>
    <xdr:cxnSp macro="">
      <xdr:nvCxnSpPr>
        <xdr:cNvPr id="300" name="直線コネクタ 299"/>
        <xdr:cNvCxnSpPr/>
      </xdr:nvCxnSpPr>
      <xdr:spPr>
        <a:xfrm flipV="1">
          <a:off x="8750300" y="6349893"/>
          <a:ext cx="889000" cy="4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301" name="フローチャート: 判断 300"/>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2" name="テキスト ボックス 301"/>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51593</xdr:rowOff>
    </xdr:from>
    <xdr:to>
      <xdr:col>45</xdr:col>
      <xdr:colOff>177800</xdr:colOff>
      <xdr:row>37</xdr:row>
      <xdr:rowOff>74773</xdr:rowOff>
    </xdr:to>
    <xdr:cxnSp macro="">
      <xdr:nvCxnSpPr>
        <xdr:cNvPr id="303" name="直線コネクタ 302"/>
        <xdr:cNvCxnSpPr/>
      </xdr:nvCxnSpPr>
      <xdr:spPr>
        <a:xfrm flipV="1">
          <a:off x="7861300" y="6395243"/>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4" name="フローチャート: 判断 303"/>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5" name="テキスト ボックス 304"/>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24124</xdr:rowOff>
    </xdr:from>
    <xdr:to>
      <xdr:col>41</xdr:col>
      <xdr:colOff>50800</xdr:colOff>
      <xdr:row>37</xdr:row>
      <xdr:rowOff>74773</xdr:rowOff>
    </xdr:to>
    <xdr:cxnSp macro="">
      <xdr:nvCxnSpPr>
        <xdr:cNvPr id="306" name="直線コネクタ 305"/>
        <xdr:cNvCxnSpPr/>
      </xdr:nvCxnSpPr>
      <xdr:spPr>
        <a:xfrm>
          <a:off x="6972300" y="6367774"/>
          <a:ext cx="889000" cy="5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7" name="フローチャート: 判断 306"/>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8" name="テキスト ボックス 307"/>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9" name="フローチャート: 判断 308"/>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10" name="テキスト ボックス 309"/>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8835</xdr:rowOff>
    </xdr:from>
    <xdr:to>
      <xdr:col>55</xdr:col>
      <xdr:colOff>50800</xdr:colOff>
      <xdr:row>37</xdr:row>
      <xdr:rowOff>110435</xdr:rowOff>
    </xdr:to>
    <xdr:sp macro="" textlink="">
      <xdr:nvSpPr>
        <xdr:cNvPr id="316" name="楕円 315"/>
        <xdr:cNvSpPr/>
      </xdr:nvSpPr>
      <xdr:spPr>
        <a:xfrm>
          <a:off x="10426700" y="63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95212</xdr:rowOff>
    </xdr:from>
    <xdr:ext cx="534377" cy="259045"/>
    <xdr:sp macro="" textlink="">
      <xdr:nvSpPr>
        <xdr:cNvPr id="317" name="補助費等該当値テキスト"/>
        <xdr:cNvSpPr txBox="1"/>
      </xdr:nvSpPr>
      <xdr:spPr>
        <a:xfrm>
          <a:off x="10528300" y="626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126893</xdr:rowOff>
    </xdr:from>
    <xdr:to>
      <xdr:col>50</xdr:col>
      <xdr:colOff>165100</xdr:colOff>
      <xdr:row>37</xdr:row>
      <xdr:rowOff>57043</xdr:rowOff>
    </xdr:to>
    <xdr:sp macro="" textlink="">
      <xdr:nvSpPr>
        <xdr:cNvPr id="318" name="楕円 317"/>
        <xdr:cNvSpPr/>
      </xdr:nvSpPr>
      <xdr:spPr>
        <a:xfrm>
          <a:off x="9588500" y="62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48170</xdr:rowOff>
    </xdr:from>
    <xdr:ext cx="534377" cy="259045"/>
    <xdr:sp macro="" textlink="">
      <xdr:nvSpPr>
        <xdr:cNvPr id="319" name="テキスト ボックス 318"/>
        <xdr:cNvSpPr txBox="1"/>
      </xdr:nvSpPr>
      <xdr:spPr>
        <a:xfrm>
          <a:off x="9372111" y="639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793</xdr:rowOff>
    </xdr:from>
    <xdr:to>
      <xdr:col>46</xdr:col>
      <xdr:colOff>38100</xdr:colOff>
      <xdr:row>37</xdr:row>
      <xdr:rowOff>102393</xdr:rowOff>
    </xdr:to>
    <xdr:sp macro="" textlink="">
      <xdr:nvSpPr>
        <xdr:cNvPr id="320" name="楕円 319"/>
        <xdr:cNvSpPr/>
      </xdr:nvSpPr>
      <xdr:spPr>
        <a:xfrm>
          <a:off x="8699500" y="63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93520</xdr:rowOff>
    </xdr:from>
    <xdr:ext cx="534377" cy="259045"/>
    <xdr:sp macro="" textlink="">
      <xdr:nvSpPr>
        <xdr:cNvPr id="321" name="テキスト ボックス 320"/>
        <xdr:cNvSpPr txBox="1"/>
      </xdr:nvSpPr>
      <xdr:spPr>
        <a:xfrm>
          <a:off x="8483111" y="64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23973</xdr:rowOff>
    </xdr:from>
    <xdr:to>
      <xdr:col>41</xdr:col>
      <xdr:colOff>101600</xdr:colOff>
      <xdr:row>37</xdr:row>
      <xdr:rowOff>125573</xdr:rowOff>
    </xdr:to>
    <xdr:sp macro="" textlink="">
      <xdr:nvSpPr>
        <xdr:cNvPr id="322" name="楕円 321"/>
        <xdr:cNvSpPr/>
      </xdr:nvSpPr>
      <xdr:spPr>
        <a:xfrm>
          <a:off x="7810500" y="63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116700</xdr:rowOff>
    </xdr:from>
    <xdr:ext cx="534377" cy="259045"/>
    <xdr:sp macro="" textlink="">
      <xdr:nvSpPr>
        <xdr:cNvPr id="323" name="テキスト ボックス 322"/>
        <xdr:cNvSpPr txBox="1"/>
      </xdr:nvSpPr>
      <xdr:spPr>
        <a:xfrm>
          <a:off x="7594111" y="64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144774</xdr:rowOff>
    </xdr:from>
    <xdr:to>
      <xdr:col>36</xdr:col>
      <xdr:colOff>165100</xdr:colOff>
      <xdr:row>37</xdr:row>
      <xdr:rowOff>74924</xdr:rowOff>
    </xdr:to>
    <xdr:sp macro="" textlink="">
      <xdr:nvSpPr>
        <xdr:cNvPr id="324" name="楕円 323"/>
        <xdr:cNvSpPr/>
      </xdr:nvSpPr>
      <xdr:spPr>
        <a:xfrm>
          <a:off x="6921500" y="63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66051</xdr:rowOff>
    </xdr:from>
    <xdr:ext cx="534377" cy="259045"/>
    <xdr:sp macro="" textlink="">
      <xdr:nvSpPr>
        <xdr:cNvPr id="325" name="テキスト ボックス 324"/>
        <xdr:cNvSpPr txBox="1"/>
      </xdr:nvSpPr>
      <xdr:spPr>
        <a:xfrm>
          <a:off x="6705111" y="64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9" name="テキスト ボックス 338"/>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1" name="テキスト ボックス 340"/>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3" name="テキスト ボックス 342"/>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7" name="直線コネクタ 346"/>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8"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9" name="直線コネクタ 348"/>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50"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51" name="直線コネクタ 350"/>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98523</xdr:rowOff>
    </xdr:from>
    <xdr:to>
      <xdr:col>55</xdr:col>
      <xdr:colOff>0</xdr:colOff>
      <xdr:row>58</xdr:row>
      <xdr:rowOff>121831</xdr:rowOff>
    </xdr:to>
    <xdr:cxnSp macro="">
      <xdr:nvCxnSpPr>
        <xdr:cNvPr id="352" name="直線コネクタ 351"/>
        <xdr:cNvCxnSpPr/>
      </xdr:nvCxnSpPr>
      <xdr:spPr>
        <a:xfrm flipV="1">
          <a:off x="9639300" y="10042623"/>
          <a:ext cx="838200" cy="2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3"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4" name="フローチャート: 判断 353"/>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121831</xdr:rowOff>
    </xdr:from>
    <xdr:to>
      <xdr:col>50</xdr:col>
      <xdr:colOff>114300</xdr:colOff>
      <xdr:row>58</xdr:row>
      <xdr:rowOff>125016</xdr:rowOff>
    </xdr:to>
    <xdr:cxnSp macro="">
      <xdr:nvCxnSpPr>
        <xdr:cNvPr id="355" name="直線コネクタ 354"/>
        <xdr:cNvCxnSpPr/>
      </xdr:nvCxnSpPr>
      <xdr:spPr>
        <a:xfrm flipV="1">
          <a:off x="8750300" y="10065931"/>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6" name="フローチャート: 判断 355"/>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7" name="テキスト ボックス 356"/>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113303</xdr:rowOff>
    </xdr:from>
    <xdr:to>
      <xdr:col>45</xdr:col>
      <xdr:colOff>177800</xdr:colOff>
      <xdr:row>58</xdr:row>
      <xdr:rowOff>125016</xdr:rowOff>
    </xdr:to>
    <xdr:cxnSp macro="">
      <xdr:nvCxnSpPr>
        <xdr:cNvPr id="358" name="直線コネクタ 357"/>
        <xdr:cNvCxnSpPr/>
      </xdr:nvCxnSpPr>
      <xdr:spPr>
        <a:xfrm>
          <a:off x="7861300" y="10057403"/>
          <a:ext cx="8890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9" name="フローチャート: 判断 358"/>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60" name="テキスト ボックス 359"/>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113303</xdr:rowOff>
    </xdr:from>
    <xdr:to>
      <xdr:col>41</xdr:col>
      <xdr:colOff>50800</xdr:colOff>
      <xdr:row>58</xdr:row>
      <xdr:rowOff>116810</xdr:rowOff>
    </xdr:to>
    <xdr:cxnSp macro="">
      <xdr:nvCxnSpPr>
        <xdr:cNvPr id="361" name="直線コネクタ 360"/>
        <xdr:cNvCxnSpPr/>
      </xdr:nvCxnSpPr>
      <xdr:spPr>
        <a:xfrm flipV="1">
          <a:off x="6972300" y="10057403"/>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2" name="フローチャート: 判断 361"/>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3" name="テキスト ボックス 362"/>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4" name="フローチャート: 判断 363"/>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5" name="テキスト ボックス 364"/>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47723</xdr:rowOff>
    </xdr:from>
    <xdr:to>
      <xdr:col>55</xdr:col>
      <xdr:colOff>50800</xdr:colOff>
      <xdr:row>58</xdr:row>
      <xdr:rowOff>149323</xdr:rowOff>
    </xdr:to>
    <xdr:sp macro="" textlink="">
      <xdr:nvSpPr>
        <xdr:cNvPr id="371" name="楕円 370"/>
        <xdr:cNvSpPr/>
      </xdr:nvSpPr>
      <xdr:spPr>
        <a:xfrm>
          <a:off x="10426700" y="99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7100</xdr:rowOff>
    </xdr:from>
    <xdr:ext cx="534377" cy="259045"/>
    <xdr:sp macro="" textlink="">
      <xdr:nvSpPr>
        <xdr:cNvPr id="372" name="普通建設事業費該当値テキスト"/>
        <xdr:cNvSpPr txBox="1"/>
      </xdr:nvSpPr>
      <xdr:spPr>
        <a:xfrm>
          <a:off x="10528300" y="97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71031</xdr:rowOff>
    </xdr:from>
    <xdr:to>
      <xdr:col>50</xdr:col>
      <xdr:colOff>165100</xdr:colOff>
      <xdr:row>59</xdr:row>
      <xdr:rowOff>1181</xdr:rowOff>
    </xdr:to>
    <xdr:sp macro="" textlink="">
      <xdr:nvSpPr>
        <xdr:cNvPr id="373" name="楕円 372"/>
        <xdr:cNvSpPr/>
      </xdr:nvSpPr>
      <xdr:spPr>
        <a:xfrm>
          <a:off x="9588500" y="100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163758</xdr:rowOff>
    </xdr:from>
    <xdr:ext cx="534377" cy="259045"/>
    <xdr:sp macro="" textlink="">
      <xdr:nvSpPr>
        <xdr:cNvPr id="374" name="テキスト ボックス 373"/>
        <xdr:cNvSpPr txBox="1"/>
      </xdr:nvSpPr>
      <xdr:spPr>
        <a:xfrm>
          <a:off x="9372111"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74216</xdr:rowOff>
    </xdr:from>
    <xdr:to>
      <xdr:col>46</xdr:col>
      <xdr:colOff>38100</xdr:colOff>
      <xdr:row>59</xdr:row>
      <xdr:rowOff>4366</xdr:rowOff>
    </xdr:to>
    <xdr:sp macro="" textlink="">
      <xdr:nvSpPr>
        <xdr:cNvPr id="375" name="楕円 374"/>
        <xdr:cNvSpPr/>
      </xdr:nvSpPr>
      <xdr:spPr>
        <a:xfrm>
          <a:off x="8699500" y="100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166943</xdr:rowOff>
    </xdr:from>
    <xdr:ext cx="534377" cy="259045"/>
    <xdr:sp macro="" textlink="">
      <xdr:nvSpPr>
        <xdr:cNvPr id="376" name="テキスト ボックス 375"/>
        <xdr:cNvSpPr txBox="1"/>
      </xdr:nvSpPr>
      <xdr:spPr>
        <a:xfrm>
          <a:off x="8483111" y="101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62503</xdr:rowOff>
    </xdr:from>
    <xdr:to>
      <xdr:col>41</xdr:col>
      <xdr:colOff>101600</xdr:colOff>
      <xdr:row>58</xdr:row>
      <xdr:rowOff>164103</xdr:rowOff>
    </xdr:to>
    <xdr:sp macro="" textlink="">
      <xdr:nvSpPr>
        <xdr:cNvPr id="377" name="楕円 376"/>
        <xdr:cNvSpPr/>
      </xdr:nvSpPr>
      <xdr:spPr>
        <a:xfrm>
          <a:off x="7810500" y="100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155230</xdr:rowOff>
    </xdr:from>
    <xdr:ext cx="534377" cy="259045"/>
    <xdr:sp macro="" textlink="">
      <xdr:nvSpPr>
        <xdr:cNvPr id="378" name="テキスト ボックス 377"/>
        <xdr:cNvSpPr txBox="1"/>
      </xdr:nvSpPr>
      <xdr:spPr>
        <a:xfrm>
          <a:off x="7594111" y="100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66010</xdr:rowOff>
    </xdr:from>
    <xdr:to>
      <xdr:col>36</xdr:col>
      <xdr:colOff>165100</xdr:colOff>
      <xdr:row>58</xdr:row>
      <xdr:rowOff>167610</xdr:rowOff>
    </xdr:to>
    <xdr:sp macro="" textlink="">
      <xdr:nvSpPr>
        <xdr:cNvPr id="379" name="楕円 378"/>
        <xdr:cNvSpPr/>
      </xdr:nvSpPr>
      <xdr:spPr>
        <a:xfrm>
          <a:off x="6921500" y="100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158737</xdr:rowOff>
    </xdr:from>
    <xdr:ext cx="534377" cy="259045"/>
    <xdr:sp macro="" textlink="">
      <xdr:nvSpPr>
        <xdr:cNvPr id="380" name="テキスト ボックス 379"/>
        <xdr:cNvSpPr txBox="1"/>
      </xdr:nvSpPr>
      <xdr:spPr>
        <a:xfrm>
          <a:off x="6705111" y="101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4" name="直線コネクタ 403"/>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5"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7"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8" name="直線コネクタ 407"/>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10748</xdr:rowOff>
    </xdr:from>
    <xdr:to>
      <xdr:col>55</xdr:col>
      <xdr:colOff>0</xdr:colOff>
      <xdr:row>79</xdr:row>
      <xdr:rowOff>41658</xdr:rowOff>
    </xdr:to>
    <xdr:cxnSp macro="">
      <xdr:nvCxnSpPr>
        <xdr:cNvPr id="409" name="直線コネクタ 408"/>
        <xdr:cNvCxnSpPr/>
      </xdr:nvCxnSpPr>
      <xdr:spPr>
        <a:xfrm>
          <a:off x="9639300" y="13555298"/>
          <a:ext cx="8382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10"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11" name="フローチャート: 判断 410"/>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10748</xdr:rowOff>
    </xdr:from>
    <xdr:to>
      <xdr:col>50</xdr:col>
      <xdr:colOff>114300</xdr:colOff>
      <xdr:row>79</xdr:row>
      <xdr:rowOff>13174</xdr:rowOff>
    </xdr:to>
    <xdr:cxnSp macro="">
      <xdr:nvCxnSpPr>
        <xdr:cNvPr id="412" name="直線コネクタ 411"/>
        <xdr:cNvCxnSpPr/>
      </xdr:nvCxnSpPr>
      <xdr:spPr>
        <a:xfrm flipV="1">
          <a:off x="8750300" y="13555298"/>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3" name="フローチャート: 判断 412"/>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4" name="テキスト ボックス 413"/>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9871</xdr:rowOff>
    </xdr:from>
    <xdr:to>
      <xdr:col>45</xdr:col>
      <xdr:colOff>177800</xdr:colOff>
      <xdr:row>79</xdr:row>
      <xdr:rowOff>13174</xdr:rowOff>
    </xdr:to>
    <xdr:cxnSp macro="">
      <xdr:nvCxnSpPr>
        <xdr:cNvPr id="415" name="直線コネクタ 414"/>
        <xdr:cNvCxnSpPr/>
      </xdr:nvCxnSpPr>
      <xdr:spPr>
        <a:xfrm>
          <a:off x="7861300" y="13554421"/>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6" name="フローチャート: 判断 415"/>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7" name="テキスト ボックス 416"/>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8" name="フローチャート: 判断 417"/>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9" name="テキスト ボックス 418"/>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162308</xdr:rowOff>
    </xdr:from>
    <xdr:to>
      <xdr:col>55</xdr:col>
      <xdr:colOff>50800</xdr:colOff>
      <xdr:row>79</xdr:row>
      <xdr:rowOff>92458</xdr:rowOff>
    </xdr:to>
    <xdr:sp macro="" textlink="">
      <xdr:nvSpPr>
        <xdr:cNvPr id="425" name="楕円 424"/>
        <xdr:cNvSpPr/>
      </xdr:nvSpPr>
      <xdr:spPr>
        <a:xfrm>
          <a:off x="10426700" y="13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99174</xdr:rowOff>
    </xdr:from>
    <xdr:ext cx="469744" cy="259045"/>
    <xdr:sp macro="" textlink="">
      <xdr:nvSpPr>
        <xdr:cNvPr id="426" name="普通建設事業費 （ うち新規整備　）該当値テキスト"/>
        <xdr:cNvSpPr txBox="1"/>
      </xdr:nvSpPr>
      <xdr:spPr>
        <a:xfrm>
          <a:off x="10528300" y="1347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131398</xdr:rowOff>
    </xdr:from>
    <xdr:to>
      <xdr:col>50</xdr:col>
      <xdr:colOff>165100</xdr:colOff>
      <xdr:row>79</xdr:row>
      <xdr:rowOff>61548</xdr:rowOff>
    </xdr:to>
    <xdr:sp macro="" textlink="">
      <xdr:nvSpPr>
        <xdr:cNvPr id="427" name="楕円 426"/>
        <xdr:cNvSpPr/>
      </xdr:nvSpPr>
      <xdr:spPr>
        <a:xfrm>
          <a:off x="9588500" y="135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52675</xdr:rowOff>
    </xdr:from>
    <xdr:ext cx="534377" cy="259045"/>
    <xdr:sp macro="" textlink="">
      <xdr:nvSpPr>
        <xdr:cNvPr id="428" name="テキスト ボックス 427"/>
        <xdr:cNvSpPr txBox="1"/>
      </xdr:nvSpPr>
      <xdr:spPr>
        <a:xfrm>
          <a:off x="9372111" y="135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133824</xdr:rowOff>
    </xdr:from>
    <xdr:to>
      <xdr:col>46</xdr:col>
      <xdr:colOff>38100</xdr:colOff>
      <xdr:row>79</xdr:row>
      <xdr:rowOff>63974</xdr:rowOff>
    </xdr:to>
    <xdr:sp macro="" textlink="">
      <xdr:nvSpPr>
        <xdr:cNvPr id="429" name="楕円 428"/>
        <xdr:cNvSpPr/>
      </xdr:nvSpPr>
      <xdr:spPr>
        <a:xfrm>
          <a:off x="8699500" y="135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55101</xdr:rowOff>
    </xdr:from>
    <xdr:ext cx="534377" cy="259045"/>
    <xdr:sp macro="" textlink="">
      <xdr:nvSpPr>
        <xdr:cNvPr id="430" name="テキスト ボックス 429"/>
        <xdr:cNvSpPr txBox="1"/>
      </xdr:nvSpPr>
      <xdr:spPr>
        <a:xfrm>
          <a:off x="8483111" y="1359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130521</xdr:rowOff>
    </xdr:from>
    <xdr:to>
      <xdr:col>41</xdr:col>
      <xdr:colOff>101600</xdr:colOff>
      <xdr:row>79</xdr:row>
      <xdr:rowOff>60671</xdr:rowOff>
    </xdr:to>
    <xdr:sp macro="" textlink="">
      <xdr:nvSpPr>
        <xdr:cNvPr id="431" name="楕円 430"/>
        <xdr:cNvSpPr/>
      </xdr:nvSpPr>
      <xdr:spPr>
        <a:xfrm>
          <a:off x="7810500" y="1350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51798</xdr:rowOff>
    </xdr:from>
    <xdr:ext cx="534377" cy="259045"/>
    <xdr:sp macro="" textlink="">
      <xdr:nvSpPr>
        <xdr:cNvPr id="432" name="テキスト ボックス 431"/>
        <xdr:cNvSpPr txBox="1"/>
      </xdr:nvSpPr>
      <xdr:spPr>
        <a:xfrm>
          <a:off x="7594111" y="1359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4" name="直線コネクタ 453"/>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5"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6" name="直線コネクタ 455"/>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7"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8" name="直線コネクタ 457"/>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109356</xdr:rowOff>
    </xdr:from>
    <xdr:to>
      <xdr:col>55</xdr:col>
      <xdr:colOff>0</xdr:colOff>
      <xdr:row>98</xdr:row>
      <xdr:rowOff>132812</xdr:rowOff>
    </xdr:to>
    <xdr:cxnSp macro="">
      <xdr:nvCxnSpPr>
        <xdr:cNvPr id="459" name="直線コネクタ 458"/>
        <xdr:cNvCxnSpPr/>
      </xdr:nvCxnSpPr>
      <xdr:spPr>
        <a:xfrm flipV="1">
          <a:off x="9639300" y="16911456"/>
          <a:ext cx="838200" cy="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60"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61" name="フローチャート: 判断 460"/>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132812</xdr:rowOff>
    </xdr:from>
    <xdr:to>
      <xdr:col>50</xdr:col>
      <xdr:colOff>114300</xdr:colOff>
      <xdr:row>98</xdr:row>
      <xdr:rowOff>136754</xdr:rowOff>
    </xdr:to>
    <xdr:cxnSp macro="">
      <xdr:nvCxnSpPr>
        <xdr:cNvPr id="462" name="直線コネクタ 461"/>
        <xdr:cNvCxnSpPr/>
      </xdr:nvCxnSpPr>
      <xdr:spPr>
        <a:xfrm flipV="1">
          <a:off x="8750300" y="16934912"/>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3" name="フローチャート: 判断 462"/>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4" name="テキスト ボックス 463"/>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136754</xdr:rowOff>
    </xdr:from>
    <xdr:to>
      <xdr:col>45</xdr:col>
      <xdr:colOff>177800</xdr:colOff>
      <xdr:row>98</xdr:row>
      <xdr:rowOff>137184</xdr:rowOff>
    </xdr:to>
    <xdr:cxnSp macro="">
      <xdr:nvCxnSpPr>
        <xdr:cNvPr id="465" name="直線コネクタ 464"/>
        <xdr:cNvCxnSpPr/>
      </xdr:nvCxnSpPr>
      <xdr:spPr>
        <a:xfrm flipV="1">
          <a:off x="7861300" y="16938854"/>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6" name="フローチャート: 判断 465"/>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7" name="テキスト ボックス 466"/>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8" name="フローチャート: 判断 467"/>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9" name="テキスト ボックス 468"/>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58556</xdr:rowOff>
    </xdr:from>
    <xdr:to>
      <xdr:col>55</xdr:col>
      <xdr:colOff>50800</xdr:colOff>
      <xdr:row>98</xdr:row>
      <xdr:rowOff>160156</xdr:rowOff>
    </xdr:to>
    <xdr:sp macro="" textlink="">
      <xdr:nvSpPr>
        <xdr:cNvPr id="475" name="楕円 474"/>
        <xdr:cNvSpPr/>
      </xdr:nvSpPr>
      <xdr:spPr>
        <a:xfrm>
          <a:off x="10426700" y="168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534377" cy="259045"/>
    <xdr:sp macro="" textlink="">
      <xdr:nvSpPr>
        <xdr:cNvPr id="476" name="普通建設事業費 （ うち更新整備　）該当値テキスト"/>
        <xdr:cNvSpPr txBox="1"/>
      </xdr:nvSpPr>
      <xdr:spPr>
        <a:xfrm>
          <a:off x="10528300" y="168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82012</xdr:rowOff>
    </xdr:from>
    <xdr:to>
      <xdr:col>50</xdr:col>
      <xdr:colOff>165100</xdr:colOff>
      <xdr:row>99</xdr:row>
      <xdr:rowOff>12162</xdr:rowOff>
    </xdr:to>
    <xdr:sp macro="" textlink="">
      <xdr:nvSpPr>
        <xdr:cNvPr id="477" name="楕円 476"/>
        <xdr:cNvSpPr/>
      </xdr:nvSpPr>
      <xdr:spPr>
        <a:xfrm>
          <a:off x="9588500" y="168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3289</xdr:rowOff>
    </xdr:from>
    <xdr:ext cx="469744" cy="259045"/>
    <xdr:sp macro="" textlink="">
      <xdr:nvSpPr>
        <xdr:cNvPr id="478" name="テキスト ボックス 477"/>
        <xdr:cNvSpPr txBox="1"/>
      </xdr:nvSpPr>
      <xdr:spPr>
        <a:xfrm>
          <a:off x="9404428" y="1697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85954</xdr:rowOff>
    </xdr:from>
    <xdr:to>
      <xdr:col>46</xdr:col>
      <xdr:colOff>38100</xdr:colOff>
      <xdr:row>99</xdr:row>
      <xdr:rowOff>16104</xdr:rowOff>
    </xdr:to>
    <xdr:sp macro="" textlink="">
      <xdr:nvSpPr>
        <xdr:cNvPr id="479" name="楕円 478"/>
        <xdr:cNvSpPr/>
      </xdr:nvSpPr>
      <xdr:spPr>
        <a:xfrm>
          <a:off x="8699500" y="168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7231</xdr:rowOff>
    </xdr:from>
    <xdr:ext cx="469744" cy="259045"/>
    <xdr:sp macro="" textlink="">
      <xdr:nvSpPr>
        <xdr:cNvPr id="480" name="テキスト ボックス 479"/>
        <xdr:cNvSpPr txBox="1"/>
      </xdr:nvSpPr>
      <xdr:spPr>
        <a:xfrm>
          <a:off x="8515428" y="1698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86384</xdr:rowOff>
    </xdr:from>
    <xdr:to>
      <xdr:col>41</xdr:col>
      <xdr:colOff>101600</xdr:colOff>
      <xdr:row>99</xdr:row>
      <xdr:rowOff>16534</xdr:rowOff>
    </xdr:to>
    <xdr:sp macro="" textlink="">
      <xdr:nvSpPr>
        <xdr:cNvPr id="481" name="楕円 480"/>
        <xdr:cNvSpPr/>
      </xdr:nvSpPr>
      <xdr:spPr>
        <a:xfrm>
          <a:off x="7810500" y="168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7661</xdr:rowOff>
    </xdr:from>
    <xdr:ext cx="469744" cy="259045"/>
    <xdr:sp macro="" textlink="">
      <xdr:nvSpPr>
        <xdr:cNvPr id="482" name="テキスト ボックス 481"/>
        <xdr:cNvSpPr txBox="1"/>
      </xdr:nvSpPr>
      <xdr:spPr>
        <a:xfrm>
          <a:off x="7626428" y="1698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8" name="直線コネクタ 507"/>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11"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2" name="直線コネクタ 511"/>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3" name="直線コネクタ 51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4"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5" name="フローチャート: 判断 514"/>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6" name="直線コネクタ 51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7" name="フローチャート: 判断 516"/>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8" name="テキスト ボックス 517"/>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9" name="直線コネクタ 51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20" name="フローチャート: 判断 519"/>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21" name="テキスト ボックス 520"/>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105889</xdr:rowOff>
    </xdr:from>
    <xdr:to>
      <xdr:col>71</xdr:col>
      <xdr:colOff>177800</xdr:colOff>
      <xdr:row>39</xdr:row>
      <xdr:rowOff>98878</xdr:rowOff>
    </xdr:to>
    <xdr:cxnSp macro="">
      <xdr:nvCxnSpPr>
        <xdr:cNvPr id="522" name="直線コネクタ 521"/>
        <xdr:cNvCxnSpPr/>
      </xdr:nvCxnSpPr>
      <xdr:spPr>
        <a:xfrm>
          <a:off x="12814300" y="5935189"/>
          <a:ext cx="889000" cy="85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3" name="フローチャート: 判断 522"/>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4" name="テキスト ボックス 523"/>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5" name="フローチャート: 判断 524"/>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122627</xdr:rowOff>
    </xdr:from>
    <xdr:ext cx="534377" cy="259045"/>
    <xdr:sp macro="" textlink="">
      <xdr:nvSpPr>
        <xdr:cNvPr id="526" name="テキスト ボックス 525"/>
        <xdr:cNvSpPr txBox="1"/>
      </xdr:nvSpPr>
      <xdr:spPr>
        <a:xfrm>
          <a:off x="12547111" y="66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3"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4" name="楕円 53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55089</xdr:rowOff>
    </xdr:from>
    <xdr:to>
      <xdr:col>67</xdr:col>
      <xdr:colOff>101600</xdr:colOff>
      <xdr:row>34</xdr:row>
      <xdr:rowOff>156689</xdr:rowOff>
    </xdr:to>
    <xdr:sp macro="" textlink="">
      <xdr:nvSpPr>
        <xdr:cNvPr id="540" name="楕円 539"/>
        <xdr:cNvSpPr/>
      </xdr:nvSpPr>
      <xdr:spPr>
        <a:xfrm>
          <a:off x="12763500" y="58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1766</xdr:rowOff>
    </xdr:from>
    <xdr:ext cx="534377" cy="259045"/>
    <xdr:sp macro="" textlink="">
      <xdr:nvSpPr>
        <xdr:cNvPr id="541" name="テキスト ボックス 540"/>
        <xdr:cNvSpPr txBox="1"/>
      </xdr:nvSpPr>
      <xdr:spPr>
        <a:xfrm>
          <a:off x="12547111" y="56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4" name="直線コネクタ 613"/>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5"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6" name="直線コネクタ 615"/>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7"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8" name="直線コネクタ 617"/>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139564</xdr:rowOff>
    </xdr:from>
    <xdr:to>
      <xdr:col>85</xdr:col>
      <xdr:colOff>127000</xdr:colOff>
      <xdr:row>77</xdr:row>
      <xdr:rowOff>143335</xdr:rowOff>
    </xdr:to>
    <xdr:cxnSp macro="">
      <xdr:nvCxnSpPr>
        <xdr:cNvPr id="619" name="直線コネクタ 618"/>
        <xdr:cNvCxnSpPr/>
      </xdr:nvCxnSpPr>
      <xdr:spPr>
        <a:xfrm>
          <a:off x="15481300" y="13341214"/>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20"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1" name="フローチャート: 判断 620"/>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136469</xdr:rowOff>
    </xdr:from>
    <xdr:to>
      <xdr:col>81</xdr:col>
      <xdr:colOff>50800</xdr:colOff>
      <xdr:row>77</xdr:row>
      <xdr:rowOff>139564</xdr:rowOff>
    </xdr:to>
    <xdr:cxnSp macro="">
      <xdr:nvCxnSpPr>
        <xdr:cNvPr id="622" name="直線コネクタ 621"/>
        <xdr:cNvCxnSpPr/>
      </xdr:nvCxnSpPr>
      <xdr:spPr>
        <a:xfrm>
          <a:off x="14592300" y="13338119"/>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3" name="フローチャート: 判断 622"/>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4" name="テキスト ボックス 623"/>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127005</xdr:rowOff>
    </xdr:from>
    <xdr:to>
      <xdr:col>76</xdr:col>
      <xdr:colOff>114300</xdr:colOff>
      <xdr:row>77</xdr:row>
      <xdr:rowOff>136469</xdr:rowOff>
    </xdr:to>
    <xdr:cxnSp macro="">
      <xdr:nvCxnSpPr>
        <xdr:cNvPr id="625" name="直線コネクタ 624"/>
        <xdr:cNvCxnSpPr/>
      </xdr:nvCxnSpPr>
      <xdr:spPr>
        <a:xfrm>
          <a:off x="13703300" y="1332865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6" name="フローチャート: 判断 625"/>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7" name="テキスト ボックス 626"/>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32091</xdr:rowOff>
    </xdr:from>
    <xdr:to>
      <xdr:col>71</xdr:col>
      <xdr:colOff>177800</xdr:colOff>
      <xdr:row>77</xdr:row>
      <xdr:rowOff>127005</xdr:rowOff>
    </xdr:to>
    <xdr:cxnSp macro="">
      <xdr:nvCxnSpPr>
        <xdr:cNvPr id="628" name="直線コネクタ 627"/>
        <xdr:cNvCxnSpPr/>
      </xdr:nvCxnSpPr>
      <xdr:spPr>
        <a:xfrm>
          <a:off x="12814300" y="13233741"/>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9" name="フローチャート: 判断 628"/>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30" name="テキスト ボックス 629"/>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31" name="フローチャート: 判断 630"/>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2" name="テキスト ボックス 631"/>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92535</xdr:rowOff>
    </xdr:from>
    <xdr:to>
      <xdr:col>85</xdr:col>
      <xdr:colOff>177800</xdr:colOff>
      <xdr:row>78</xdr:row>
      <xdr:rowOff>22685</xdr:rowOff>
    </xdr:to>
    <xdr:sp macro="" textlink="">
      <xdr:nvSpPr>
        <xdr:cNvPr id="638" name="楕円 637"/>
        <xdr:cNvSpPr/>
      </xdr:nvSpPr>
      <xdr:spPr>
        <a:xfrm>
          <a:off x="16268700" y="132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7462</xdr:rowOff>
    </xdr:from>
    <xdr:ext cx="534377" cy="259045"/>
    <xdr:sp macro="" textlink="">
      <xdr:nvSpPr>
        <xdr:cNvPr id="639" name="公債費該当値テキスト"/>
        <xdr:cNvSpPr txBox="1"/>
      </xdr:nvSpPr>
      <xdr:spPr>
        <a:xfrm>
          <a:off x="16370300" y="132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88764</xdr:rowOff>
    </xdr:from>
    <xdr:to>
      <xdr:col>81</xdr:col>
      <xdr:colOff>101600</xdr:colOff>
      <xdr:row>78</xdr:row>
      <xdr:rowOff>18914</xdr:rowOff>
    </xdr:to>
    <xdr:sp macro="" textlink="">
      <xdr:nvSpPr>
        <xdr:cNvPr id="640" name="楕円 639"/>
        <xdr:cNvSpPr/>
      </xdr:nvSpPr>
      <xdr:spPr>
        <a:xfrm>
          <a:off x="15430500" y="13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10041</xdr:rowOff>
    </xdr:from>
    <xdr:ext cx="534377" cy="259045"/>
    <xdr:sp macro="" textlink="">
      <xdr:nvSpPr>
        <xdr:cNvPr id="641" name="テキスト ボックス 640"/>
        <xdr:cNvSpPr txBox="1"/>
      </xdr:nvSpPr>
      <xdr:spPr>
        <a:xfrm>
          <a:off x="15214111" y="1338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85669</xdr:rowOff>
    </xdr:from>
    <xdr:to>
      <xdr:col>76</xdr:col>
      <xdr:colOff>165100</xdr:colOff>
      <xdr:row>78</xdr:row>
      <xdr:rowOff>15819</xdr:rowOff>
    </xdr:to>
    <xdr:sp macro="" textlink="">
      <xdr:nvSpPr>
        <xdr:cNvPr id="642" name="楕円 641"/>
        <xdr:cNvSpPr/>
      </xdr:nvSpPr>
      <xdr:spPr>
        <a:xfrm>
          <a:off x="14541500" y="132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6946</xdr:rowOff>
    </xdr:from>
    <xdr:ext cx="534377" cy="259045"/>
    <xdr:sp macro="" textlink="">
      <xdr:nvSpPr>
        <xdr:cNvPr id="643" name="テキスト ボックス 642"/>
        <xdr:cNvSpPr txBox="1"/>
      </xdr:nvSpPr>
      <xdr:spPr>
        <a:xfrm>
          <a:off x="14325111" y="133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76205</xdr:rowOff>
    </xdr:from>
    <xdr:to>
      <xdr:col>72</xdr:col>
      <xdr:colOff>38100</xdr:colOff>
      <xdr:row>78</xdr:row>
      <xdr:rowOff>6355</xdr:rowOff>
    </xdr:to>
    <xdr:sp macro="" textlink="">
      <xdr:nvSpPr>
        <xdr:cNvPr id="644" name="楕円 643"/>
        <xdr:cNvSpPr/>
      </xdr:nvSpPr>
      <xdr:spPr>
        <a:xfrm>
          <a:off x="13652500" y="132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168932</xdr:rowOff>
    </xdr:from>
    <xdr:ext cx="534377" cy="259045"/>
    <xdr:sp macro="" textlink="">
      <xdr:nvSpPr>
        <xdr:cNvPr id="645" name="テキスト ボックス 644"/>
        <xdr:cNvSpPr txBox="1"/>
      </xdr:nvSpPr>
      <xdr:spPr>
        <a:xfrm>
          <a:off x="13436111" y="1337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152741</xdr:rowOff>
    </xdr:from>
    <xdr:to>
      <xdr:col>67</xdr:col>
      <xdr:colOff>101600</xdr:colOff>
      <xdr:row>77</xdr:row>
      <xdr:rowOff>82891</xdr:rowOff>
    </xdr:to>
    <xdr:sp macro="" textlink="">
      <xdr:nvSpPr>
        <xdr:cNvPr id="646" name="楕円 645"/>
        <xdr:cNvSpPr/>
      </xdr:nvSpPr>
      <xdr:spPr>
        <a:xfrm>
          <a:off x="12763500" y="131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74018</xdr:rowOff>
    </xdr:from>
    <xdr:ext cx="534377" cy="259045"/>
    <xdr:sp macro="" textlink="">
      <xdr:nvSpPr>
        <xdr:cNvPr id="647" name="テキスト ボックス 646"/>
        <xdr:cNvSpPr txBox="1"/>
      </xdr:nvSpPr>
      <xdr:spPr>
        <a:xfrm>
          <a:off x="12547111" y="132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1" name="直線コネクタ 670"/>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2"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3" name="直線コネクタ 672"/>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4"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5" name="直線コネクタ 674"/>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141825</xdr:rowOff>
    </xdr:from>
    <xdr:to>
      <xdr:col>85</xdr:col>
      <xdr:colOff>127000</xdr:colOff>
      <xdr:row>98</xdr:row>
      <xdr:rowOff>87171</xdr:rowOff>
    </xdr:to>
    <xdr:cxnSp macro="">
      <xdr:nvCxnSpPr>
        <xdr:cNvPr id="676" name="直線コネクタ 675"/>
        <xdr:cNvCxnSpPr/>
      </xdr:nvCxnSpPr>
      <xdr:spPr>
        <a:xfrm flipV="1">
          <a:off x="15481300" y="16772475"/>
          <a:ext cx="838200" cy="1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7"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8" name="フローチャート: 判断 677"/>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87171</xdr:rowOff>
    </xdr:from>
    <xdr:to>
      <xdr:col>81</xdr:col>
      <xdr:colOff>50800</xdr:colOff>
      <xdr:row>98</xdr:row>
      <xdr:rowOff>120959</xdr:rowOff>
    </xdr:to>
    <xdr:cxnSp macro="">
      <xdr:nvCxnSpPr>
        <xdr:cNvPr id="679" name="直線コネクタ 678"/>
        <xdr:cNvCxnSpPr/>
      </xdr:nvCxnSpPr>
      <xdr:spPr>
        <a:xfrm flipV="1">
          <a:off x="14592300" y="16889271"/>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0" name="フローチャート: 判断 679"/>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81" name="テキスト ボックス 680"/>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108710</xdr:rowOff>
    </xdr:from>
    <xdr:to>
      <xdr:col>76</xdr:col>
      <xdr:colOff>114300</xdr:colOff>
      <xdr:row>98</xdr:row>
      <xdr:rowOff>120959</xdr:rowOff>
    </xdr:to>
    <xdr:cxnSp macro="">
      <xdr:nvCxnSpPr>
        <xdr:cNvPr id="682" name="直線コネクタ 681"/>
        <xdr:cNvCxnSpPr/>
      </xdr:nvCxnSpPr>
      <xdr:spPr>
        <a:xfrm>
          <a:off x="13703300" y="16910810"/>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3" name="フローチャート: 判断 682"/>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4" name="テキスト ボックス 683"/>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66159</xdr:rowOff>
    </xdr:from>
    <xdr:to>
      <xdr:col>71</xdr:col>
      <xdr:colOff>177800</xdr:colOff>
      <xdr:row>98</xdr:row>
      <xdr:rowOff>108710</xdr:rowOff>
    </xdr:to>
    <xdr:cxnSp macro="">
      <xdr:nvCxnSpPr>
        <xdr:cNvPr id="685" name="直線コネクタ 684"/>
        <xdr:cNvCxnSpPr/>
      </xdr:nvCxnSpPr>
      <xdr:spPr>
        <a:xfrm>
          <a:off x="12814300" y="16868259"/>
          <a:ext cx="88900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6" name="フローチャート: 判断 685"/>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7" name="テキスト ボックス 686"/>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8" name="フローチャート: 判断 687"/>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9" name="テキスト ボックス 688"/>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91025</xdr:rowOff>
    </xdr:from>
    <xdr:to>
      <xdr:col>85</xdr:col>
      <xdr:colOff>177800</xdr:colOff>
      <xdr:row>98</xdr:row>
      <xdr:rowOff>21175</xdr:rowOff>
    </xdr:to>
    <xdr:sp macro="" textlink="">
      <xdr:nvSpPr>
        <xdr:cNvPr id="695" name="楕円 694"/>
        <xdr:cNvSpPr/>
      </xdr:nvSpPr>
      <xdr:spPr>
        <a:xfrm>
          <a:off x="16268700" y="167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113902</xdr:rowOff>
    </xdr:from>
    <xdr:ext cx="534377" cy="259045"/>
    <xdr:sp macro="" textlink="">
      <xdr:nvSpPr>
        <xdr:cNvPr id="696" name="積立金該当値テキスト"/>
        <xdr:cNvSpPr txBox="1"/>
      </xdr:nvSpPr>
      <xdr:spPr>
        <a:xfrm>
          <a:off x="16370300" y="1657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36371</xdr:rowOff>
    </xdr:from>
    <xdr:to>
      <xdr:col>81</xdr:col>
      <xdr:colOff>101600</xdr:colOff>
      <xdr:row>98</xdr:row>
      <xdr:rowOff>137971</xdr:rowOff>
    </xdr:to>
    <xdr:sp macro="" textlink="">
      <xdr:nvSpPr>
        <xdr:cNvPr id="697" name="楕円 696"/>
        <xdr:cNvSpPr/>
      </xdr:nvSpPr>
      <xdr:spPr>
        <a:xfrm>
          <a:off x="15430500" y="168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154498</xdr:rowOff>
    </xdr:from>
    <xdr:ext cx="534377" cy="259045"/>
    <xdr:sp macro="" textlink="">
      <xdr:nvSpPr>
        <xdr:cNvPr id="698" name="テキスト ボックス 697"/>
        <xdr:cNvSpPr txBox="1"/>
      </xdr:nvSpPr>
      <xdr:spPr>
        <a:xfrm>
          <a:off x="15214111" y="166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70159</xdr:rowOff>
    </xdr:from>
    <xdr:to>
      <xdr:col>76</xdr:col>
      <xdr:colOff>165100</xdr:colOff>
      <xdr:row>99</xdr:row>
      <xdr:rowOff>309</xdr:rowOff>
    </xdr:to>
    <xdr:sp macro="" textlink="">
      <xdr:nvSpPr>
        <xdr:cNvPr id="699" name="楕円 698"/>
        <xdr:cNvSpPr/>
      </xdr:nvSpPr>
      <xdr:spPr>
        <a:xfrm>
          <a:off x="14541500" y="168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162886</xdr:rowOff>
    </xdr:from>
    <xdr:ext cx="534377" cy="259045"/>
    <xdr:sp macro="" textlink="">
      <xdr:nvSpPr>
        <xdr:cNvPr id="700" name="テキスト ボックス 699"/>
        <xdr:cNvSpPr txBox="1"/>
      </xdr:nvSpPr>
      <xdr:spPr>
        <a:xfrm>
          <a:off x="14325111" y="1696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57910</xdr:rowOff>
    </xdr:from>
    <xdr:to>
      <xdr:col>72</xdr:col>
      <xdr:colOff>38100</xdr:colOff>
      <xdr:row>98</xdr:row>
      <xdr:rowOff>159510</xdr:rowOff>
    </xdr:to>
    <xdr:sp macro="" textlink="">
      <xdr:nvSpPr>
        <xdr:cNvPr id="701" name="楕円 700"/>
        <xdr:cNvSpPr/>
      </xdr:nvSpPr>
      <xdr:spPr>
        <a:xfrm>
          <a:off x="13652500" y="1686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150637</xdr:rowOff>
    </xdr:from>
    <xdr:ext cx="534377" cy="259045"/>
    <xdr:sp macro="" textlink="">
      <xdr:nvSpPr>
        <xdr:cNvPr id="702" name="テキスト ボックス 701"/>
        <xdr:cNvSpPr txBox="1"/>
      </xdr:nvSpPr>
      <xdr:spPr>
        <a:xfrm>
          <a:off x="13436111" y="1695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15359</xdr:rowOff>
    </xdr:from>
    <xdr:to>
      <xdr:col>67</xdr:col>
      <xdr:colOff>101600</xdr:colOff>
      <xdr:row>98</xdr:row>
      <xdr:rowOff>116959</xdr:rowOff>
    </xdr:to>
    <xdr:sp macro="" textlink="">
      <xdr:nvSpPr>
        <xdr:cNvPr id="703" name="楕円 702"/>
        <xdr:cNvSpPr/>
      </xdr:nvSpPr>
      <xdr:spPr>
        <a:xfrm>
          <a:off x="12763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133486</xdr:rowOff>
    </xdr:from>
    <xdr:ext cx="534377" cy="259045"/>
    <xdr:sp macro="" textlink="">
      <xdr:nvSpPr>
        <xdr:cNvPr id="704" name="テキスト ボックス 703"/>
        <xdr:cNvSpPr txBox="1"/>
      </xdr:nvSpPr>
      <xdr:spPr>
        <a:xfrm>
          <a:off x="12547111" y="165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0" name="直線コネクタ 729"/>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3"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4" name="直線コネクタ 733"/>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39443</xdr:rowOff>
    </xdr:from>
    <xdr:to>
      <xdr:col>116</xdr:col>
      <xdr:colOff>63500</xdr:colOff>
      <xdr:row>39</xdr:row>
      <xdr:rowOff>98878</xdr:rowOff>
    </xdr:to>
    <xdr:cxnSp macro="">
      <xdr:nvCxnSpPr>
        <xdr:cNvPr id="735" name="直線コネクタ 734"/>
        <xdr:cNvCxnSpPr/>
      </xdr:nvCxnSpPr>
      <xdr:spPr>
        <a:xfrm flipV="1">
          <a:off x="21323300" y="672599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6"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7" name="フローチャート: 判断 736"/>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9" name="フローチャート: 判断 738"/>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0" name="テキスト ボックス 739"/>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2" name="フローチャート: 判断 741"/>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3" name="テキスト ボックス 742"/>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5" name="フローチャート: 判断 744"/>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6" name="テキスト ボックス 745"/>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7" name="フローチャート: 判断 746"/>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8" name="テキスト ボックス 747"/>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160093</xdr:rowOff>
    </xdr:from>
    <xdr:to>
      <xdr:col>116</xdr:col>
      <xdr:colOff>114300</xdr:colOff>
      <xdr:row>39</xdr:row>
      <xdr:rowOff>90243</xdr:rowOff>
    </xdr:to>
    <xdr:sp macro="" textlink="">
      <xdr:nvSpPr>
        <xdr:cNvPr id="754" name="楕円 753"/>
        <xdr:cNvSpPr/>
      </xdr:nvSpPr>
      <xdr:spPr>
        <a:xfrm>
          <a:off x="221107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75020</xdr:rowOff>
    </xdr:from>
    <xdr:ext cx="378565" cy="259045"/>
    <xdr:sp macro="" textlink="">
      <xdr:nvSpPr>
        <xdr:cNvPr id="755" name="投資及び出資金該当値テキスト"/>
        <xdr:cNvSpPr txBox="1"/>
      </xdr:nvSpPr>
      <xdr:spPr>
        <a:xfrm>
          <a:off x="22212300" y="659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5" name="直線コネクタ 784"/>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8"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9" name="直線コネクタ 788"/>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56901</xdr:rowOff>
    </xdr:from>
    <xdr:to>
      <xdr:col>116</xdr:col>
      <xdr:colOff>63500</xdr:colOff>
      <xdr:row>58</xdr:row>
      <xdr:rowOff>57427</xdr:rowOff>
    </xdr:to>
    <xdr:cxnSp macro="">
      <xdr:nvCxnSpPr>
        <xdr:cNvPr id="790" name="直線コネクタ 789"/>
        <xdr:cNvCxnSpPr/>
      </xdr:nvCxnSpPr>
      <xdr:spPr>
        <a:xfrm flipV="1">
          <a:off x="21323300" y="10001001"/>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1"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2" name="フローチャート: 判断 791"/>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57427</xdr:rowOff>
    </xdr:from>
    <xdr:to>
      <xdr:col>111</xdr:col>
      <xdr:colOff>177800</xdr:colOff>
      <xdr:row>58</xdr:row>
      <xdr:rowOff>68171</xdr:rowOff>
    </xdr:to>
    <xdr:cxnSp macro="">
      <xdr:nvCxnSpPr>
        <xdr:cNvPr id="793" name="直線コネクタ 792"/>
        <xdr:cNvCxnSpPr/>
      </xdr:nvCxnSpPr>
      <xdr:spPr>
        <a:xfrm flipV="1">
          <a:off x="20434300" y="1000152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4" name="フローチャート: 判断 793"/>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5" name="テキスト ボックス 794"/>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67302</xdr:rowOff>
    </xdr:from>
    <xdr:to>
      <xdr:col>107</xdr:col>
      <xdr:colOff>50800</xdr:colOff>
      <xdr:row>58</xdr:row>
      <xdr:rowOff>68171</xdr:rowOff>
    </xdr:to>
    <xdr:cxnSp macro="">
      <xdr:nvCxnSpPr>
        <xdr:cNvPr id="796" name="直線コネクタ 795"/>
        <xdr:cNvCxnSpPr/>
      </xdr:nvCxnSpPr>
      <xdr:spPr>
        <a:xfrm>
          <a:off x="19545300" y="1001140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7" name="フローチャート: 判断 796"/>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8" name="テキスト ボックス 797"/>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67302</xdr:rowOff>
    </xdr:from>
    <xdr:to>
      <xdr:col>102</xdr:col>
      <xdr:colOff>114300</xdr:colOff>
      <xdr:row>58</xdr:row>
      <xdr:rowOff>76401</xdr:rowOff>
    </xdr:to>
    <xdr:cxnSp macro="">
      <xdr:nvCxnSpPr>
        <xdr:cNvPr id="799" name="直線コネクタ 798"/>
        <xdr:cNvCxnSpPr/>
      </xdr:nvCxnSpPr>
      <xdr:spPr>
        <a:xfrm flipV="1">
          <a:off x="18656300" y="10011402"/>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800" name="フローチャート: 判断 799"/>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801" name="テキスト ボックス 800"/>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2" name="フローチャート: 判断 801"/>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3" name="テキスト ボックス 802"/>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6101</xdr:rowOff>
    </xdr:from>
    <xdr:to>
      <xdr:col>116</xdr:col>
      <xdr:colOff>114300</xdr:colOff>
      <xdr:row>58</xdr:row>
      <xdr:rowOff>107701</xdr:rowOff>
    </xdr:to>
    <xdr:sp macro="" textlink="">
      <xdr:nvSpPr>
        <xdr:cNvPr id="809" name="楕円 808"/>
        <xdr:cNvSpPr/>
      </xdr:nvSpPr>
      <xdr:spPr>
        <a:xfrm>
          <a:off x="221107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114533</xdr:rowOff>
    </xdr:from>
    <xdr:ext cx="469744" cy="259045"/>
    <xdr:sp macro="" textlink="">
      <xdr:nvSpPr>
        <xdr:cNvPr id="810" name="貸付金該当値テキスト"/>
        <xdr:cNvSpPr txBox="1"/>
      </xdr:nvSpPr>
      <xdr:spPr>
        <a:xfrm>
          <a:off x="22212300" y="988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6627</xdr:rowOff>
    </xdr:from>
    <xdr:to>
      <xdr:col>112</xdr:col>
      <xdr:colOff>38100</xdr:colOff>
      <xdr:row>58</xdr:row>
      <xdr:rowOff>108227</xdr:rowOff>
    </xdr:to>
    <xdr:sp macro="" textlink="">
      <xdr:nvSpPr>
        <xdr:cNvPr id="811" name="楕円 810"/>
        <xdr:cNvSpPr/>
      </xdr:nvSpPr>
      <xdr:spPr>
        <a:xfrm>
          <a:off x="21272500" y="99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99354</xdr:rowOff>
    </xdr:from>
    <xdr:ext cx="469744" cy="259045"/>
    <xdr:sp macro="" textlink="">
      <xdr:nvSpPr>
        <xdr:cNvPr id="812" name="テキスト ボックス 811"/>
        <xdr:cNvSpPr txBox="1"/>
      </xdr:nvSpPr>
      <xdr:spPr>
        <a:xfrm>
          <a:off x="21088428" y="1004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17371</xdr:rowOff>
    </xdr:from>
    <xdr:to>
      <xdr:col>107</xdr:col>
      <xdr:colOff>101600</xdr:colOff>
      <xdr:row>58</xdr:row>
      <xdr:rowOff>118971</xdr:rowOff>
    </xdr:to>
    <xdr:sp macro="" textlink="">
      <xdr:nvSpPr>
        <xdr:cNvPr id="813" name="楕円 812"/>
        <xdr:cNvSpPr/>
      </xdr:nvSpPr>
      <xdr:spPr>
        <a:xfrm>
          <a:off x="20383500" y="99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110098</xdr:rowOff>
    </xdr:from>
    <xdr:ext cx="469744" cy="259045"/>
    <xdr:sp macro="" textlink="">
      <xdr:nvSpPr>
        <xdr:cNvPr id="814" name="テキスト ボックス 813"/>
        <xdr:cNvSpPr txBox="1"/>
      </xdr:nvSpPr>
      <xdr:spPr>
        <a:xfrm>
          <a:off x="20199428" y="1005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xdr:rowOff>
    </xdr:from>
    <xdr:to>
      <xdr:col>102</xdr:col>
      <xdr:colOff>165100</xdr:colOff>
      <xdr:row>58</xdr:row>
      <xdr:rowOff>118102</xdr:rowOff>
    </xdr:to>
    <xdr:sp macro="" textlink="">
      <xdr:nvSpPr>
        <xdr:cNvPr id="815" name="楕円 814"/>
        <xdr:cNvSpPr/>
      </xdr:nvSpPr>
      <xdr:spPr>
        <a:xfrm>
          <a:off x="19494500" y="9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109229</xdr:rowOff>
    </xdr:from>
    <xdr:ext cx="469744" cy="259045"/>
    <xdr:sp macro="" textlink="">
      <xdr:nvSpPr>
        <xdr:cNvPr id="816" name="テキスト ボックス 815"/>
        <xdr:cNvSpPr txBox="1"/>
      </xdr:nvSpPr>
      <xdr:spPr>
        <a:xfrm>
          <a:off x="19310428" y="1005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25601</xdr:rowOff>
    </xdr:from>
    <xdr:to>
      <xdr:col>98</xdr:col>
      <xdr:colOff>38100</xdr:colOff>
      <xdr:row>58</xdr:row>
      <xdr:rowOff>127201</xdr:rowOff>
    </xdr:to>
    <xdr:sp macro="" textlink="">
      <xdr:nvSpPr>
        <xdr:cNvPr id="817" name="楕円 816"/>
        <xdr:cNvSpPr/>
      </xdr:nvSpPr>
      <xdr:spPr>
        <a:xfrm>
          <a:off x="18605500" y="99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143728</xdr:rowOff>
    </xdr:from>
    <xdr:ext cx="469744" cy="259045"/>
    <xdr:sp macro="" textlink="">
      <xdr:nvSpPr>
        <xdr:cNvPr id="818" name="テキスト ボックス 817"/>
        <xdr:cNvSpPr txBox="1"/>
      </xdr:nvSpPr>
      <xdr:spPr>
        <a:xfrm>
          <a:off x="18421428" y="974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3" name="直線コネクタ 842"/>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4"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5" name="直線コネクタ 844"/>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6"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7" name="直線コネクタ 846"/>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9182</xdr:rowOff>
    </xdr:from>
    <xdr:to>
      <xdr:col>116</xdr:col>
      <xdr:colOff>63500</xdr:colOff>
      <xdr:row>78</xdr:row>
      <xdr:rowOff>12840</xdr:rowOff>
    </xdr:to>
    <xdr:cxnSp macro="">
      <xdr:nvCxnSpPr>
        <xdr:cNvPr id="848" name="直線コネクタ 847"/>
        <xdr:cNvCxnSpPr/>
      </xdr:nvCxnSpPr>
      <xdr:spPr>
        <a:xfrm flipV="1">
          <a:off x="21323300" y="1338228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9"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0" name="フローチャート: 判断 849"/>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12840</xdr:rowOff>
    </xdr:from>
    <xdr:to>
      <xdr:col>111</xdr:col>
      <xdr:colOff>177800</xdr:colOff>
      <xdr:row>78</xdr:row>
      <xdr:rowOff>33249</xdr:rowOff>
    </xdr:to>
    <xdr:cxnSp macro="">
      <xdr:nvCxnSpPr>
        <xdr:cNvPr id="851" name="直線コネクタ 850"/>
        <xdr:cNvCxnSpPr/>
      </xdr:nvCxnSpPr>
      <xdr:spPr>
        <a:xfrm flipV="1">
          <a:off x="20434300" y="13385940"/>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2" name="フローチャート: 判断 851"/>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3" name="テキスト ボックス 852"/>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33249</xdr:rowOff>
    </xdr:from>
    <xdr:to>
      <xdr:col>107</xdr:col>
      <xdr:colOff>50800</xdr:colOff>
      <xdr:row>78</xdr:row>
      <xdr:rowOff>41123</xdr:rowOff>
    </xdr:to>
    <xdr:cxnSp macro="">
      <xdr:nvCxnSpPr>
        <xdr:cNvPr id="854" name="直線コネクタ 853"/>
        <xdr:cNvCxnSpPr/>
      </xdr:nvCxnSpPr>
      <xdr:spPr>
        <a:xfrm flipV="1">
          <a:off x="19545300" y="13406349"/>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5" name="フローチャート: 判断 854"/>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6" name="テキスト ボックス 855"/>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7086</xdr:rowOff>
    </xdr:from>
    <xdr:to>
      <xdr:col>102</xdr:col>
      <xdr:colOff>114300</xdr:colOff>
      <xdr:row>78</xdr:row>
      <xdr:rowOff>41123</xdr:rowOff>
    </xdr:to>
    <xdr:cxnSp macro="">
      <xdr:nvCxnSpPr>
        <xdr:cNvPr id="857" name="直線コネクタ 856"/>
        <xdr:cNvCxnSpPr/>
      </xdr:nvCxnSpPr>
      <xdr:spPr>
        <a:xfrm>
          <a:off x="18656300" y="13380186"/>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8" name="フローチャート: 判断 857"/>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9" name="テキスト ボックス 858"/>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60" name="フローチャート: 判断 859"/>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61" name="テキスト ボックス 860"/>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129832</xdr:rowOff>
    </xdr:from>
    <xdr:to>
      <xdr:col>116</xdr:col>
      <xdr:colOff>114300</xdr:colOff>
      <xdr:row>78</xdr:row>
      <xdr:rowOff>59982</xdr:rowOff>
    </xdr:to>
    <xdr:sp macro="" textlink="">
      <xdr:nvSpPr>
        <xdr:cNvPr id="867" name="楕円 866"/>
        <xdr:cNvSpPr/>
      </xdr:nvSpPr>
      <xdr:spPr>
        <a:xfrm>
          <a:off x="22110700" y="133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108259</xdr:rowOff>
    </xdr:from>
    <xdr:ext cx="534377" cy="259045"/>
    <xdr:sp macro="" textlink="">
      <xdr:nvSpPr>
        <xdr:cNvPr id="868" name="繰出金該当値テキスト"/>
        <xdr:cNvSpPr txBox="1"/>
      </xdr:nvSpPr>
      <xdr:spPr>
        <a:xfrm>
          <a:off x="22212300" y="1330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133490</xdr:rowOff>
    </xdr:from>
    <xdr:to>
      <xdr:col>112</xdr:col>
      <xdr:colOff>38100</xdr:colOff>
      <xdr:row>78</xdr:row>
      <xdr:rowOff>63640</xdr:rowOff>
    </xdr:to>
    <xdr:sp macro="" textlink="">
      <xdr:nvSpPr>
        <xdr:cNvPr id="869" name="楕円 868"/>
        <xdr:cNvSpPr/>
      </xdr:nvSpPr>
      <xdr:spPr>
        <a:xfrm>
          <a:off x="21272500" y="133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54767</xdr:rowOff>
    </xdr:from>
    <xdr:ext cx="534377" cy="259045"/>
    <xdr:sp macro="" textlink="">
      <xdr:nvSpPr>
        <xdr:cNvPr id="870" name="テキスト ボックス 869"/>
        <xdr:cNvSpPr txBox="1"/>
      </xdr:nvSpPr>
      <xdr:spPr>
        <a:xfrm>
          <a:off x="21056111" y="134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153899</xdr:rowOff>
    </xdr:from>
    <xdr:to>
      <xdr:col>107</xdr:col>
      <xdr:colOff>101600</xdr:colOff>
      <xdr:row>78</xdr:row>
      <xdr:rowOff>84049</xdr:rowOff>
    </xdr:to>
    <xdr:sp macro="" textlink="">
      <xdr:nvSpPr>
        <xdr:cNvPr id="871" name="楕円 870"/>
        <xdr:cNvSpPr/>
      </xdr:nvSpPr>
      <xdr:spPr>
        <a:xfrm>
          <a:off x="20383500" y="133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75176</xdr:rowOff>
    </xdr:from>
    <xdr:ext cx="534377" cy="259045"/>
    <xdr:sp macro="" textlink="">
      <xdr:nvSpPr>
        <xdr:cNvPr id="872" name="テキスト ボックス 871"/>
        <xdr:cNvSpPr txBox="1"/>
      </xdr:nvSpPr>
      <xdr:spPr>
        <a:xfrm>
          <a:off x="20167111" y="134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161773</xdr:rowOff>
    </xdr:from>
    <xdr:to>
      <xdr:col>102</xdr:col>
      <xdr:colOff>165100</xdr:colOff>
      <xdr:row>78</xdr:row>
      <xdr:rowOff>91923</xdr:rowOff>
    </xdr:to>
    <xdr:sp macro="" textlink="">
      <xdr:nvSpPr>
        <xdr:cNvPr id="873" name="楕円 872"/>
        <xdr:cNvSpPr/>
      </xdr:nvSpPr>
      <xdr:spPr>
        <a:xfrm>
          <a:off x="19494500" y="133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83050</xdr:rowOff>
    </xdr:from>
    <xdr:ext cx="534377" cy="259045"/>
    <xdr:sp macro="" textlink="">
      <xdr:nvSpPr>
        <xdr:cNvPr id="874" name="テキスト ボックス 873"/>
        <xdr:cNvSpPr txBox="1"/>
      </xdr:nvSpPr>
      <xdr:spPr>
        <a:xfrm>
          <a:off x="19278111" y="13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127736</xdr:rowOff>
    </xdr:from>
    <xdr:to>
      <xdr:col>98</xdr:col>
      <xdr:colOff>38100</xdr:colOff>
      <xdr:row>78</xdr:row>
      <xdr:rowOff>57886</xdr:rowOff>
    </xdr:to>
    <xdr:sp macro="" textlink="">
      <xdr:nvSpPr>
        <xdr:cNvPr id="875" name="楕円 874"/>
        <xdr:cNvSpPr/>
      </xdr:nvSpPr>
      <xdr:spPr>
        <a:xfrm>
          <a:off x="18605500" y="133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49013</xdr:rowOff>
    </xdr:from>
    <xdr:ext cx="534377" cy="259045"/>
    <xdr:sp macro="" textlink="">
      <xdr:nvSpPr>
        <xdr:cNvPr id="876" name="テキスト ボックス 875"/>
        <xdr:cNvSpPr txBox="1"/>
      </xdr:nvSpPr>
      <xdr:spPr>
        <a:xfrm>
          <a:off x="18389111" y="134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住民一人あたりのコストは、全体的に類似団体平均を下回っているが、物件費及び普通建設事業費が増加傾向にある。要因としては、道路新設改良に係る事業費の増が挙げられる。今後は公共施設の老朽化に伴う事業費の増大も見込まれるため、事業の緊急性・優先度等を精査し、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11,904
11,742
64.25
6,312,891
5,998,157
263,729
3,381,709
3,718,336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51852</xdr:rowOff>
    </xdr:from>
    <xdr:to>
      <xdr:col>24</xdr:col>
      <xdr:colOff>63500</xdr:colOff>
      <xdr:row>36</xdr:row>
      <xdr:rowOff>54302</xdr:rowOff>
    </xdr:to>
    <xdr:cxnSp macro="">
      <xdr:nvCxnSpPr>
        <xdr:cNvPr id="63" name="直線コネクタ 62"/>
        <xdr:cNvCxnSpPr/>
      </xdr:nvCxnSpPr>
      <xdr:spPr>
        <a:xfrm flipV="1">
          <a:off x="3797300" y="6224052"/>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120432</xdr:rowOff>
    </xdr:from>
    <xdr:to>
      <xdr:col>19</xdr:col>
      <xdr:colOff>177800</xdr:colOff>
      <xdr:row>36</xdr:row>
      <xdr:rowOff>54302</xdr:rowOff>
    </xdr:to>
    <xdr:cxnSp macro="">
      <xdr:nvCxnSpPr>
        <xdr:cNvPr id="66" name="直線コネクタ 65"/>
        <xdr:cNvCxnSpPr/>
      </xdr:nvCxnSpPr>
      <xdr:spPr>
        <a:xfrm>
          <a:off x="2908300" y="6121182"/>
          <a:ext cx="889000" cy="10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120432</xdr:rowOff>
    </xdr:from>
    <xdr:to>
      <xdr:col>15</xdr:col>
      <xdr:colOff>50800</xdr:colOff>
      <xdr:row>36</xdr:row>
      <xdr:rowOff>29156</xdr:rowOff>
    </xdr:to>
    <xdr:cxnSp macro="">
      <xdr:nvCxnSpPr>
        <xdr:cNvPr id="69" name="直線コネクタ 68"/>
        <xdr:cNvCxnSpPr/>
      </xdr:nvCxnSpPr>
      <xdr:spPr>
        <a:xfrm flipV="1">
          <a:off x="2019300" y="6121182"/>
          <a:ext cx="889000" cy="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29156</xdr:rowOff>
    </xdr:from>
    <xdr:to>
      <xdr:col>10</xdr:col>
      <xdr:colOff>114300</xdr:colOff>
      <xdr:row>36</xdr:row>
      <xdr:rowOff>106553</xdr:rowOff>
    </xdr:to>
    <xdr:cxnSp macro="">
      <xdr:nvCxnSpPr>
        <xdr:cNvPr id="72" name="直線コネクタ 71"/>
        <xdr:cNvCxnSpPr/>
      </xdr:nvCxnSpPr>
      <xdr:spPr>
        <a:xfrm flipV="1">
          <a:off x="1130300" y="6201356"/>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1052</xdr:rowOff>
    </xdr:from>
    <xdr:to>
      <xdr:col>24</xdr:col>
      <xdr:colOff>114300</xdr:colOff>
      <xdr:row>36</xdr:row>
      <xdr:rowOff>102652</xdr:rowOff>
    </xdr:to>
    <xdr:sp macro="" textlink="">
      <xdr:nvSpPr>
        <xdr:cNvPr id="82" name="楕円 81"/>
        <xdr:cNvSpPr/>
      </xdr:nvSpPr>
      <xdr:spPr>
        <a:xfrm>
          <a:off x="4584700" y="61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23929</xdr:rowOff>
    </xdr:from>
    <xdr:ext cx="469744" cy="259045"/>
    <xdr:sp macro="" textlink="">
      <xdr:nvSpPr>
        <xdr:cNvPr id="83" name="議会費該当値テキスト"/>
        <xdr:cNvSpPr txBox="1"/>
      </xdr:nvSpPr>
      <xdr:spPr>
        <a:xfrm>
          <a:off x="4686300" y="602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3502</xdr:rowOff>
    </xdr:from>
    <xdr:to>
      <xdr:col>20</xdr:col>
      <xdr:colOff>38100</xdr:colOff>
      <xdr:row>36</xdr:row>
      <xdr:rowOff>105102</xdr:rowOff>
    </xdr:to>
    <xdr:sp macro="" textlink="">
      <xdr:nvSpPr>
        <xdr:cNvPr id="84" name="楕円 83"/>
        <xdr:cNvSpPr/>
      </xdr:nvSpPr>
      <xdr:spPr>
        <a:xfrm>
          <a:off x="3746500" y="617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121629</xdr:rowOff>
    </xdr:from>
    <xdr:ext cx="469744" cy="259045"/>
    <xdr:sp macro="" textlink="">
      <xdr:nvSpPr>
        <xdr:cNvPr id="85" name="テキスト ボックス 84"/>
        <xdr:cNvSpPr txBox="1"/>
      </xdr:nvSpPr>
      <xdr:spPr>
        <a:xfrm>
          <a:off x="3562428" y="595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69632</xdr:rowOff>
    </xdr:from>
    <xdr:to>
      <xdr:col>15</xdr:col>
      <xdr:colOff>101600</xdr:colOff>
      <xdr:row>35</xdr:row>
      <xdr:rowOff>171232</xdr:rowOff>
    </xdr:to>
    <xdr:sp macro="" textlink="">
      <xdr:nvSpPr>
        <xdr:cNvPr id="86" name="楕円 85"/>
        <xdr:cNvSpPr/>
      </xdr:nvSpPr>
      <xdr:spPr>
        <a:xfrm>
          <a:off x="2857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16309</xdr:rowOff>
    </xdr:from>
    <xdr:ext cx="469744" cy="259045"/>
    <xdr:sp macro="" textlink="">
      <xdr:nvSpPr>
        <xdr:cNvPr id="87" name="テキスト ボックス 86"/>
        <xdr:cNvSpPr txBox="1"/>
      </xdr:nvSpPr>
      <xdr:spPr>
        <a:xfrm>
          <a:off x="2673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149806</xdr:rowOff>
    </xdr:from>
    <xdr:to>
      <xdr:col>10</xdr:col>
      <xdr:colOff>165100</xdr:colOff>
      <xdr:row>36</xdr:row>
      <xdr:rowOff>79956</xdr:rowOff>
    </xdr:to>
    <xdr:sp macro="" textlink="">
      <xdr:nvSpPr>
        <xdr:cNvPr id="88" name="楕円 87"/>
        <xdr:cNvSpPr/>
      </xdr:nvSpPr>
      <xdr:spPr>
        <a:xfrm>
          <a:off x="1968500" y="61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96483</xdr:rowOff>
    </xdr:from>
    <xdr:ext cx="469744" cy="259045"/>
    <xdr:sp macro="" textlink="">
      <xdr:nvSpPr>
        <xdr:cNvPr id="89" name="テキスト ボックス 88"/>
        <xdr:cNvSpPr txBox="1"/>
      </xdr:nvSpPr>
      <xdr:spPr>
        <a:xfrm>
          <a:off x="1784428" y="59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55753</xdr:rowOff>
    </xdr:from>
    <xdr:to>
      <xdr:col>6</xdr:col>
      <xdr:colOff>38100</xdr:colOff>
      <xdr:row>36</xdr:row>
      <xdr:rowOff>157353</xdr:rowOff>
    </xdr:to>
    <xdr:sp macro="" textlink="">
      <xdr:nvSpPr>
        <xdr:cNvPr id="90" name="楕円 89"/>
        <xdr:cNvSpPr/>
      </xdr:nvSpPr>
      <xdr:spPr>
        <a:xfrm>
          <a:off x="1079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2430</xdr:rowOff>
    </xdr:from>
    <xdr:ext cx="469744" cy="259045"/>
    <xdr:sp macro="" textlink="">
      <xdr:nvSpPr>
        <xdr:cNvPr id="91" name="テキスト ボックス 90"/>
        <xdr:cNvSpPr txBox="1"/>
      </xdr:nvSpPr>
      <xdr:spPr>
        <a:xfrm>
          <a:off x="895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80173</xdr:rowOff>
    </xdr:from>
    <xdr:to>
      <xdr:col>24</xdr:col>
      <xdr:colOff>63500</xdr:colOff>
      <xdr:row>58</xdr:row>
      <xdr:rowOff>1541</xdr:rowOff>
    </xdr:to>
    <xdr:cxnSp macro="">
      <xdr:nvCxnSpPr>
        <xdr:cNvPr id="122" name="直線コネクタ 121"/>
        <xdr:cNvCxnSpPr/>
      </xdr:nvCxnSpPr>
      <xdr:spPr>
        <a:xfrm flipV="1">
          <a:off x="3797300" y="9852823"/>
          <a:ext cx="838200" cy="9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1541</xdr:rowOff>
    </xdr:from>
    <xdr:to>
      <xdr:col>19</xdr:col>
      <xdr:colOff>177800</xdr:colOff>
      <xdr:row>58</xdr:row>
      <xdr:rowOff>38829</xdr:rowOff>
    </xdr:to>
    <xdr:cxnSp macro="">
      <xdr:nvCxnSpPr>
        <xdr:cNvPr id="125" name="直線コネクタ 124"/>
        <xdr:cNvCxnSpPr/>
      </xdr:nvCxnSpPr>
      <xdr:spPr>
        <a:xfrm flipV="1">
          <a:off x="2908300" y="9945641"/>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25642</xdr:rowOff>
    </xdr:from>
    <xdr:to>
      <xdr:col>15</xdr:col>
      <xdr:colOff>50800</xdr:colOff>
      <xdr:row>58</xdr:row>
      <xdr:rowOff>38829</xdr:rowOff>
    </xdr:to>
    <xdr:cxnSp macro="">
      <xdr:nvCxnSpPr>
        <xdr:cNvPr id="128" name="直線コネクタ 127"/>
        <xdr:cNvCxnSpPr/>
      </xdr:nvCxnSpPr>
      <xdr:spPr>
        <a:xfrm>
          <a:off x="2019300" y="9969742"/>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424</xdr:rowOff>
    </xdr:from>
    <xdr:to>
      <xdr:col>10</xdr:col>
      <xdr:colOff>114300</xdr:colOff>
      <xdr:row>58</xdr:row>
      <xdr:rowOff>25642</xdr:rowOff>
    </xdr:to>
    <xdr:cxnSp macro="">
      <xdr:nvCxnSpPr>
        <xdr:cNvPr id="131" name="直線コネクタ 130"/>
        <xdr:cNvCxnSpPr/>
      </xdr:nvCxnSpPr>
      <xdr:spPr>
        <a:xfrm>
          <a:off x="1130300" y="9944524"/>
          <a:ext cx="88900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46730</xdr:rowOff>
    </xdr:from>
    <xdr:ext cx="534377" cy="259045"/>
    <xdr:sp macro="" textlink="">
      <xdr:nvSpPr>
        <xdr:cNvPr id="135" name="テキスト ボックス 134"/>
        <xdr:cNvSpPr txBox="1"/>
      </xdr:nvSpPr>
      <xdr:spPr>
        <a:xfrm>
          <a:off x="863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29373</xdr:rowOff>
    </xdr:from>
    <xdr:to>
      <xdr:col>24</xdr:col>
      <xdr:colOff>114300</xdr:colOff>
      <xdr:row>57</xdr:row>
      <xdr:rowOff>130973</xdr:rowOff>
    </xdr:to>
    <xdr:sp macro="" textlink="">
      <xdr:nvSpPr>
        <xdr:cNvPr id="141" name="楕円 140"/>
        <xdr:cNvSpPr/>
      </xdr:nvSpPr>
      <xdr:spPr>
        <a:xfrm>
          <a:off x="45847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52250</xdr:rowOff>
    </xdr:from>
    <xdr:ext cx="599010" cy="259045"/>
    <xdr:sp macro="" textlink="">
      <xdr:nvSpPr>
        <xdr:cNvPr id="142" name="総務費該当値テキスト"/>
        <xdr:cNvSpPr txBox="1"/>
      </xdr:nvSpPr>
      <xdr:spPr>
        <a:xfrm>
          <a:off x="4686300" y="965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122191</xdr:rowOff>
    </xdr:from>
    <xdr:to>
      <xdr:col>20</xdr:col>
      <xdr:colOff>38100</xdr:colOff>
      <xdr:row>58</xdr:row>
      <xdr:rowOff>52341</xdr:rowOff>
    </xdr:to>
    <xdr:sp macro="" textlink="">
      <xdr:nvSpPr>
        <xdr:cNvPr id="143" name="楕円 142"/>
        <xdr:cNvSpPr/>
      </xdr:nvSpPr>
      <xdr:spPr>
        <a:xfrm>
          <a:off x="3746500" y="98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43468</xdr:rowOff>
    </xdr:from>
    <xdr:ext cx="534377" cy="259045"/>
    <xdr:sp macro="" textlink="">
      <xdr:nvSpPr>
        <xdr:cNvPr id="144" name="テキスト ボックス 143"/>
        <xdr:cNvSpPr txBox="1"/>
      </xdr:nvSpPr>
      <xdr:spPr>
        <a:xfrm>
          <a:off x="3530111" y="99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159479</xdr:rowOff>
    </xdr:from>
    <xdr:to>
      <xdr:col>15</xdr:col>
      <xdr:colOff>101600</xdr:colOff>
      <xdr:row>58</xdr:row>
      <xdr:rowOff>89629</xdr:rowOff>
    </xdr:to>
    <xdr:sp macro="" textlink="">
      <xdr:nvSpPr>
        <xdr:cNvPr id="145" name="楕円 144"/>
        <xdr:cNvSpPr/>
      </xdr:nvSpPr>
      <xdr:spPr>
        <a:xfrm>
          <a:off x="2857500" y="99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80756</xdr:rowOff>
    </xdr:from>
    <xdr:ext cx="534377" cy="259045"/>
    <xdr:sp macro="" textlink="">
      <xdr:nvSpPr>
        <xdr:cNvPr id="146" name="テキスト ボックス 145"/>
        <xdr:cNvSpPr txBox="1"/>
      </xdr:nvSpPr>
      <xdr:spPr>
        <a:xfrm>
          <a:off x="2641111" y="100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146292</xdr:rowOff>
    </xdr:from>
    <xdr:to>
      <xdr:col>10</xdr:col>
      <xdr:colOff>165100</xdr:colOff>
      <xdr:row>58</xdr:row>
      <xdr:rowOff>76442</xdr:rowOff>
    </xdr:to>
    <xdr:sp macro="" textlink="">
      <xdr:nvSpPr>
        <xdr:cNvPr id="147" name="楕円 146"/>
        <xdr:cNvSpPr/>
      </xdr:nvSpPr>
      <xdr:spPr>
        <a:xfrm>
          <a:off x="1968500" y="99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67569</xdr:rowOff>
    </xdr:from>
    <xdr:ext cx="534377" cy="259045"/>
    <xdr:sp macro="" textlink="">
      <xdr:nvSpPr>
        <xdr:cNvPr id="148" name="テキスト ボックス 147"/>
        <xdr:cNvSpPr txBox="1"/>
      </xdr:nvSpPr>
      <xdr:spPr>
        <a:xfrm>
          <a:off x="1752111" y="100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121074</xdr:rowOff>
    </xdr:from>
    <xdr:to>
      <xdr:col>6</xdr:col>
      <xdr:colOff>38100</xdr:colOff>
      <xdr:row>58</xdr:row>
      <xdr:rowOff>51224</xdr:rowOff>
    </xdr:to>
    <xdr:sp macro="" textlink="">
      <xdr:nvSpPr>
        <xdr:cNvPr id="149" name="楕円 148"/>
        <xdr:cNvSpPr/>
      </xdr:nvSpPr>
      <xdr:spPr>
        <a:xfrm>
          <a:off x="1079500" y="98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67751</xdr:rowOff>
    </xdr:from>
    <xdr:ext cx="534377" cy="259045"/>
    <xdr:sp macro="" textlink="">
      <xdr:nvSpPr>
        <xdr:cNvPr id="150" name="テキスト ボックス 149"/>
        <xdr:cNvSpPr txBox="1"/>
      </xdr:nvSpPr>
      <xdr:spPr>
        <a:xfrm>
          <a:off x="863111" y="96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55493</xdr:rowOff>
    </xdr:from>
    <xdr:to>
      <xdr:col>24</xdr:col>
      <xdr:colOff>63500</xdr:colOff>
      <xdr:row>78</xdr:row>
      <xdr:rowOff>65140</xdr:rowOff>
    </xdr:to>
    <xdr:cxnSp macro="">
      <xdr:nvCxnSpPr>
        <xdr:cNvPr id="178" name="直線コネクタ 177"/>
        <xdr:cNvCxnSpPr/>
      </xdr:nvCxnSpPr>
      <xdr:spPr>
        <a:xfrm flipV="1">
          <a:off x="3797300" y="13428593"/>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65140</xdr:rowOff>
    </xdr:from>
    <xdr:to>
      <xdr:col>19</xdr:col>
      <xdr:colOff>177800</xdr:colOff>
      <xdr:row>78</xdr:row>
      <xdr:rowOff>90295</xdr:rowOff>
    </xdr:to>
    <xdr:cxnSp macro="">
      <xdr:nvCxnSpPr>
        <xdr:cNvPr id="181" name="直線コネクタ 180"/>
        <xdr:cNvCxnSpPr/>
      </xdr:nvCxnSpPr>
      <xdr:spPr>
        <a:xfrm flipV="1">
          <a:off x="2908300" y="13438240"/>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68304</xdr:rowOff>
    </xdr:from>
    <xdr:to>
      <xdr:col>15</xdr:col>
      <xdr:colOff>50800</xdr:colOff>
      <xdr:row>78</xdr:row>
      <xdr:rowOff>90295</xdr:rowOff>
    </xdr:to>
    <xdr:cxnSp macro="">
      <xdr:nvCxnSpPr>
        <xdr:cNvPr id="184" name="直線コネクタ 183"/>
        <xdr:cNvCxnSpPr/>
      </xdr:nvCxnSpPr>
      <xdr:spPr>
        <a:xfrm>
          <a:off x="2019300" y="13441404"/>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68304</xdr:rowOff>
    </xdr:from>
    <xdr:to>
      <xdr:col>10</xdr:col>
      <xdr:colOff>114300</xdr:colOff>
      <xdr:row>78</xdr:row>
      <xdr:rowOff>143019</xdr:rowOff>
    </xdr:to>
    <xdr:cxnSp macro="">
      <xdr:nvCxnSpPr>
        <xdr:cNvPr id="187" name="直線コネクタ 186"/>
        <xdr:cNvCxnSpPr/>
      </xdr:nvCxnSpPr>
      <xdr:spPr>
        <a:xfrm flipV="1">
          <a:off x="1130300" y="13441404"/>
          <a:ext cx="889000" cy="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4693</xdr:rowOff>
    </xdr:from>
    <xdr:to>
      <xdr:col>24</xdr:col>
      <xdr:colOff>114300</xdr:colOff>
      <xdr:row>78</xdr:row>
      <xdr:rowOff>106293</xdr:rowOff>
    </xdr:to>
    <xdr:sp macro="" textlink="">
      <xdr:nvSpPr>
        <xdr:cNvPr id="197" name="楕円 196"/>
        <xdr:cNvSpPr/>
      </xdr:nvSpPr>
      <xdr:spPr>
        <a:xfrm>
          <a:off x="4584700" y="133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91070</xdr:rowOff>
    </xdr:from>
    <xdr:ext cx="599010" cy="259045"/>
    <xdr:sp macro="" textlink="">
      <xdr:nvSpPr>
        <xdr:cNvPr id="198" name="民生費該当値テキスト"/>
        <xdr:cNvSpPr txBox="1"/>
      </xdr:nvSpPr>
      <xdr:spPr>
        <a:xfrm>
          <a:off x="4686300" y="1329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14340</xdr:rowOff>
    </xdr:from>
    <xdr:to>
      <xdr:col>20</xdr:col>
      <xdr:colOff>38100</xdr:colOff>
      <xdr:row>78</xdr:row>
      <xdr:rowOff>115940</xdr:rowOff>
    </xdr:to>
    <xdr:sp macro="" textlink="">
      <xdr:nvSpPr>
        <xdr:cNvPr id="199" name="楕円 198"/>
        <xdr:cNvSpPr/>
      </xdr:nvSpPr>
      <xdr:spPr>
        <a:xfrm>
          <a:off x="3746500" y="13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107067</xdr:rowOff>
    </xdr:from>
    <xdr:ext cx="599010" cy="259045"/>
    <xdr:sp macro="" textlink="">
      <xdr:nvSpPr>
        <xdr:cNvPr id="200" name="テキスト ボックス 199"/>
        <xdr:cNvSpPr txBox="1"/>
      </xdr:nvSpPr>
      <xdr:spPr>
        <a:xfrm>
          <a:off x="3497795" y="1348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39495</xdr:rowOff>
    </xdr:from>
    <xdr:to>
      <xdr:col>15</xdr:col>
      <xdr:colOff>101600</xdr:colOff>
      <xdr:row>78</xdr:row>
      <xdr:rowOff>141095</xdr:rowOff>
    </xdr:to>
    <xdr:sp macro="" textlink="">
      <xdr:nvSpPr>
        <xdr:cNvPr id="201" name="楕円 200"/>
        <xdr:cNvSpPr/>
      </xdr:nvSpPr>
      <xdr:spPr>
        <a:xfrm>
          <a:off x="2857500" y="13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132222</xdr:rowOff>
    </xdr:from>
    <xdr:ext cx="599010" cy="259045"/>
    <xdr:sp macro="" textlink="">
      <xdr:nvSpPr>
        <xdr:cNvPr id="202" name="テキスト ボックス 201"/>
        <xdr:cNvSpPr txBox="1"/>
      </xdr:nvSpPr>
      <xdr:spPr>
        <a:xfrm>
          <a:off x="2608795" y="135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17504</xdr:rowOff>
    </xdr:from>
    <xdr:to>
      <xdr:col>10</xdr:col>
      <xdr:colOff>165100</xdr:colOff>
      <xdr:row>78</xdr:row>
      <xdr:rowOff>119104</xdr:rowOff>
    </xdr:to>
    <xdr:sp macro="" textlink="">
      <xdr:nvSpPr>
        <xdr:cNvPr id="203" name="楕円 202"/>
        <xdr:cNvSpPr/>
      </xdr:nvSpPr>
      <xdr:spPr>
        <a:xfrm>
          <a:off x="1968500" y="1339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110231</xdr:rowOff>
    </xdr:from>
    <xdr:ext cx="599010" cy="259045"/>
    <xdr:sp macro="" textlink="">
      <xdr:nvSpPr>
        <xdr:cNvPr id="204" name="テキスト ボックス 203"/>
        <xdr:cNvSpPr txBox="1"/>
      </xdr:nvSpPr>
      <xdr:spPr>
        <a:xfrm>
          <a:off x="1719795" y="1348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92219</xdr:rowOff>
    </xdr:from>
    <xdr:to>
      <xdr:col>6</xdr:col>
      <xdr:colOff>38100</xdr:colOff>
      <xdr:row>79</xdr:row>
      <xdr:rowOff>22369</xdr:rowOff>
    </xdr:to>
    <xdr:sp macro="" textlink="">
      <xdr:nvSpPr>
        <xdr:cNvPr id="205" name="楕円 204"/>
        <xdr:cNvSpPr/>
      </xdr:nvSpPr>
      <xdr:spPr>
        <a:xfrm>
          <a:off x="1079500" y="1346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13496</xdr:rowOff>
    </xdr:from>
    <xdr:ext cx="534377" cy="259045"/>
    <xdr:sp macro="" textlink="">
      <xdr:nvSpPr>
        <xdr:cNvPr id="206" name="テキスト ボックス 205"/>
        <xdr:cNvSpPr txBox="1"/>
      </xdr:nvSpPr>
      <xdr:spPr>
        <a:xfrm>
          <a:off x="863111" y="135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44515</xdr:rowOff>
    </xdr:from>
    <xdr:to>
      <xdr:col>24</xdr:col>
      <xdr:colOff>63500</xdr:colOff>
      <xdr:row>97</xdr:row>
      <xdr:rowOff>89333</xdr:rowOff>
    </xdr:to>
    <xdr:cxnSp macro="">
      <xdr:nvCxnSpPr>
        <xdr:cNvPr id="237" name="直線コネクタ 236"/>
        <xdr:cNvCxnSpPr/>
      </xdr:nvCxnSpPr>
      <xdr:spPr>
        <a:xfrm>
          <a:off x="3797300" y="16675165"/>
          <a:ext cx="838200" cy="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44515</xdr:rowOff>
    </xdr:from>
    <xdr:to>
      <xdr:col>19</xdr:col>
      <xdr:colOff>177800</xdr:colOff>
      <xdr:row>97</xdr:row>
      <xdr:rowOff>56522</xdr:rowOff>
    </xdr:to>
    <xdr:cxnSp macro="">
      <xdr:nvCxnSpPr>
        <xdr:cNvPr id="240" name="直線コネクタ 239"/>
        <xdr:cNvCxnSpPr/>
      </xdr:nvCxnSpPr>
      <xdr:spPr>
        <a:xfrm flipV="1">
          <a:off x="2908300" y="16675165"/>
          <a:ext cx="8890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56522</xdr:rowOff>
    </xdr:from>
    <xdr:to>
      <xdr:col>15</xdr:col>
      <xdr:colOff>50800</xdr:colOff>
      <xdr:row>97</xdr:row>
      <xdr:rowOff>125571</xdr:rowOff>
    </xdr:to>
    <xdr:cxnSp macro="">
      <xdr:nvCxnSpPr>
        <xdr:cNvPr id="243" name="直線コネクタ 242"/>
        <xdr:cNvCxnSpPr/>
      </xdr:nvCxnSpPr>
      <xdr:spPr>
        <a:xfrm flipV="1">
          <a:off x="2019300" y="16687172"/>
          <a:ext cx="889000" cy="6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167491</xdr:rowOff>
    </xdr:from>
    <xdr:to>
      <xdr:col>10</xdr:col>
      <xdr:colOff>114300</xdr:colOff>
      <xdr:row>97</xdr:row>
      <xdr:rowOff>125571</xdr:rowOff>
    </xdr:to>
    <xdr:cxnSp macro="">
      <xdr:nvCxnSpPr>
        <xdr:cNvPr id="246" name="直線コネクタ 245"/>
        <xdr:cNvCxnSpPr/>
      </xdr:nvCxnSpPr>
      <xdr:spPr>
        <a:xfrm>
          <a:off x="1130300" y="16626691"/>
          <a:ext cx="889000" cy="1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40592</xdr:rowOff>
    </xdr:from>
    <xdr:ext cx="534377" cy="259045"/>
    <xdr:sp macro="" textlink="">
      <xdr:nvSpPr>
        <xdr:cNvPr id="250" name="テキスト ボックス 249"/>
        <xdr:cNvSpPr txBox="1"/>
      </xdr:nvSpPr>
      <xdr:spPr>
        <a:xfrm>
          <a:off x="863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38533</xdr:rowOff>
    </xdr:from>
    <xdr:to>
      <xdr:col>24</xdr:col>
      <xdr:colOff>114300</xdr:colOff>
      <xdr:row>97</xdr:row>
      <xdr:rowOff>140133</xdr:rowOff>
    </xdr:to>
    <xdr:sp macro="" textlink="">
      <xdr:nvSpPr>
        <xdr:cNvPr id="256" name="楕円 255"/>
        <xdr:cNvSpPr/>
      </xdr:nvSpPr>
      <xdr:spPr>
        <a:xfrm>
          <a:off x="4584700" y="166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16960</xdr:rowOff>
    </xdr:from>
    <xdr:ext cx="534377" cy="259045"/>
    <xdr:sp macro="" textlink="">
      <xdr:nvSpPr>
        <xdr:cNvPr id="257" name="衛生費該当値テキスト"/>
        <xdr:cNvSpPr txBox="1"/>
      </xdr:nvSpPr>
      <xdr:spPr>
        <a:xfrm>
          <a:off x="4686300" y="166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165165</xdr:rowOff>
    </xdr:from>
    <xdr:to>
      <xdr:col>20</xdr:col>
      <xdr:colOff>38100</xdr:colOff>
      <xdr:row>97</xdr:row>
      <xdr:rowOff>95315</xdr:rowOff>
    </xdr:to>
    <xdr:sp macro="" textlink="">
      <xdr:nvSpPr>
        <xdr:cNvPr id="258" name="楕円 257"/>
        <xdr:cNvSpPr/>
      </xdr:nvSpPr>
      <xdr:spPr>
        <a:xfrm>
          <a:off x="3746500" y="166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86442</xdr:rowOff>
    </xdr:from>
    <xdr:ext cx="534377" cy="259045"/>
    <xdr:sp macro="" textlink="">
      <xdr:nvSpPr>
        <xdr:cNvPr id="259" name="テキスト ボックス 258"/>
        <xdr:cNvSpPr txBox="1"/>
      </xdr:nvSpPr>
      <xdr:spPr>
        <a:xfrm>
          <a:off x="3530111" y="167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5722</xdr:rowOff>
    </xdr:from>
    <xdr:to>
      <xdr:col>15</xdr:col>
      <xdr:colOff>101600</xdr:colOff>
      <xdr:row>97</xdr:row>
      <xdr:rowOff>107322</xdr:rowOff>
    </xdr:to>
    <xdr:sp macro="" textlink="">
      <xdr:nvSpPr>
        <xdr:cNvPr id="260" name="楕円 259"/>
        <xdr:cNvSpPr/>
      </xdr:nvSpPr>
      <xdr:spPr>
        <a:xfrm>
          <a:off x="2857500" y="166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98449</xdr:rowOff>
    </xdr:from>
    <xdr:ext cx="534377" cy="259045"/>
    <xdr:sp macro="" textlink="">
      <xdr:nvSpPr>
        <xdr:cNvPr id="261" name="テキスト ボックス 260"/>
        <xdr:cNvSpPr txBox="1"/>
      </xdr:nvSpPr>
      <xdr:spPr>
        <a:xfrm>
          <a:off x="2641111" y="167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74771</xdr:rowOff>
    </xdr:from>
    <xdr:to>
      <xdr:col>10</xdr:col>
      <xdr:colOff>165100</xdr:colOff>
      <xdr:row>98</xdr:row>
      <xdr:rowOff>4921</xdr:rowOff>
    </xdr:to>
    <xdr:sp macro="" textlink="">
      <xdr:nvSpPr>
        <xdr:cNvPr id="262" name="楕円 261"/>
        <xdr:cNvSpPr/>
      </xdr:nvSpPr>
      <xdr:spPr>
        <a:xfrm>
          <a:off x="1968500" y="167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167498</xdr:rowOff>
    </xdr:from>
    <xdr:ext cx="534377" cy="259045"/>
    <xdr:sp macro="" textlink="">
      <xdr:nvSpPr>
        <xdr:cNvPr id="263" name="テキスト ボックス 262"/>
        <xdr:cNvSpPr txBox="1"/>
      </xdr:nvSpPr>
      <xdr:spPr>
        <a:xfrm>
          <a:off x="1752111" y="167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116691</xdr:rowOff>
    </xdr:from>
    <xdr:to>
      <xdr:col>6</xdr:col>
      <xdr:colOff>38100</xdr:colOff>
      <xdr:row>97</xdr:row>
      <xdr:rowOff>46841</xdr:rowOff>
    </xdr:to>
    <xdr:sp macro="" textlink="">
      <xdr:nvSpPr>
        <xdr:cNvPr id="264" name="楕円 263"/>
        <xdr:cNvSpPr/>
      </xdr:nvSpPr>
      <xdr:spPr>
        <a:xfrm>
          <a:off x="1079500" y="165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63368</xdr:rowOff>
    </xdr:from>
    <xdr:ext cx="534377" cy="259045"/>
    <xdr:sp macro="" textlink="">
      <xdr:nvSpPr>
        <xdr:cNvPr id="265" name="テキスト ボックス 264"/>
        <xdr:cNvSpPr txBox="1"/>
      </xdr:nvSpPr>
      <xdr:spPr>
        <a:xfrm>
          <a:off x="863111" y="163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122784</xdr:rowOff>
    </xdr:from>
    <xdr:to>
      <xdr:col>55</xdr:col>
      <xdr:colOff>0</xdr:colOff>
      <xdr:row>38</xdr:row>
      <xdr:rowOff>125070</xdr:rowOff>
    </xdr:to>
    <xdr:cxnSp macro="">
      <xdr:nvCxnSpPr>
        <xdr:cNvPr id="292" name="直線コネクタ 291"/>
        <xdr:cNvCxnSpPr/>
      </xdr:nvCxnSpPr>
      <xdr:spPr>
        <a:xfrm>
          <a:off x="9639300" y="66378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120497</xdr:rowOff>
    </xdr:from>
    <xdr:to>
      <xdr:col>50</xdr:col>
      <xdr:colOff>114300</xdr:colOff>
      <xdr:row>38</xdr:row>
      <xdr:rowOff>122784</xdr:rowOff>
    </xdr:to>
    <xdr:cxnSp macro="">
      <xdr:nvCxnSpPr>
        <xdr:cNvPr id="295" name="直線コネクタ 294"/>
        <xdr:cNvCxnSpPr/>
      </xdr:nvCxnSpPr>
      <xdr:spPr>
        <a:xfrm>
          <a:off x="8750300" y="66355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118669</xdr:rowOff>
    </xdr:from>
    <xdr:to>
      <xdr:col>45</xdr:col>
      <xdr:colOff>177800</xdr:colOff>
      <xdr:row>38</xdr:row>
      <xdr:rowOff>120497</xdr:rowOff>
    </xdr:to>
    <xdr:cxnSp macro="">
      <xdr:nvCxnSpPr>
        <xdr:cNvPr id="298" name="直線コネクタ 297"/>
        <xdr:cNvCxnSpPr/>
      </xdr:nvCxnSpPr>
      <xdr:spPr>
        <a:xfrm>
          <a:off x="7861300" y="663376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112725</xdr:rowOff>
    </xdr:from>
    <xdr:to>
      <xdr:col>41</xdr:col>
      <xdr:colOff>50800</xdr:colOff>
      <xdr:row>38</xdr:row>
      <xdr:rowOff>118669</xdr:rowOff>
    </xdr:to>
    <xdr:cxnSp macro="">
      <xdr:nvCxnSpPr>
        <xdr:cNvPr id="301" name="直線コネクタ 300"/>
        <xdr:cNvCxnSpPr/>
      </xdr:nvCxnSpPr>
      <xdr:spPr>
        <a:xfrm>
          <a:off x="6972300" y="662782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74270</xdr:rowOff>
    </xdr:from>
    <xdr:to>
      <xdr:col>55</xdr:col>
      <xdr:colOff>50800</xdr:colOff>
      <xdr:row>39</xdr:row>
      <xdr:rowOff>4420</xdr:rowOff>
    </xdr:to>
    <xdr:sp macro="" textlink="">
      <xdr:nvSpPr>
        <xdr:cNvPr id="311" name="楕円 310"/>
        <xdr:cNvSpPr/>
      </xdr:nvSpPr>
      <xdr:spPr>
        <a:xfrm>
          <a:off x="104267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160647</xdr:rowOff>
    </xdr:from>
    <xdr:ext cx="313932" cy="259045"/>
    <xdr:sp macro="" textlink="">
      <xdr:nvSpPr>
        <xdr:cNvPr id="312" name="労働費該当値テキスト"/>
        <xdr:cNvSpPr txBox="1"/>
      </xdr:nvSpPr>
      <xdr:spPr>
        <a:xfrm>
          <a:off x="10528300" y="65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71984</xdr:rowOff>
    </xdr:from>
    <xdr:to>
      <xdr:col>50</xdr:col>
      <xdr:colOff>165100</xdr:colOff>
      <xdr:row>39</xdr:row>
      <xdr:rowOff>2134</xdr:rowOff>
    </xdr:to>
    <xdr:sp macro="" textlink="">
      <xdr:nvSpPr>
        <xdr:cNvPr id="313" name="楕円 312"/>
        <xdr:cNvSpPr/>
      </xdr:nvSpPr>
      <xdr:spPr>
        <a:xfrm>
          <a:off x="9588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164711</xdr:rowOff>
    </xdr:from>
    <xdr:ext cx="313932" cy="259045"/>
    <xdr:sp macro="" textlink="">
      <xdr:nvSpPr>
        <xdr:cNvPr id="314" name="テキスト ボックス 313"/>
        <xdr:cNvSpPr txBox="1"/>
      </xdr:nvSpPr>
      <xdr:spPr>
        <a:xfrm>
          <a:off x="9482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69697</xdr:rowOff>
    </xdr:from>
    <xdr:to>
      <xdr:col>46</xdr:col>
      <xdr:colOff>38100</xdr:colOff>
      <xdr:row>38</xdr:row>
      <xdr:rowOff>171297</xdr:rowOff>
    </xdr:to>
    <xdr:sp macro="" textlink="">
      <xdr:nvSpPr>
        <xdr:cNvPr id="315" name="楕円 314"/>
        <xdr:cNvSpPr/>
      </xdr:nvSpPr>
      <xdr:spPr>
        <a:xfrm>
          <a:off x="8699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162424</xdr:rowOff>
    </xdr:from>
    <xdr:ext cx="313932" cy="259045"/>
    <xdr:sp macro="" textlink="">
      <xdr:nvSpPr>
        <xdr:cNvPr id="316" name="テキスト ボックス 315"/>
        <xdr:cNvSpPr txBox="1"/>
      </xdr:nvSpPr>
      <xdr:spPr>
        <a:xfrm>
          <a:off x="8593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67869</xdr:rowOff>
    </xdr:from>
    <xdr:to>
      <xdr:col>41</xdr:col>
      <xdr:colOff>101600</xdr:colOff>
      <xdr:row>38</xdr:row>
      <xdr:rowOff>169469</xdr:rowOff>
    </xdr:to>
    <xdr:sp macro="" textlink="">
      <xdr:nvSpPr>
        <xdr:cNvPr id="317" name="楕円 316"/>
        <xdr:cNvSpPr/>
      </xdr:nvSpPr>
      <xdr:spPr>
        <a:xfrm>
          <a:off x="7810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160596</xdr:rowOff>
    </xdr:from>
    <xdr:ext cx="313932" cy="259045"/>
    <xdr:sp macro="" textlink="">
      <xdr:nvSpPr>
        <xdr:cNvPr id="318" name="テキスト ボックス 317"/>
        <xdr:cNvSpPr txBox="1"/>
      </xdr:nvSpPr>
      <xdr:spPr>
        <a:xfrm>
          <a:off x="7704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61925</xdr:rowOff>
    </xdr:from>
    <xdr:to>
      <xdr:col>36</xdr:col>
      <xdr:colOff>165100</xdr:colOff>
      <xdr:row>38</xdr:row>
      <xdr:rowOff>163525</xdr:rowOff>
    </xdr:to>
    <xdr:sp macro="" textlink="">
      <xdr:nvSpPr>
        <xdr:cNvPr id="319" name="楕円 318"/>
        <xdr:cNvSpPr/>
      </xdr:nvSpPr>
      <xdr:spPr>
        <a:xfrm>
          <a:off x="6921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154652</xdr:rowOff>
    </xdr:from>
    <xdr:ext cx="313932" cy="259045"/>
    <xdr:sp macro="" textlink="">
      <xdr:nvSpPr>
        <xdr:cNvPr id="320" name="テキスト ボックス 319"/>
        <xdr:cNvSpPr txBox="1"/>
      </xdr:nvSpPr>
      <xdr:spPr>
        <a:xfrm>
          <a:off x="6815333" y="66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130413</xdr:rowOff>
    </xdr:from>
    <xdr:to>
      <xdr:col>55</xdr:col>
      <xdr:colOff>0</xdr:colOff>
      <xdr:row>57</xdr:row>
      <xdr:rowOff>19851</xdr:rowOff>
    </xdr:to>
    <xdr:cxnSp macro="">
      <xdr:nvCxnSpPr>
        <xdr:cNvPr id="345" name="直線コネクタ 344"/>
        <xdr:cNvCxnSpPr/>
      </xdr:nvCxnSpPr>
      <xdr:spPr>
        <a:xfrm flipV="1">
          <a:off x="9639300" y="9560163"/>
          <a:ext cx="838200" cy="23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19851</xdr:rowOff>
    </xdr:from>
    <xdr:to>
      <xdr:col>50</xdr:col>
      <xdr:colOff>114300</xdr:colOff>
      <xdr:row>57</xdr:row>
      <xdr:rowOff>31795</xdr:rowOff>
    </xdr:to>
    <xdr:cxnSp macro="">
      <xdr:nvCxnSpPr>
        <xdr:cNvPr id="348" name="直線コネクタ 347"/>
        <xdr:cNvCxnSpPr/>
      </xdr:nvCxnSpPr>
      <xdr:spPr>
        <a:xfrm flipV="1">
          <a:off x="8750300" y="9792501"/>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28286</xdr:rowOff>
    </xdr:from>
    <xdr:to>
      <xdr:col>45</xdr:col>
      <xdr:colOff>177800</xdr:colOff>
      <xdr:row>57</xdr:row>
      <xdr:rowOff>31795</xdr:rowOff>
    </xdr:to>
    <xdr:cxnSp macro="">
      <xdr:nvCxnSpPr>
        <xdr:cNvPr id="351" name="直線コネクタ 350"/>
        <xdr:cNvCxnSpPr/>
      </xdr:nvCxnSpPr>
      <xdr:spPr>
        <a:xfrm>
          <a:off x="7861300" y="9800936"/>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84276</xdr:rowOff>
    </xdr:from>
    <xdr:to>
      <xdr:col>41</xdr:col>
      <xdr:colOff>50800</xdr:colOff>
      <xdr:row>57</xdr:row>
      <xdr:rowOff>28286</xdr:rowOff>
    </xdr:to>
    <xdr:cxnSp macro="">
      <xdr:nvCxnSpPr>
        <xdr:cNvPr id="354" name="直線コネクタ 353"/>
        <xdr:cNvCxnSpPr/>
      </xdr:nvCxnSpPr>
      <xdr:spPr>
        <a:xfrm>
          <a:off x="6972300" y="9685476"/>
          <a:ext cx="889000" cy="1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56400</xdr:rowOff>
    </xdr:from>
    <xdr:ext cx="534377" cy="259045"/>
    <xdr:sp macro="" textlink="">
      <xdr:nvSpPr>
        <xdr:cNvPr id="358" name="テキスト ボックス 357"/>
        <xdr:cNvSpPr txBox="1"/>
      </xdr:nvSpPr>
      <xdr:spPr>
        <a:xfrm>
          <a:off x="6705111" y="9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79613</xdr:rowOff>
    </xdr:from>
    <xdr:to>
      <xdr:col>55</xdr:col>
      <xdr:colOff>50800</xdr:colOff>
      <xdr:row>56</xdr:row>
      <xdr:rowOff>9763</xdr:rowOff>
    </xdr:to>
    <xdr:sp macro="" textlink="">
      <xdr:nvSpPr>
        <xdr:cNvPr id="364" name="楕円 363"/>
        <xdr:cNvSpPr/>
      </xdr:nvSpPr>
      <xdr:spPr>
        <a:xfrm>
          <a:off x="10426700" y="95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102490</xdr:rowOff>
    </xdr:from>
    <xdr:ext cx="534377" cy="259045"/>
    <xdr:sp macro="" textlink="">
      <xdr:nvSpPr>
        <xdr:cNvPr id="365" name="農林水産業費該当値テキスト"/>
        <xdr:cNvSpPr txBox="1"/>
      </xdr:nvSpPr>
      <xdr:spPr>
        <a:xfrm>
          <a:off x="10528300" y="93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140501</xdr:rowOff>
    </xdr:from>
    <xdr:to>
      <xdr:col>50</xdr:col>
      <xdr:colOff>165100</xdr:colOff>
      <xdr:row>57</xdr:row>
      <xdr:rowOff>70651</xdr:rowOff>
    </xdr:to>
    <xdr:sp macro="" textlink="">
      <xdr:nvSpPr>
        <xdr:cNvPr id="366" name="楕円 365"/>
        <xdr:cNvSpPr/>
      </xdr:nvSpPr>
      <xdr:spPr>
        <a:xfrm>
          <a:off x="9588500" y="97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61778</xdr:rowOff>
    </xdr:from>
    <xdr:ext cx="534377" cy="259045"/>
    <xdr:sp macro="" textlink="">
      <xdr:nvSpPr>
        <xdr:cNvPr id="367" name="テキスト ボックス 366"/>
        <xdr:cNvSpPr txBox="1"/>
      </xdr:nvSpPr>
      <xdr:spPr>
        <a:xfrm>
          <a:off x="9372111" y="98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152445</xdr:rowOff>
    </xdr:from>
    <xdr:to>
      <xdr:col>46</xdr:col>
      <xdr:colOff>38100</xdr:colOff>
      <xdr:row>57</xdr:row>
      <xdr:rowOff>82595</xdr:rowOff>
    </xdr:to>
    <xdr:sp macro="" textlink="">
      <xdr:nvSpPr>
        <xdr:cNvPr id="368" name="楕円 367"/>
        <xdr:cNvSpPr/>
      </xdr:nvSpPr>
      <xdr:spPr>
        <a:xfrm>
          <a:off x="8699500" y="97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73722</xdr:rowOff>
    </xdr:from>
    <xdr:ext cx="534377" cy="259045"/>
    <xdr:sp macro="" textlink="">
      <xdr:nvSpPr>
        <xdr:cNvPr id="369" name="テキスト ボックス 368"/>
        <xdr:cNvSpPr txBox="1"/>
      </xdr:nvSpPr>
      <xdr:spPr>
        <a:xfrm>
          <a:off x="8483111" y="9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148936</xdr:rowOff>
    </xdr:from>
    <xdr:to>
      <xdr:col>41</xdr:col>
      <xdr:colOff>101600</xdr:colOff>
      <xdr:row>57</xdr:row>
      <xdr:rowOff>79086</xdr:rowOff>
    </xdr:to>
    <xdr:sp macro="" textlink="">
      <xdr:nvSpPr>
        <xdr:cNvPr id="370" name="楕円 369"/>
        <xdr:cNvSpPr/>
      </xdr:nvSpPr>
      <xdr:spPr>
        <a:xfrm>
          <a:off x="7810500" y="97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70213</xdr:rowOff>
    </xdr:from>
    <xdr:ext cx="534377" cy="259045"/>
    <xdr:sp macro="" textlink="">
      <xdr:nvSpPr>
        <xdr:cNvPr id="371" name="テキスト ボックス 370"/>
        <xdr:cNvSpPr txBox="1"/>
      </xdr:nvSpPr>
      <xdr:spPr>
        <a:xfrm>
          <a:off x="7594111" y="98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33476</xdr:rowOff>
    </xdr:from>
    <xdr:to>
      <xdr:col>36</xdr:col>
      <xdr:colOff>165100</xdr:colOff>
      <xdr:row>56</xdr:row>
      <xdr:rowOff>135076</xdr:rowOff>
    </xdr:to>
    <xdr:sp macro="" textlink="">
      <xdr:nvSpPr>
        <xdr:cNvPr id="372" name="楕円 371"/>
        <xdr:cNvSpPr/>
      </xdr:nvSpPr>
      <xdr:spPr>
        <a:xfrm>
          <a:off x="6921500" y="96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151603</xdr:rowOff>
    </xdr:from>
    <xdr:ext cx="534377" cy="259045"/>
    <xdr:sp macro="" textlink="">
      <xdr:nvSpPr>
        <xdr:cNvPr id="373" name="テキスト ボックス 372"/>
        <xdr:cNvSpPr txBox="1"/>
      </xdr:nvSpPr>
      <xdr:spPr>
        <a:xfrm>
          <a:off x="6705111" y="94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146202</xdr:rowOff>
    </xdr:from>
    <xdr:to>
      <xdr:col>55</xdr:col>
      <xdr:colOff>0</xdr:colOff>
      <xdr:row>77</xdr:row>
      <xdr:rowOff>160032</xdr:rowOff>
    </xdr:to>
    <xdr:cxnSp macro="">
      <xdr:nvCxnSpPr>
        <xdr:cNvPr id="402" name="直線コネクタ 401"/>
        <xdr:cNvCxnSpPr/>
      </xdr:nvCxnSpPr>
      <xdr:spPr>
        <a:xfrm>
          <a:off x="9639300" y="13347852"/>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146202</xdr:rowOff>
    </xdr:from>
    <xdr:to>
      <xdr:col>50</xdr:col>
      <xdr:colOff>114300</xdr:colOff>
      <xdr:row>78</xdr:row>
      <xdr:rowOff>34277</xdr:rowOff>
    </xdr:to>
    <xdr:cxnSp macro="">
      <xdr:nvCxnSpPr>
        <xdr:cNvPr id="405" name="直線コネクタ 404"/>
        <xdr:cNvCxnSpPr/>
      </xdr:nvCxnSpPr>
      <xdr:spPr>
        <a:xfrm flipV="1">
          <a:off x="8750300" y="13347852"/>
          <a:ext cx="889000" cy="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21856</xdr:rowOff>
    </xdr:from>
    <xdr:to>
      <xdr:col>45</xdr:col>
      <xdr:colOff>177800</xdr:colOff>
      <xdr:row>78</xdr:row>
      <xdr:rowOff>34277</xdr:rowOff>
    </xdr:to>
    <xdr:cxnSp macro="">
      <xdr:nvCxnSpPr>
        <xdr:cNvPr id="408" name="直線コネクタ 407"/>
        <xdr:cNvCxnSpPr/>
      </xdr:nvCxnSpPr>
      <xdr:spPr>
        <a:xfrm>
          <a:off x="7861300" y="13394956"/>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137630</xdr:rowOff>
    </xdr:from>
    <xdr:to>
      <xdr:col>41</xdr:col>
      <xdr:colOff>50800</xdr:colOff>
      <xdr:row>78</xdr:row>
      <xdr:rowOff>21856</xdr:rowOff>
    </xdr:to>
    <xdr:cxnSp macro="">
      <xdr:nvCxnSpPr>
        <xdr:cNvPr id="411" name="直線コネクタ 410"/>
        <xdr:cNvCxnSpPr/>
      </xdr:nvCxnSpPr>
      <xdr:spPr>
        <a:xfrm>
          <a:off x="6972300" y="13339280"/>
          <a:ext cx="889000" cy="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125886</xdr:rowOff>
    </xdr:from>
    <xdr:ext cx="534377" cy="259045"/>
    <xdr:sp macro="" textlink="">
      <xdr:nvSpPr>
        <xdr:cNvPr id="413" name="テキスト ボックス 412"/>
        <xdr:cNvSpPr txBox="1"/>
      </xdr:nvSpPr>
      <xdr:spPr>
        <a:xfrm>
          <a:off x="7594111" y="134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5" name="テキスト ボックス 414"/>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109232</xdr:rowOff>
    </xdr:from>
    <xdr:to>
      <xdr:col>55</xdr:col>
      <xdr:colOff>50800</xdr:colOff>
      <xdr:row>78</xdr:row>
      <xdr:rowOff>39382</xdr:rowOff>
    </xdr:to>
    <xdr:sp macro="" textlink="">
      <xdr:nvSpPr>
        <xdr:cNvPr id="421" name="楕円 420"/>
        <xdr:cNvSpPr/>
      </xdr:nvSpPr>
      <xdr:spPr>
        <a:xfrm>
          <a:off x="10426700" y="133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87659</xdr:rowOff>
    </xdr:from>
    <xdr:ext cx="534377" cy="259045"/>
    <xdr:sp macro="" textlink="">
      <xdr:nvSpPr>
        <xdr:cNvPr id="422" name="商工費該当値テキスト"/>
        <xdr:cNvSpPr txBox="1"/>
      </xdr:nvSpPr>
      <xdr:spPr>
        <a:xfrm>
          <a:off x="10528300" y="132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95402</xdr:rowOff>
    </xdr:from>
    <xdr:to>
      <xdr:col>50</xdr:col>
      <xdr:colOff>165100</xdr:colOff>
      <xdr:row>78</xdr:row>
      <xdr:rowOff>25552</xdr:rowOff>
    </xdr:to>
    <xdr:sp macro="" textlink="">
      <xdr:nvSpPr>
        <xdr:cNvPr id="423" name="楕円 422"/>
        <xdr:cNvSpPr/>
      </xdr:nvSpPr>
      <xdr:spPr>
        <a:xfrm>
          <a:off x="9588500" y="132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42079</xdr:rowOff>
    </xdr:from>
    <xdr:ext cx="534377" cy="259045"/>
    <xdr:sp macro="" textlink="">
      <xdr:nvSpPr>
        <xdr:cNvPr id="424" name="テキスト ボックス 423"/>
        <xdr:cNvSpPr txBox="1"/>
      </xdr:nvSpPr>
      <xdr:spPr>
        <a:xfrm>
          <a:off x="9372111" y="130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154927</xdr:rowOff>
    </xdr:from>
    <xdr:to>
      <xdr:col>46</xdr:col>
      <xdr:colOff>38100</xdr:colOff>
      <xdr:row>78</xdr:row>
      <xdr:rowOff>85077</xdr:rowOff>
    </xdr:to>
    <xdr:sp macro="" textlink="">
      <xdr:nvSpPr>
        <xdr:cNvPr id="425" name="楕円 424"/>
        <xdr:cNvSpPr/>
      </xdr:nvSpPr>
      <xdr:spPr>
        <a:xfrm>
          <a:off x="8699500" y="133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76204</xdr:rowOff>
    </xdr:from>
    <xdr:ext cx="534377" cy="259045"/>
    <xdr:sp macro="" textlink="">
      <xdr:nvSpPr>
        <xdr:cNvPr id="426" name="テキスト ボックス 425"/>
        <xdr:cNvSpPr txBox="1"/>
      </xdr:nvSpPr>
      <xdr:spPr>
        <a:xfrm>
          <a:off x="8483111" y="134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142506</xdr:rowOff>
    </xdr:from>
    <xdr:to>
      <xdr:col>41</xdr:col>
      <xdr:colOff>101600</xdr:colOff>
      <xdr:row>78</xdr:row>
      <xdr:rowOff>72656</xdr:rowOff>
    </xdr:to>
    <xdr:sp macro="" textlink="">
      <xdr:nvSpPr>
        <xdr:cNvPr id="427" name="楕円 426"/>
        <xdr:cNvSpPr/>
      </xdr:nvSpPr>
      <xdr:spPr>
        <a:xfrm>
          <a:off x="7810500" y="133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89183</xdr:rowOff>
    </xdr:from>
    <xdr:ext cx="534377" cy="259045"/>
    <xdr:sp macro="" textlink="">
      <xdr:nvSpPr>
        <xdr:cNvPr id="428" name="テキスト ボックス 427"/>
        <xdr:cNvSpPr txBox="1"/>
      </xdr:nvSpPr>
      <xdr:spPr>
        <a:xfrm>
          <a:off x="7594111" y="131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86830</xdr:rowOff>
    </xdr:from>
    <xdr:to>
      <xdr:col>36</xdr:col>
      <xdr:colOff>165100</xdr:colOff>
      <xdr:row>78</xdr:row>
      <xdr:rowOff>16980</xdr:rowOff>
    </xdr:to>
    <xdr:sp macro="" textlink="">
      <xdr:nvSpPr>
        <xdr:cNvPr id="429" name="楕円 428"/>
        <xdr:cNvSpPr/>
      </xdr:nvSpPr>
      <xdr:spPr>
        <a:xfrm>
          <a:off x="6921500" y="132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33507</xdr:rowOff>
    </xdr:from>
    <xdr:ext cx="534377" cy="259045"/>
    <xdr:sp macro="" textlink="">
      <xdr:nvSpPr>
        <xdr:cNvPr id="430" name="テキスト ボックス 429"/>
        <xdr:cNvSpPr txBox="1"/>
      </xdr:nvSpPr>
      <xdr:spPr>
        <a:xfrm>
          <a:off x="6705111" y="130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2405</xdr:rowOff>
    </xdr:from>
    <xdr:to>
      <xdr:col>55</xdr:col>
      <xdr:colOff>0</xdr:colOff>
      <xdr:row>98</xdr:row>
      <xdr:rowOff>6406</xdr:rowOff>
    </xdr:to>
    <xdr:cxnSp macro="">
      <xdr:nvCxnSpPr>
        <xdr:cNvPr id="455" name="直線コネクタ 454"/>
        <xdr:cNvCxnSpPr/>
      </xdr:nvCxnSpPr>
      <xdr:spPr>
        <a:xfrm flipV="1">
          <a:off x="9639300" y="1680450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6406</xdr:rowOff>
    </xdr:from>
    <xdr:to>
      <xdr:col>50</xdr:col>
      <xdr:colOff>114300</xdr:colOff>
      <xdr:row>98</xdr:row>
      <xdr:rowOff>11472</xdr:rowOff>
    </xdr:to>
    <xdr:cxnSp macro="">
      <xdr:nvCxnSpPr>
        <xdr:cNvPr id="458" name="直線コネクタ 457"/>
        <xdr:cNvCxnSpPr/>
      </xdr:nvCxnSpPr>
      <xdr:spPr>
        <a:xfrm flipV="1">
          <a:off x="8750300" y="16808506"/>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8694</xdr:rowOff>
    </xdr:from>
    <xdr:to>
      <xdr:col>45</xdr:col>
      <xdr:colOff>177800</xdr:colOff>
      <xdr:row>98</xdr:row>
      <xdr:rowOff>11472</xdr:rowOff>
    </xdr:to>
    <xdr:cxnSp macro="">
      <xdr:nvCxnSpPr>
        <xdr:cNvPr id="461" name="直線コネクタ 460"/>
        <xdr:cNvCxnSpPr/>
      </xdr:nvCxnSpPr>
      <xdr:spPr>
        <a:xfrm>
          <a:off x="7861300" y="16810794"/>
          <a:ext cx="8890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8694</xdr:rowOff>
    </xdr:from>
    <xdr:to>
      <xdr:col>41</xdr:col>
      <xdr:colOff>50800</xdr:colOff>
      <xdr:row>98</xdr:row>
      <xdr:rowOff>14798</xdr:rowOff>
    </xdr:to>
    <xdr:cxnSp macro="">
      <xdr:nvCxnSpPr>
        <xdr:cNvPr id="464" name="直線コネクタ 463"/>
        <xdr:cNvCxnSpPr/>
      </xdr:nvCxnSpPr>
      <xdr:spPr>
        <a:xfrm flipV="1">
          <a:off x="6972300" y="16810794"/>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123055</xdr:rowOff>
    </xdr:from>
    <xdr:to>
      <xdr:col>55</xdr:col>
      <xdr:colOff>50800</xdr:colOff>
      <xdr:row>98</xdr:row>
      <xdr:rowOff>53205</xdr:rowOff>
    </xdr:to>
    <xdr:sp macro="" textlink="">
      <xdr:nvSpPr>
        <xdr:cNvPr id="474" name="楕円 473"/>
        <xdr:cNvSpPr/>
      </xdr:nvSpPr>
      <xdr:spPr>
        <a:xfrm>
          <a:off x="10426700" y="1675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5" name="土木費該当値テキスト"/>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127056</xdr:rowOff>
    </xdr:from>
    <xdr:to>
      <xdr:col>50</xdr:col>
      <xdr:colOff>165100</xdr:colOff>
      <xdr:row>98</xdr:row>
      <xdr:rowOff>57206</xdr:rowOff>
    </xdr:to>
    <xdr:sp macro="" textlink="">
      <xdr:nvSpPr>
        <xdr:cNvPr id="476" name="楕円 475"/>
        <xdr:cNvSpPr/>
      </xdr:nvSpPr>
      <xdr:spPr>
        <a:xfrm>
          <a:off x="9588500" y="1675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48333</xdr:rowOff>
    </xdr:from>
    <xdr:ext cx="534377" cy="259045"/>
    <xdr:sp macro="" textlink="">
      <xdr:nvSpPr>
        <xdr:cNvPr id="477" name="テキスト ボックス 476"/>
        <xdr:cNvSpPr txBox="1"/>
      </xdr:nvSpPr>
      <xdr:spPr>
        <a:xfrm>
          <a:off x="9372111" y="1685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132122</xdr:rowOff>
    </xdr:from>
    <xdr:to>
      <xdr:col>46</xdr:col>
      <xdr:colOff>38100</xdr:colOff>
      <xdr:row>98</xdr:row>
      <xdr:rowOff>62272</xdr:rowOff>
    </xdr:to>
    <xdr:sp macro="" textlink="">
      <xdr:nvSpPr>
        <xdr:cNvPr id="478" name="楕円 477"/>
        <xdr:cNvSpPr/>
      </xdr:nvSpPr>
      <xdr:spPr>
        <a:xfrm>
          <a:off x="8699500" y="167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53399</xdr:rowOff>
    </xdr:from>
    <xdr:ext cx="534377" cy="259045"/>
    <xdr:sp macro="" textlink="">
      <xdr:nvSpPr>
        <xdr:cNvPr id="479" name="テキスト ボックス 478"/>
        <xdr:cNvSpPr txBox="1"/>
      </xdr:nvSpPr>
      <xdr:spPr>
        <a:xfrm>
          <a:off x="8483111" y="168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129344</xdr:rowOff>
    </xdr:from>
    <xdr:to>
      <xdr:col>41</xdr:col>
      <xdr:colOff>101600</xdr:colOff>
      <xdr:row>98</xdr:row>
      <xdr:rowOff>59494</xdr:rowOff>
    </xdr:to>
    <xdr:sp macro="" textlink="">
      <xdr:nvSpPr>
        <xdr:cNvPr id="480" name="楕円 479"/>
        <xdr:cNvSpPr/>
      </xdr:nvSpPr>
      <xdr:spPr>
        <a:xfrm>
          <a:off x="7810500" y="16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50621</xdr:rowOff>
    </xdr:from>
    <xdr:ext cx="534377" cy="259045"/>
    <xdr:sp macro="" textlink="">
      <xdr:nvSpPr>
        <xdr:cNvPr id="481" name="テキスト ボックス 480"/>
        <xdr:cNvSpPr txBox="1"/>
      </xdr:nvSpPr>
      <xdr:spPr>
        <a:xfrm>
          <a:off x="7594111" y="1685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135448</xdr:rowOff>
    </xdr:from>
    <xdr:to>
      <xdr:col>36</xdr:col>
      <xdr:colOff>165100</xdr:colOff>
      <xdr:row>98</xdr:row>
      <xdr:rowOff>65598</xdr:rowOff>
    </xdr:to>
    <xdr:sp macro="" textlink="">
      <xdr:nvSpPr>
        <xdr:cNvPr id="482" name="楕円 481"/>
        <xdr:cNvSpPr/>
      </xdr:nvSpPr>
      <xdr:spPr>
        <a:xfrm>
          <a:off x="6921500" y="16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56725</xdr:rowOff>
    </xdr:from>
    <xdr:ext cx="534377" cy="259045"/>
    <xdr:sp macro="" textlink="">
      <xdr:nvSpPr>
        <xdr:cNvPr id="483" name="テキスト ボックス 482"/>
        <xdr:cNvSpPr txBox="1"/>
      </xdr:nvSpPr>
      <xdr:spPr>
        <a:xfrm>
          <a:off x="6705111" y="168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84232</xdr:rowOff>
    </xdr:from>
    <xdr:to>
      <xdr:col>85</xdr:col>
      <xdr:colOff>127000</xdr:colOff>
      <xdr:row>37</xdr:row>
      <xdr:rowOff>102308</xdr:rowOff>
    </xdr:to>
    <xdr:cxnSp macro="">
      <xdr:nvCxnSpPr>
        <xdr:cNvPr id="514" name="直線コネクタ 513"/>
        <xdr:cNvCxnSpPr/>
      </xdr:nvCxnSpPr>
      <xdr:spPr>
        <a:xfrm>
          <a:off x="15481300" y="6427882"/>
          <a:ext cx="838200" cy="1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42774</xdr:rowOff>
    </xdr:from>
    <xdr:to>
      <xdr:col>81</xdr:col>
      <xdr:colOff>50800</xdr:colOff>
      <xdr:row>37</xdr:row>
      <xdr:rowOff>84232</xdr:rowOff>
    </xdr:to>
    <xdr:cxnSp macro="">
      <xdr:nvCxnSpPr>
        <xdr:cNvPr id="517" name="直線コネクタ 516"/>
        <xdr:cNvCxnSpPr/>
      </xdr:nvCxnSpPr>
      <xdr:spPr>
        <a:xfrm>
          <a:off x="14592300" y="6386424"/>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42774</xdr:rowOff>
    </xdr:from>
    <xdr:to>
      <xdr:col>76</xdr:col>
      <xdr:colOff>114300</xdr:colOff>
      <xdr:row>37</xdr:row>
      <xdr:rowOff>76198</xdr:rowOff>
    </xdr:to>
    <xdr:cxnSp macro="">
      <xdr:nvCxnSpPr>
        <xdr:cNvPr id="520" name="直線コネクタ 519"/>
        <xdr:cNvCxnSpPr/>
      </xdr:nvCxnSpPr>
      <xdr:spPr>
        <a:xfrm flipV="1">
          <a:off x="13703300" y="6386424"/>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76198</xdr:rowOff>
    </xdr:from>
    <xdr:to>
      <xdr:col>71</xdr:col>
      <xdr:colOff>177800</xdr:colOff>
      <xdr:row>37</xdr:row>
      <xdr:rowOff>135667</xdr:rowOff>
    </xdr:to>
    <xdr:cxnSp macro="">
      <xdr:nvCxnSpPr>
        <xdr:cNvPr id="523" name="直線コネクタ 522"/>
        <xdr:cNvCxnSpPr/>
      </xdr:nvCxnSpPr>
      <xdr:spPr>
        <a:xfrm flipV="1">
          <a:off x="12814300" y="6419848"/>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51508</xdr:rowOff>
    </xdr:from>
    <xdr:to>
      <xdr:col>85</xdr:col>
      <xdr:colOff>177800</xdr:colOff>
      <xdr:row>37</xdr:row>
      <xdr:rowOff>153108</xdr:rowOff>
    </xdr:to>
    <xdr:sp macro="" textlink="">
      <xdr:nvSpPr>
        <xdr:cNvPr id="533" name="楕円 532"/>
        <xdr:cNvSpPr/>
      </xdr:nvSpPr>
      <xdr:spPr>
        <a:xfrm>
          <a:off x="16268700" y="6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137885</xdr:rowOff>
    </xdr:from>
    <xdr:ext cx="534377" cy="259045"/>
    <xdr:sp macro="" textlink="">
      <xdr:nvSpPr>
        <xdr:cNvPr id="534" name="消防費該当値テキスト"/>
        <xdr:cNvSpPr txBox="1"/>
      </xdr:nvSpPr>
      <xdr:spPr>
        <a:xfrm>
          <a:off x="16370300" y="63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33432</xdr:rowOff>
    </xdr:from>
    <xdr:to>
      <xdr:col>81</xdr:col>
      <xdr:colOff>101600</xdr:colOff>
      <xdr:row>37</xdr:row>
      <xdr:rowOff>135032</xdr:rowOff>
    </xdr:to>
    <xdr:sp macro="" textlink="">
      <xdr:nvSpPr>
        <xdr:cNvPr id="535" name="楕円 534"/>
        <xdr:cNvSpPr/>
      </xdr:nvSpPr>
      <xdr:spPr>
        <a:xfrm>
          <a:off x="15430500" y="6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126159</xdr:rowOff>
    </xdr:from>
    <xdr:ext cx="534377" cy="259045"/>
    <xdr:sp macro="" textlink="">
      <xdr:nvSpPr>
        <xdr:cNvPr id="536" name="テキスト ボックス 535"/>
        <xdr:cNvSpPr txBox="1"/>
      </xdr:nvSpPr>
      <xdr:spPr>
        <a:xfrm>
          <a:off x="15214111" y="64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163424</xdr:rowOff>
    </xdr:from>
    <xdr:to>
      <xdr:col>76</xdr:col>
      <xdr:colOff>165100</xdr:colOff>
      <xdr:row>37</xdr:row>
      <xdr:rowOff>93574</xdr:rowOff>
    </xdr:to>
    <xdr:sp macro="" textlink="">
      <xdr:nvSpPr>
        <xdr:cNvPr id="537" name="楕円 536"/>
        <xdr:cNvSpPr/>
      </xdr:nvSpPr>
      <xdr:spPr>
        <a:xfrm>
          <a:off x="14541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110101</xdr:rowOff>
    </xdr:from>
    <xdr:ext cx="534377" cy="259045"/>
    <xdr:sp macro="" textlink="">
      <xdr:nvSpPr>
        <xdr:cNvPr id="538" name="テキスト ボックス 537"/>
        <xdr:cNvSpPr txBox="1"/>
      </xdr:nvSpPr>
      <xdr:spPr>
        <a:xfrm>
          <a:off x="14325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25398</xdr:rowOff>
    </xdr:from>
    <xdr:to>
      <xdr:col>72</xdr:col>
      <xdr:colOff>38100</xdr:colOff>
      <xdr:row>37</xdr:row>
      <xdr:rowOff>126998</xdr:rowOff>
    </xdr:to>
    <xdr:sp macro="" textlink="">
      <xdr:nvSpPr>
        <xdr:cNvPr id="539" name="楕円 538"/>
        <xdr:cNvSpPr/>
      </xdr:nvSpPr>
      <xdr:spPr>
        <a:xfrm>
          <a:off x="13652500" y="63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118125</xdr:rowOff>
    </xdr:from>
    <xdr:ext cx="534377" cy="259045"/>
    <xdr:sp macro="" textlink="">
      <xdr:nvSpPr>
        <xdr:cNvPr id="540" name="テキスト ボックス 539"/>
        <xdr:cNvSpPr txBox="1"/>
      </xdr:nvSpPr>
      <xdr:spPr>
        <a:xfrm>
          <a:off x="13436111" y="64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84867</xdr:rowOff>
    </xdr:from>
    <xdr:to>
      <xdr:col>67</xdr:col>
      <xdr:colOff>101600</xdr:colOff>
      <xdr:row>38</xdr:row>
      <xdr:rowOff>15017</xdr:rowOff>
    </xdr:to>
    <xdr:sp macro="" textlink="">
      <xdr:nvSpPr>
        <xdr:cNvPr id="541" name="楕円 540"/>
        <xdr:cNvSpPr/>
      </xdr:nvSpPr>
      <xdr:spPr>
        <a:xfrm>
          <a:off x="12763500" y="64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6144</xdr:rowOff>
    </xdr:from>
    <xdr:ext cx="534377" cy="259045"/>
    <xdr:sp macro="" textlink="">
      <xdr:nvSpPr>
        <xdr:cNvPr id="542" name="テキスト ボックス 541"/>
        <xdr:cNvSpPr txBox="1"/>
      </xdr:nvSpPr>
      <xdr:spPr>
        <a:xfrm>
          <a:off x="12547111" y="65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104025</xdr:rowOff>
    </xdr:from>
    <xdr:to>
      <xdr:col>85</xdr:col>
      <xdr:colOff>127000</xdr:colOff>
      <xdr:row>58</xdr:row>
      <xdr:rowOff>50140</xdr:rowOff>
    </xdr:to>
    <xdr:cxnSp macro="">
      <xdr:nvCxnSpPr>
        <xdr:cNvPr id="572" name="直線コネクタ 571"/>
        <xdr:cNvCxnSpPr/>
      </xdr:nvCxnSpPr>
      <xdr:spPr>
        <a:xfrm flipV="1">
          <a:off x="15481300" y="9876675"/>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37224</xdr:rowOff>
    </xdr:from>
    <xdr:to>
      <xdr:col>81</xdr:col>
      <xdr:colOff>50800</xdr:colOff>
      <xdr:row>58</xdr:row>
      <xdr:rowOff>50140</xdr:rowOff>
    </xdr:to>
    <xdr:cxnSp macro="">
      <xdr:nvCxnSpPr>
        <xdr:cNvPr id="575" name="直線コネクタ 574"/>
        <xdr:cNvCxnSpPr/>
      </xdr:nvCxnSpPr>
      <xdr:spPr>
        <a:xfrm>
          <a:off x="14592300" y="998132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135852</xdr:rowOff>
    </xdr:from>
    <xdr:to>
      <xdr:col>76</xdr:col>
      <xdr:colOff>114300</xdr:colOff>
      <xdr:row>58</xdr:row>
      <xdr:rowOff>37224</xdr:rowOff>
    </xdr:to>
    <xdr:cxnSp macro="">
      <xdr:nvCxnSpPr>
        <xdr:cNvPr id="578" name="直線コネクタ 577"/>
        <xdr:cNvCxnSpPr/>
      </xdr:nvCxnSpPr>
      <xdr:spPr>
        <a:xfrm>
          <a:off x="13703300" y="9908502"/>
          <a:ext cx="889000" cy="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135852</xdr:rowOff>
    </xdr:from>
    <xdr:to>
      <xdr:col>71</xdr:col>
      <xdr:colOff>177800</xdr:colOff>
      <xdr:row>58</xdr:row>
      <xdr:rowOff>122415</xdr:rowOff>
    </xdr:to>
    <xdr:cxnSp macro="">
      <xdr:nvCxnSpPr>
        <xdr:cNvPr id="581" name="直線コネクタ 580"/>
        <xdr:cNvCxnSpPr/>
      </xdr:nvCxnSpPr>
      <xdr:spPr>
        <a:xfrm flipV="1">
          <a:off x="12814300" y="9908502"/>
          <a:ext cx="889000" cy="1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53225</xdr:rowOff>
    </xdr:from>
    <xdr:to>
      <xdr:col>85</xdr:col>
      <xdr:colOff>177800</xdr:colOff>
      <xdr:row>57</xdr:row>
      <xdr:rowOff>154825</xdr:rowOff>
    </xdr:to>
    <xdr:sp macro="" textlink="">
      <xdr:nvSpPr>
        <xdr:cNvPr id="591" name="楕円 590"/>
        <xdr:cNvSpPr/>
      </xdr:nvSpPr>
      <xdr:spPr>
        <a:xfrm>
          <a:off x="16268700" y="98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31652</xdr:rowOff>
    </xdr:from>
    <xdr:ext cx="534377" cy="259045"/>
    <xdr:sp macro="" textlink="">
      <xdr:nvSpPr>
        <xdr:cNvPr id="592" name="教育費該当値テキスト"/>
        <xdr:cNvSpPr txBox="1"/>
      </xdr:nvSpPr>
      <xdr:spPr>
        <a:xfrm>
          <a:off x="16370300" y="98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170790</xdr:rowOff>
    </xdr:from>
    <xdr:to>
      <xdr:col>81</xdr:col>
      <xdr:colOff>101600</xdr:colOff>
      <xdr:row>58</xdr:row>
      <xdr:rowOff>100940</xdr:rowOff>
    </xdr:to>
    <xdr:sp macro="" textlink="">
      <xdr:nvSpPr>
        <xdr:cNvPr id="593" name="楕円 592"/>
        <xdr:cNvSpPr/>
      </xdr:nvSpPr>
      <xdr:spPr>
        <a:xfrm>
          <a:off x="15430500" y="99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92067</xdr:rowOff>
    </xdr:from>
    <xdr:ext cx="534377" cy="259045"/>
    <xdr:sp macro="" textlink="">
      <xdr:nvSpPr>
        <xdr:cNvPr id="594" name="テキスト ボックス 593"/>
        <xdr:cNvSpPr txBox="1"/>
      </xdr:nvSpPr>
      <xdr:spPr>
        <a:xfrm>
          <a:off x="15214111" y="10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157874</xdr:rowOff>
    </xdr:from>
    <xdr:to>
      <xdr:col>76</xdr:col>
      <xdr:colOff>165100</xdr:colOff>
      <xdr:row>58</xdr:row>
      <xdr:rowOff>88024</xdr:rowOff>
    </xdr:to>
    <xdr:sp macro="" textlink="">
      <xdr:nvSpPr>
        <xdr:cNvPr id="595" name="楕円 594"/>
        <xdr:cNvSpPr/>
      </xdr:nvSpPr>
      <xdr:spPr>
        <a:xfrm>
          <a:off x="14541500" y="99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79151</xdr:rowOff>
    </xdr:from>
    <xdr:ext cx="534377" cy="259045"/>
    <xdr:sp macro="" textlink="">
      <xdr:nvSpPr>
        <xdr:cNvPr id="596" name="テキスト ボックス 595"/>
        <xdr:cNvSpPr txBox="1"/>
      </xdr:nvSpPr>
      <xdr:spPr>
        <a:xfrm>
          <a:off x="14325111" y="10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85052</xdr:rowOff>
    </xdr:from>
    <xdr:to>
      <xdr:col>72</xdr:col>
      <xdr:colOff>38100</xdr:colOff>
      <xdr:row>58</xdr:row>
      <xdr:rowOff>15202</xdr:rowOff>
    </xdr:to>
    <xdr:sp macro="" textlink="">
      <xdr:nvSpPr>
        <xdr:cNvPr id="597" name="楕円 596"/>
        <xdr:cNvSpPr/>
      </xdr:nvSpPr>
      <xdr:spPr>
        <a:xfrm>
          <a:off x="13652500" y="98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6329</xdr:rowOff>
    </xdr:from>
    <xdr:ext cx="534377" cy="259045"/>
    <xdr:sp macro="" textlink="">
      <xdr:nvSpPr>
        <xdr:cNvPr id="598" name="テキスト ボックス 597"/>
        <xdr:cNvSpPr txBox="1"/>
      </xdr:nvSpPr>
      <xdr:spPr>
        <a:xfrm>
          <a:off x="13436111" y="99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71615</xdr:rowOff>
    </xdr:from>
    <xdr:to>
      <xdr:col>67</xdr:col>
      <xdr:colOff>101600</xdr:colOff>
      <xdr:row>59</xdr:row>
      <xdr:rowOff>1765</xdr:rowOff>
    </xdr:to>
    <xdr:sp macro="" textlink="">
      <xdr:nvSpPr>
        <xdr:cNvPr id="599" name="楕円 598"/>
        <xdr:cNvSpPr/>
      </xdr:nvSpPr>
      <xdr:spPr>
        <a:xfrm>
          <a:off x="12763500" y="100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164342</xdr:rowOff>
    </xdr:from>
    <xdr:ext cx="534377" cy="259045"/>
    <xdr:sp macro="" textlink="">
      <xdr:nvSpPr>
        <xdr:cNvPr id="600" name="テキスト ボックス 599"/>
        <xdr:cNvSpPr txBox="1"/>
      </xdr:nvSpPr>
      <xdr:spPr>
        <a:xfrm>
          <a:off x="12547111" y="101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105889</xdr:rowOff>
    </xdr:from>
    <xdr:to>
      <xdr:col>71</xdr:col>
      <xdr:colOff>177800</xdr:colOff>
      <xdr:row>79</xdr:row>
      <xdr:rowOff>98879</xdr:rowOff>
    </xdr:to>
    <xdr:cxnSp macro="">
      <xdr:nvCxnSpPr>
        <xdr:cNvPr id="640" name="直線コネクタ 639"/>
        <xdr:cNvCxnSpPr/>
      </xdr:nvCxnSpPr>
      <xdr:spPr>
        <a:xfrm>
          <a:off x="12814300" y="12793189"/>
          <a:ext cx="889000" cy="8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122593</xdr:rowOff>
    </xdr:from>
    <xdr:ext cx="534377" cy="259045"/>
    <xdr:sp macro="" textlink="">
      <xdr:nvSpPr>
        <xdr:cNvPr id="644" name="テキスト ボックス 643"/>
        <xdr:cNvSpPr txBox="1"/>
      </xdr:nvSpPr>
      <xdr:spPr>
        <a:xfrm>
          <a:off x="12547111" y="134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55089</xdr:rowOff>
    </xdr:from>
    <xdr:to>
      <xdr:col>67</xdr:col>
      <xdr:colOff>101600</xdr:colOff>
      <xdr:row>74</xdr:row>
      <xdr:rowOff>156689</xdr:rowOff>
    </xdr:to>
    <xdr:sp macro="" textlink="">
      <xdr:nvSpPr>
        <xdr:cNvPr id="658" name="楕円 657"/>
        <xdr:cNvSpPr/>
      </xdr:nvSpPr>
      <xdr:spPr>
        <a:xfrm>
          <a:off x="12763500" y="127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1766</xdr:rowOff>
    </xdr:from>
    <xdr:ext cx="534377" cy="259045"/>
    <xdr:sp macro="" textlink="">
      <xdr:nvSpPr>
        <xdr:cNvPr id="659" name="テキスト ボックス 658"/>
        <xdr:cNvSpPr txBox="1"/>
      </xdr:nvSpPr>
      <xdr:spPr>
        <a:xfrm>
          <a:off x="12547111" y="125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139564</xdr:rowOff>
    </xdr:from>
    <xdr:to>
      <xdr:col>85</xdr:col>
      <xdr:colOff>127000</xdr:colOff>
      <xdr:row>97</xdr:row>
      <xdr:rowOff>143335</xdr:rowOff>
    </xdr:to>
    <xdr:cxnSp macro="">
      <xdr:nvCxnSpPr>
        <xdr:cNvPr id="688" name="直線コネクタ 687"/>
        <xdr:cNvCxnSpPr/>
      </xdr:nvCxnSpPr>
      <xdr:spPr>
        <a:xfrm>
          <a:off x="15481300" y="16770214"/>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136469</xdr:rowOff>
    </xdr:from>
    <xdr:to>
      <xdr:col>81</xdr:col>
      <xdr:colOff>50800</xdr:colOff>
      <xdr:row>97</xdr:row>
      <xdr:rowOff>139564</xdr:rowOff>
    </xdr:to>
    <xdr:cxnSp macro="">
      <xdr:nvCxnSpPr>
        <xdr:cNvPr id="691" name="直線コネクタ 690"/>
        <xdr:cNvCxnSpPr/>
      </xdr:nvCxnSpPr>
      <xdr:spPr>
        <a:xfrm>
          <a:off x="14592300" y="16767119"/>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127005</xdr:rowOff>
    </xdr:from>
    <xdr:to>
      <xdr:col>76</xdr:col>
      <xdr:colOff>114300</xdr:colOff>
      <xdr:row>97</xdr:row>
      <xdr:rowOff>136469</xdr:rowOff>
    </xdr:to>
    <xdr:cxnSp macro="">
      <xdr:nvCxnSpPr>
        <xdr:cNvPr id="694" name="直線コネクタ 693"/>
        <xdr:cNvCxnSpPr/>
      </xdr:nvCxnSpPr>
      <xdr:spPr>
        <a:xfrm>
          <a:off x="13703300" y="1675765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32091</xdr:rowOff>
    </xdr:from>
    <xdr:to>
      <xdr:col>71</xdr:col>
      <xdr:colOff>177800</xdr:colOff>
      <xdr:row>97</xdr:row>
      <xdr:rowOff>127005</xdr:rowOff>
    </xdr:to>
    <xdr:cxnSp macro="">
      <xdr:nvCxnSpPr>
        <xdr:cNvPr id="697" name="直線コネクタ 696"/>
        <xdr:cNvCxnSpPr/>
      </xdr:nvCxnSpPr>
      <xdr:spPr>
        <a:xfrm>
          <a:off x="12814300" y="16662741"/>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9" name="テキスト ボックス 698"/>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1" name="テキスト ボックス 700"/>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92535</xdr:rowOff>
    </xdr:from>
    <xdr:to>
      <xdr:col>85</xdr:col>
      <xdr:colOff>177800</xdr:colOff>
      <xdr:row>98</xdr:row>
      <xdr:rowOff>22685</xdr:rowOff>
    </xdr:to>
    <xdr:sp macro="" textlink="">
      <xdr:nvSpPr>
        <xdr:cNvPr id="707" name="楕円 706"/>
        <xdr:cNvSpPr/>
      </xdr:nvSpPr>
      <xdr:spPr>
        <a:xfrm>
          <a:off x="16268700" y="167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7462</xdr:rowOff>
    </xdr:from>
    <xdr:ext cx="534377" cy="259045"/>
    <xdr:sp macro="" textlink="">
      <xdr:nvSpPr>
        <xdr:cNvPr id="708" name="公債費該当値テキスト"/>
        <xdr:cNvSpPr txBox="1"/>
      </xdr:nvSpPr>
      <xdr:spPr>
        <a:xfrm>
          <a:off x="16370300" y="166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88764</xdr:rowOff>
    </xdr:from>
    <xdr:to>
      <xdr:col>81</xdr:col>
      <xdr:colOff>101600</xdr:colOff>
      <xdr:row>98</xdr:row>
      <xdr:rowOff>18914</xdr:rowOff>
    </xdr:to>
    <xdr:sp macro="" textlink="">
      <xdr:nvSpPr>
        <xdr:cNvPr id="709" name="楕円 708"/>
        <xdr:cNvSpPr/>
      </xdr:nvSpPr>
      <xdr:spPr>
        <a:xfrm>
          <a:off x="154305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10041</xdr:rowOff>
    </xdr:from>
    <xdr:ext cx="534377" cy="259045"/>
    <xdr:sp macro="" textlink="">
      <xdr:nvSpPr>
        <xdr:cNvPr id="710" name="テキスト ボックス 709"/>
        <xdr:cNvSpPr txBox="1"/>
      </xdr:nvSpPr>
      <xdr:spPr>
        <a:xfrm>
          <a:off x="15214111" y="1681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85669</xdr:rowOff>
    </xdr:from>
    <xdr:to>
      <xdr:col>76</xdr:col>
      <xdr:colOff>165100</xdr:colOff>
      <xdr:row>98</xdr:row>
      <xdr:rowOff>15819</xdr:rowOff>
    </xdr:to>
    <xdr:sp macro="" textlink="">
      <xdr:nvSpPr>
        <xdr:cNvPr id="711" name="楕円 710"/>
        <xdr:cNvSpPr/>
      </xdr:nvSpPr>
      <xdr:spPr>
        <a:xfrm>
          <a:off x="14541500" y="167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6946</xdr:rowOff>
    </xdr:from>
    <xdr:ext cx="534377" cy="259045"/>
    <xdr:sp macro="" textlink="">
      <xdr:nvSpPr>
        <xdr:cNvPr id="712" name="テキスト ボックス 711"/>
        <xdr:cNvSpPr txBox="1"/>
      </xdr:nvSpPr>
      <xdr:spPr>
        <a:xfrm>
          <a:off x="14325111" y="168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76205</xdr:rowOff>
    </xdr:from>
    <xdr:to>
      <xdr:col>72</xdr:col>
      <xdr:colOff>38100</xdr:colOff>
      <xdr:row>98</xdr:row>
      <xdr:rowOff>6355</xdr:rowOff>
    </xdr:to>
    <xdr:sp macro="" textlink="">
      <xdr:nvSpPr>
        <xdr:cNvPr id="713" name="楕円 712"/>
        <xdr:cNvSpPr/>
      </xdr:nvSpPr>
      <xdr:spPr>
        <a:xfrm>
          <a:off x="13652500" y="167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168932</xdr:rowOff>
    </xdr:from>
    <xdr:ext cx="534377" cy="259045"/>
    <xdr:sp macro="" textlink="">
      <xdr:nvSpPr>
        <xdr:cNvPr id="714" name="テキスト ボックス 713"/>
        <xdr:cNvSpPr txBox="1"/>
      </xdr:nvSpPr>
      <xdr:spPr>
        <a:xfrm>
          <a:off x="13436111" y="167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152741</xdr:rowOff>
    </xdr:from>
    <xdr:to>
      <xdr:col>67</xdr:col>
      <xdr:colOff>101600</xdr:colOff>
      <xdr:row>97</xdr:row>
      <xdr:rowOff>82891</xdr:rowOff>
    </xdr:to>
    <xdr:sp macro="" textlink="">
      <xdr:nvSpPr>
        <xdr:cNvPr id="715" name="楕円 714"/>
        <xdr:cNvSpPr/>
      </xdr:nvSpPr>
      <xdr:spPr>
        <a:xfrm>
          <a:off x="12763500" y="166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74018</xdr:rowOff>
    </xdr:from>
    <xdr:ext cx="534377" cy="259045"/>
    <xdr:sp macro="" textlink="">
      <xdr:nvSpPr>
        <xdr:cNvPr id="716" name="テキスト ボックス 715"/>
        <xdr:cNvSpPr txBox="1"/>
      </xdr:nvSpPr>
      <xdr:spPr>
        <a:xfrm>
          <a:off x="12547111" y="167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あたりのコストは、議会費、総務費及び農林水産業費を除いて全体的に類似団体平均を下回っている。議会費については人事院勧告に基づく議員報酬の増が要因となっている。総務費については、地方創生関連事業費の増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ここ数年標準財政規模比２０％程度の残高を確保できている。実質収支額については、前年度決算剰余金の減少により比率が大きく減少した。実質単年度収支についても前述の理由により２年連続のマイナスとなったため、町税等の歳入確保及び歳出の適正化に努め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連結実質赤字比率については、各会計とも赤字は発生していない。黒字額については、一般会計が繰越金の減少により比率が低下したものの、その他の会計はほぼ横ばいで推移している。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Y41" sqref="BY41:CM4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6312891</v>
      </c>
      <c r="BO4" s="410"/>
      <c r="BP4" s="410"/>
      <c r="BQ4" s="410"/>
      <c r="BR4" s="410"/>
      <c r="BS4" s="410"/>
      <c r="BT4" s="410"/>
      <c r="BU4" s="411"/>
      <c r="BV4" s="409">
        <v>5914219</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7.8</v>
      </c>
      <c r="CU4" s="416"/>
      <c r="CV4" s="416"/>
      <c r="CW4" s="416"/>
      <c r="CX4" s="416"/>
      <c r="CY4" s="416"/>
      <c r="CZ4" s="416"/>
      <c r="DA4" s="417"/>
      <c r="DB4" s="415">
        <v>22.2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5998157</v>
      </c>
      <c r="BO5" s="447"/>
      <c r="BP5" s="447"/>
      <c r="BQ5" s="447"/>
      <c r="BR5" s="447"/>
      <c r="BS5" s="447"/>
      <c r="BT5" s="447"/>
      <c r="BU5" s="448"/>
      <c r="BV5" s="446">
        <v>5085524</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86.3</v>
      </c>
      <c r="CU5" s="444"/>
      <c r="CV5" s="444"/>
      <c r="CW5" s="444"/>
      <c r="CX5" s="444"/>
      <c r="CY5" s="444"/>
      <c r="CZ5" s="444"/>
      <c r="DA5" s="445"/>
      <c r="DB5" s="443">
        <v>82.1</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314734</v>
      </c>
      <c r="BO6" s="447"/>
      <c r="BP6" s="447"/>
      <c r="BQ6" s="447"/>
      <c r="BR6" s="447"/>
      <c r="BS6" s="447"/>
      <c r="BT6" s="447"/>
      <c r="BU6" s="448"/>
      <c r="BV6" s="446">
        <v>828695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90.1</v>
      </c>
      <c r="CU6" s="484"/>
      <c r="CV6" s="484"/>
      <c r="CW6" s="484"/>
      <c r="CX6" s="484"/>
      <c r="CY6" s="484"/>
      <c r="CZ6" s="484"/>
      <c r="DA6" s="485"/>
      <c r="DB6" s="483">
        <v>86.9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51005</v>
      </c>
      <c r="BO7" s="447"/>
      <c r="BP7" s="447"/>
      <c r="BQ7" s="447"/>
      <c r="BR7" s="447"/>
      <c r="BS7" s="447"/>
      <c r="BT7" s="447"/>
      <c r="BU7" s="448"/>
      <c r="BV7" s="446">
        <v>69508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3381709</v>
      </c>
      <c r="CU7" s="447"/>
      <c r="CV7" s="447"/>
      <c r="CW7" s="447"/>
      <c r="CX7" s="447"/>
      <c r="CY7" s="447"/>
      <c r="CZ7" s="447"/>
      <c r="DA7" s="448"/>
      <c r="DB7" s="446">
        <v>3416095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98</v>
      </c>
      <c r="AV8" s="479"/>
      <c r="AW8" s="479"/>
      <c r="AX8" s="479"/>
      <c r="AY8" s="480" t="s">
        <v>102</v>
      </c>
      <c r="AZ8" s="481"/>
      <c r="BA8" s="481"/>
      <c r="BB8" s="481"/>
      <c r="BC8" s="481"/>
      <c r="BD8" s="481"/>
      <c r="BE8" s="481"/>
      <c r="BF8" s="481"/>
      <c r="BG8" s="481"/>
      <c r="BH8" s="481"/>
      <c r="BI8" s="481"/>
      <c r="BJ8" s="481"/>
      <c r="BK8" s="481"/>
      <c r="BL8" s="481"/>
      <c r="BM8" s="482"/>
      <c r="BN8" s="446">
        <v>263729</v>
      </c>
      <c r="BO8" s="447"/>
      <c r="BP8" s="447"/>
      <c r="BQ8" s="447"/>
      <c r="BR8" s="447"/>
      <c r="BS8" s="447"/>
      <c r="BT8" s="447"/>
      <c r="BU8" s="448"/>
      <c r="BV8" s="446">
        <v>759187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0.73</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11720</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94</v>
      </c>
      <c r="AV9" s="479"/>
      <c r="AW9" s="479"/>
      <c r="AX9" s="479"/>
      <c r="AY9" s="480" t="s">
        <v>108</v>
      </c>
      <c r="AZ9" s="481"/>
      <c r="BA9" s="481"/>
      <c r="BB9" s="481"/>
      <c r="BC9" s="481"/>
      <c r="BD9" s="481"/>
      <c r="BE9" s="481"/>
      <c r="BF9" s="481"/>
      <c r="BG9" s="481"/>
      <c r="BH9" s="481"/>
      <c r="BI9" s="481"/>
      <c r="BJ9" s="481"/>
      <c r="BK9" s="481"/>
      <c r="BL9" s="481"/>
      <c r="BM9" s="482"/>
      <c r="BN9" s="446">
        <v>-495458</v>
      </c>
      <c r="BO9" s="447"/>
      <c r="BP9" s="447"/>
      <c r="BQ9" s="447"/>
      <c r="BR9" s="447"/>
      <c r="BS9" s="447"/>
      <c r="BT9" s="447"/>
      <c r="BU9" s="448"/>
      <c r="BV9" s="446">
        <v>-40866</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7.9</v>
      </c>
      <c r="CU9" s="444"/>
      <c r="CV9" s="444"/>
      <c r="CW9" s="444"/>
      <c r="CX9" s="444"/>
      <c r="CY9" s="444"/>
      <c r="CZ9" s="444"/>
      <c r="DA9" s="445"/>
      <c r="DB9" s="443">
        <v>7.9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12094</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94</v>
      </c>
      <c r="AV10" s="479"/>
      <c r="AW10" s="479"/>
      <c r="AX10" s="479"/>
      <c r="AY10" s="480" t="s">
        <v>112</v>
      </c>
      <c r="AZ10" s="481"/>
      <c r="BA10" s="481"/>
      <c r="BB10" s="481"/>
      <c r="BC10" s="481"/>
      <c r="BD10" s="481"/>
      <c r="BE10" s="481"/>
      <c r="BF10" s="481"/>
      <c r="BG10" s="481"/>
      <c r="BH10" s="481"/>
      <c r="BI10" s="481"/>
      <c r="BJ10" s="481"/>
      <c r="BK10" s="481"/>
      <c r="BL10" s="481"/>
      <c r="BM10" s="482"/>
      <c r="BN10" s="446">
        <v>400000</v>
      </c>
      <c r="BO10" s="447"/>
      <c r="BP10" s="447"/>
      <c r="BQ10" s="447"/>
      <c r="BR10" s="447"/>
      <c r="BS10" s="447"/>
      <c r="BT10" s="447"/>
      <c r="BU10" s="448"/>
      <c r="BV10" s="446">
        <v>210000</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94</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11904</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260000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119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11742</v>
      </c>
      <c r="S13" s="528"/>
      <c r="T13" s="528"/>
      <c r="U13" s="528"/>
      <c r="V13" s="529"/>
      <c r="W13" s="462" t="s">
        <v>131</v>
      </c>
      <c r="X13" s="463"/>
      <c r="Y13" s="463"/>
      <c r="Z13" s="463"/>
      <c r="AA13" s="463"/>
      <c r="AB13" s="453"/>
      <c r="AC13" s="497">
        <v>791</v>
      </c>
      <c r="AD13" s="498"/>
      <c r="AE13" s="498"/>
      <c r="AF13" s="498"/>
      <c r="AG13" s="537"/>
      <c r="AH13" s="497">
        <v>720</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-395458</v>
      </c>
      <c r="BO13" s="447"/>
      <c r="BP13" s="447"/>
      <c r="BQ13" s="447"/>
      <c r="BR13" s="447"/>
      <c r="BS13" s="447"/>
      <c r="BT13" s="447"/>
      <c r="BU13" s="448"/>
      <c r="BV13" s="446">
        <v>-90866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8.4</v>
      </c>
      <c r="CU13" s="444"/>
      <c r="CV13" s="444"/>
      <c r="CW13" s="444"/>
      <c r="CX13" s="444"/>
      <c r="CY13" s="444"/>
      <c r="CZ13" s="444"/>
      <c r="DA13" s="445"/>
      <c r="DB13" s="443">
        <v>8.4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12016</v>
      </c>
      <c r="S14" s="528"/>
      <c r="T14" s="528"/>
      <c r="U14" s="528"/>
      <c r="V14" s="529"/>
      <c r="W14" s="436"/>
      <c r="X14" s="437"/>
      <c r="Y14" s="437"/>
      <c r="Z14" s="437"/>
      <c r="AA14" s="437"/>
      <c r="AB14" s="426"/>
      <c r="AC14" s="530">
        <v>12.9</v>
      </c>
      <c r="AD14" s="531"/>
      <c r="AE14" s="531"/>
      <c r="AF14" s="531"/>
      <c r="AG14" s="532"/>
      <c r="AH14" s="530">
        <v>11.4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6.4</v>
      </c>
      <c r="CU14" s="542"/>
      <c r="CV14" s="542"/>
      <c r="CW14" s="542"/>
      <c r="CX14" s="542"/>
      <c r="CY14" s="542"/>
      <c r="CZ14" s="542"/>
      <c r="DA14" s="543"/>
      <c r="DB14" s="541">
        <v>31.8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11859</v>
      </c>
      <c r="S15" s="528"/>
      <c r="T15" s="528"/>
      <c r="U15" s="528"/>
      <c r="V15" s="529"/>
      <c r="W15" s="462" t="s">
        <v>139</v>
      </c>
      <c r="X15" s="463"/>
      <c r="Y15" s="463"/>
      <c r="Z15" s="463"/>
      <c r="AA15" s="463"/>
      <c r="AB15" s="453"/>
      <c r="AC15" s="497">
        <v>2158</v>
      </c>
      <c r="AD15" s="498"/>
      <c r="AE15" s="498"/>
      <c r="AF15" s="498"/>
      <c r="AG15" s="537"/>
      <c r="AH15" s="497">
        <v>2275</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2043154</v>
      </c>
      <c r="BO15" s="410"/>
      <c r="BP15" s="410"/>
      <c r="BQ15" s="410"/>
      <c r="BR15" s="410"/>
      <c r="BS15" s="410"/>
      <c r="BT15" s="410"/>
      <c r="BU15" s="411"/>
      <c r="BV15" s="409">
        <v>1878720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35.1</v>
      </c>
      <c r="AD16" s="531"/>
      <c r="AE16" s="531"/>
      <c r="AF16" s="531"/>
      <c r="AG16" s="532"/>
      <c r="AH16" s="530">
        <v>35.9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2589361</v>
      </c>
      <c r="BO16" s="447"/>
      <c r="BP16" s="447"/>
      <c r="BQ16" s="447"/>
      <c r="BR16" s="447"/>
      <c r="BS16" s="447"/>
      <c r="BT16" s="447"/>
      <c r="BU16" s="448"/>
      <c r="BV16" s="446">
        <v>2579068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3206</v>
      </c>
      <c r="AD17" s="498"/>
      <c r="AE17" s="498"/>
      <c r="AF17" s="498"/>
      <c r="AG17" s="537"/>
      <c r="AH17" s="497">
        <v>3340</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2628103</v>
      </c>
      <c r="BO17" s="447"/>
      <c r="BP17" s="447"/>
      <c r="BQ17" s="447"/>
      <c r="BR17" s="447"/>
      <c r="BS17" s="447"/>
      <c r="BT17" s="447"/>
      <c r="BU17" s="448"/>
      <c r="BV17" s="446">
        <v>2408439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64.25</v>
      </c>
      <c r="M18" s="559"/>
      <c r="N18" s="559"/>
      <c r="O18" s="559"/>
      <c r="P18" s="559"/>
      <c r="Q18" s="559"/>
      <c r="R18" s="560"/>
      <c r="S18" s="560"/>
      <c r="T18" s="560"/>
      <c r="U18" s="560"/>
      <c r="V18" s="561"/>
      <c r="W18" s="464"/>
      <c r="X18" s="465"/>
      <c r="Y18" s="465"/>
      <c r="Z18" s="465"/>
      <c r="AA18" s="465"/>
      <c r="AB18" s="456"/>
      <c r="AC18" s="562">
        <v>52.1</v>
      </c>
      <c r="AD18" s="563"/>
      <c r="AE18" s="563"/>
      <c r="AF18" s="563"/>
      <c r="AG18" s="564"/>
      <c r="AH18" s="562">
        <v>52.7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3044119</v>
      </c>
      <c r="BO18" s="447"/>
      <c r="BP18" s="447"/>
      <c r="BQ18" s="447"/>
      <c r="BR18" s="447"/>
      <c r="BS18" s="447"/>
      <c r="BT18" s="447"/>
      <c r="BU18" s="448"/>
      <c r="BV18" s="446">
        <v>2942155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182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4814938</v>
      </c>
      <c r="BO19" s="447"/>
      <c r="BP19" s="447"/>
      <c r="BQ19" s="447"/>
      <c r="BR19" s="447"/>
      <c r="BS19" s="447"/>
      <c r="BT19" s="447"/>
      <c r="BU19" s="448"/>
      <c r="BV19" s="446">
        <v>4919352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4109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3718336</v>
      </c>
      <c r="BO23" s="447"/>
      <c r="BP23" s="447"/>
      <c r="BQ23" s="447"/>
      <c r="BR23" s="447"/>
      <c r="BS23" s="447"/>
      <c r="BT23" s="447"/>
      <c r="BU23" s="448"/>
      <c r="BV23" s="446">
        <v>3890772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5920</v>
      </c>
      <c r="R24" s="498"/>
      <c r="S24" s="498"/>
      <c r="T24" s="498"/>
      <c r="U24" s="498"/>
      <c r="V24" s="537"/>
      <c r="W24" s="596"/>
      <c r="X24" s="584"/>
      <c r="Y24" s="585"/>
      <c r="Z24" s="496" t="s">
        <v>163</v>
      </c>
      <c r="AA24" s="476"/>
      <c r="AB24" s="476"/>
      <c r="AC24" s="476"/>
      <c r="AD24" s="476"/>
      <c r="AE24" s="476"/>
      <c r="AF24" s="476"/>
      <c r="AG24" s="477"/>
      <c r="AH24" s="497">
        <v>101</v>
      </c>
      <c r="AI24" s="498"/>
      <c r="AJ24" s="498"/>
      <c r="AK24" s="498"/>
      <c r="AL24" s="537"/>
      <c r="AM24" s="497">
        <v>291890</v>
      </c>
      <c r="AN24" s="498"/>
      <c r="AO24" s="498"/>
      <c r="AP24" s="498"/>
      <c r="AQ24" s="498"/>
      <c r="AR24" s="537"/>
      <c r="AS24" s="497">
        <v>2890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3168336</v>
      </c>
      <c r="BO24" s="447"/>
      <c r="BP24" s="447"/>
      <c r="BQ24" s="447"/>
      <c r="BR24" s="447"/>
      <c r="BS24" s="447"/>
      <c r="BT24" s="447"/>
      <c r="BU24" s="448"/>
      <c r="BV24" s="446">
        <v>3340772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6000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119</v>
      </c>
      <c r="AN25" s="498"/>
      <c r="AO25" s="498"/>
      <c r="AP25" s="498"/>
      <c r="AQ25" s="498"/>
      <c r="AR25" s="537"/>
      <c r="AS25" s="497" t="s">
        <v>120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7852</v>
      </c>
      <c r="BO25" s="410"/>
      <c r="BP25" s="410"/>
      <c r="BQ25" s="410"/>
      <c r="BR25" s="410"/>
      <c r="BS25" s="410"/>
      <c r="BT25" s="410"/>
      <c r="BU25" s="411"/>
      <c r="BV25" s="409">
        <v>80801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5500</v>
      </c>
      <c r="R26" s="498"/>
      <c r="S26" s="498"/>
      <c r="T26" s="498"/>
      <c r="U26" s="498"/>
      <c r="V26" s="537"/>
      <c r="W26" s="596"/>
      <c r="X26" s="584"/>
      <c r="Y26" s="585"/>
      <c r="Z26" s="496" t="s">
        <v>170</v>
      </c>
      <c r="AA26" s="606"/>
      <c r="AB26" s="606"/>
      <c r="AC26" s="606"/>
      <c r="AD26" s="606"/>
      <c r="AE26" s="606"/>
      <c r="AF26" s="606"/>
      <c r="AG26" s="607"/>
      <c r="AH26" s="497">
        <v>10</v>
      </c>
      <c r="AI26" s="498"/>
      <c r="AJ26" s="498"/>
      <c r="AK26" s="498"/>
      <c r="AL26" s="537"/>
      <c r="AM26" s="497">
        <v>29770</v>
      </c>
      <c r="AN26" s="498"/>
      <c r="AO26" s="498"/>
      <c r="AP26" s="498"/>
      <c r="AQ26" s="498"/>
      <c r="AR26" s="537"/>
      <c r="AS26" s="497">
        <v>2977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119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3400</v>
      </c>
      <c r="R27" s="498"/>
      <c r="S27" s="498"/>
      <c r="T27" s="498"/>
      <c r="U27" s="498"/>
      <c r="V27" s="537"/>
      <c r="W27" s="596"/>
      <c r="X27" s="584"/>
      <c r="Y27" s="585"/>
      <c r="Z27" s="496" t="s">
        <v>173</v>
      </c>
      <c r="AA27" s="476"/>
      <c r="AB27" s="476"/>
      <c r="AC27" s="476"/>
      <c r="AD27" s="476"/>
      <c r="AE27" s="476"/>
      <c r="AF27" s="476"/>
      <c r="AG27" s="477"/>
      <c r="AH27" s="497" t="s">
        <v>167</v>
      </c>
      <c r="AI27" s="498"/>
      <c r="AJ27" s="498"/>
      <c r="AK27" s="498"/>
      <c r="AL27" s="537"/>
      <c r="AM27" s="497" t="s">
        <v>167</v>
      </c>
      <c r="AN27" s="498"/>
      <c r="AO27" s="498"/>
      <c r="AP27" s="498"/>
      <c r="AQ27" s="498"/>
      <c r="AR27" s="537"/>
      <c r="AS27" s="497" t="s">
        <v>120</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182604</v>
      </c>
      <c r="BO27" s="620"/>
      <c r="BP27" s="620"/>
      <c r="BQ27" s="620"/>
      <c r="BR27" s="620"/>
      <c r="BS27" s="620"/>
      <c r="BT27" s="620"/>
      <c r="BU27" s="621"/>
      <c r="BV27" s="619">
        <v>182588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2800</v>
      </c>
      <c r="R28" s="498"/>
      <c r="S28" s="498"/>
      <c r="T28" s="498"/>
      <c r="U28" s="498"/>
      <c r="V28" s="537"/>
      <c r="W28" s="596"/>
      <c r="X28" s="584"/>
      <c r="Y28" s="585"/>
      <c r="Z28" s="496" t="s">
        <v>176</v>
      </c>
      <c r="AA28" s="476"/>
      <c r="AB28" s="476"/>
      <c r="AC28" s="476"/>
      <c r="AD28" s="476"/>
      <c r="AE28" s="476"/>
      <c r="AF28" s="476"/>
      <c r="AG28" s="477"/>
      <c r="AH28" s="497" t="s">
        <v>120</v>
      </c>
      <c r="AI28" s="498"/>
      <c r="AJ28" s="498"/>
      <c r="AK28" s="498"/>
      <c r="AL28" s="537"/>
      <c r="AM28" s="497" t="s">
        <v>167</v>
      </c>
      <c r="AN28" s="498"/>
      <c r="AO28" s="498"/>
      <c r="AP28" s="498"/>
      <c r="AQ28" s="498"/>
      <c r="AR28" s="537"/>
      <c r="AS28" s="497" t="s">
        <v>167</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807365</v>
      </c>
      <c r="BO28" s="410"/>
      <c r="BP28" s="410"/>
      <c r="BQ28" s="410"/>
      <c r="BR28" s="410"/>
      <c r="BS28" s="410"/>
      <c r="BT28" s="410"/>
      <c r="BU28" s="411"/>
      <c r="BV28" s="409">
        <v>707365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10</v>
      </c>
      <c r="M29" s="498"/>
      <c r="N29" s="498"/>
      <c r="O29" s="498"/>
      <c r="P29" s="537"/>
      <c r="Q29" s="497">
        <v>2500</v>
      </c>
      <c r="R29" s="498"/>
      <c r="S29" s="498"/>
      <c r="T29" s="498"/>
      <c r="U29" s="498"/>
      <c r="V29" s="537"/>
      <c r="W29" s="597"/>
      <c r="X29" s="598"/>
      <c r="Y29" s="599"/>
      <c r="Z29" s="496" t="s">
        <v>179</v>
      </c>
      <c r="AA29" s="476"/>
      <c r="AB29" s="476"/>
      <c r="AC29" s="476"/>
      <c r="AD29" s="476"/>
      <c r="AE29" s="476"/>
      <c r="AF29" s="476"/>
      <c r="AG29" s="477"/>
      <c r="AH29" s="497">
        <v>101</v>
      </c>
      <c r="AI29" s="498"/>
      <c r="AJ29" s="498"/>
      <c r="AK29" s="498"/>
      <c r="AL29" s="537"/>
      <c r="AM29" s="497">
        <v>291890</v>
      </c>
      <c r="AN29" s="498"/>
      <c r="AO29" s="498"/>
      <c r="AP29" s="498"/>
      <c r="AQ29" s="498"/>
      <c r="AR29" s="537"/>
      <c r="AS29" s="497">
        <v>2890</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200837</v>
      </c>
      <c r="BO29" s="447"/>
      <c r="BP29" s="447"/>
      <c r="BQ29" s="447"/>
      <c r="BR29" s="447"/>
      <c r="BS29" s="447"/>
      <c r="BT29" s="447"/>
      <c r="BU29" s="448"/>
      <c r="BV29" s="446">
        <v>200837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771125</v>
      </c>
      <c r="BO30" s="620"/>
      <c r="BP30" s="620"/>
      <c r="BQ30" s="620"/>
      <c r="BR30" s="620"/>
      <c r="BS30" s="620"/>
      <c r="BT30" s="620"/>
      <c r="BU30" s="621"/>
      <c r="BV30" s="619">
        <v>459876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193</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栃木県市町村総合事務組合（一般会計）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奨学金貸与費特別会計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栃木県市町村総合事務組合（特別会計）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栃木県後期高齢者医療広域連合（一般会計）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栃木県後期高齢者医療広域連合（後期高齢者医療特別会計）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芳賀地区広域行政事務組合（一般会計）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芳賀地区広域行政事務組合（救急医療センター特別会計）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芳賀地区広域行政事務組合（ごみ処理施設特別会計）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芳賀地区広域行政事務組合（卸売市場特別会計）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芳賀地区広域行政事務組合（ふるさと市町村圏基金特別会計）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芳賀郡中部環境衛生事務組合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ZiAzx+EYBgbYNHrCp6psgKtUXv1bo5XPoVW3KnCOHil8Hs1x340ORY7rpNqIZKWqK4Evy027Q/qW59Yocr+sHQ==" saltValue="A++78umIEmBwAiMraass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4"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559</v>
      </c>
      <c r="D34" s="1224"/>
      <c r="E34" s="1225"/>
      <c r="F34" s="32">
        <v>20.16</v>
      </c>
      <c r="G34" s="33">
        <v>18.05</v>
      </c>
      <c r="H34" s="33">
        <v>23.72</v>
      </c>
      <c r="I34" s="33">
        <v>22.14</v>
      </c>
      <c r="J34" s="34">
        <v>7.74</v>
      </c>
      <c r="K34" s="22"/>
      <c r="L34" s="22"/>
      <c r="M34" s="22"/>
      <c r="N34" s="22"/>
      <c r="O34" s="22"/>
      <c r="P34" s="22"/>
    </row>
    <row r="35" spans="1:16" ht="39" customHeight="1">
      <c r="A35" s="22"/>
      <c r="B35" s="35"/>
      <c r="C35" s="1218" t="s">
        <v>560</v>
      </c>
      <c r="D35" s="1219"/>
      <c r="E35" s="1220"/>
      <c r="F35" s="36">
        <v>5.16</v>
      </c>
      <c r="G35" s="37">
        <v>4.4000000000000004</v>
      </c>
      <c r="H35" s="37">
        <v>3.81</v>
      </c>
      <c r="I35" s="37">
        <v>3.52</v>
      </c>
      <c r="J35" s="38">
        <v>4.76</v>
      </c>
      <c r="K35" s="22"/>
      <c r="L35" s="22"/>
      <c r="M35" s="22"/>
      <c r="N35" s="22"/>
      <c r="O35" s="22"/>
      <c r="P35" s="22"/>
    </row>
    <row r="36" spans="1:16" ht="39" customHeight="1">
      <c r="A36" s="22"/>
      <c r="B36" s="35"/>
      <c r="C36" s="1218" t="s">
        <v>561</v>
      </c>
      <c r="D36" s="1219"/>
      <c r="E36" s="1220"/>
      <c r="F36" s="36">
        <v>1.96</v>
      </c>
      <c r="G36" s="37">
        <v>1.01</v>
      </c>
      <c r="H36" s="37">
        <v>1.8</v>
      </c>
      <c r="I36" s="37">
        <v>1.94</v>
      </c>
      <c r="J36" s="38">
        <v>1.71</v>
      </c>
      <c r="K36" s="22"/>
      <c r="L36" s="22"/>
      <c r="M36" s="22"/>
      <c r="N36" s="22"/>
      <c r="O36" s="22"/>
      <c r="P36" s="22"/>
    </row>
    <row r="37" spans="1:16" ht="39" customHeight="1">
      <c r="A37" s="22"/>
      <c r="B37" s="35"/>
      <c r="C37" s="1218" t="s">
        <v>562</v>
      </c>
      <c r="D37" s="1219"/>
      <c r="E37" s="1220"/>
      <c r="F37" s="36">
        <v>0.33</v>
      </c>
      <c r="G37" s="37">
        <v>0.43</v>
      </c>
      <c r="H37" s="37">
        <v>0.51</v>
      </c>
      <c r="I37" s="37">
        <v>0.7</v>
      </c>
      <c r="J37" s="38">
        <v>0.8</v>
      </c>
      <c r="K37" s="22"/>
      <c r="L37" s="22"/>
      <c r="M37" s="22"/>
      <c r="N37" s="22"/>
      <c r="O37" s="22"/>
      <c r="P37" s="22"/>
    </row>
    <row r="38" spans="1:16" ht="39" customHeight="1">
      <c r="A38" s="22"/>
      <c r="B38" s="35"/>
      <c r="C38" s="1218" t="s">
        <v>563</v>
      </c>
      <c r="D38" s="1219"/>
      <c r="E38" s="1220"/>
      <c r="F38" s="36">
        <v>0.23</v>
      </c>
      <c r="G38" s="37">
        <v>0.28999999999999998</v>
      </c>
      <c r="H38" s="37">
        <v>0.26</v>
      </c>
      <c r="I38" s="37">
        <v>0.27</v>
      </c>
      <c r="J38" s="38">
        <v>0.28999999999999998</v>
      </c>
      <c r="K38" s="22"/>
      <c r="L38" s="22"/>
      <c r="M38" s="22"/>
      <c r="N38" s="22"/>
      <c r="O38" s="22"/>
      <c r="P38" s="22"/>
    </row>
    <row r="39" spans="1:16" ht="39" customHeight="1">
      <c r="A39" s="22"/>
      <c r="B39" s="35"/>
      <c r="C39" s="1218" t="s">
        <v>564</v>
      </c>
      <c r="D39" s="1219"/>
      <c r="E39" s="1220"/>
      <c r="F39" s="36">
        <v>7.0000000000000007E-2</v>
      </c>
      <c r="G39" s="37">
        <v>0.06</v>
      </c>
      <c r="H39" s="37">
        <v>7.0000000000000007E-2</v>
      </c>
      <c r="I39" s="37">
        <v>7.0000000000000007E-2</v>
      </c>
      <c r="J39" s="38">
        <v>0.06</v>
      </c>
      <c r="K39" s="22"/>
      <c r="L39" s="22"/>
      <c r="M39" s="22"/>
      <c r="N39" s="22"/>
      <c r="O39" s="22"/>
      <c r="P39" s="22"/>
    </row>
    <row r="40" spans="1:16" ht="39" customHeight="1">
      <c r="A40" s="22"/>
      <c r="B40" s="35"/>
      <c r="C40" s="1218" t="s">
        <v>565</v>
      </c>
      <c r="D40" s="1219"/>
      <c r="E40" s="1220"/>
      <c r="F40" s="36">
        <v>0.04</v>
      </c>
      <c r="G40" s="37">
        <v>0.08</v>
      </c>
      <c r="H40" s="37">
        <v>0.09</v>
      </c>
      <c r="I40" s="37">
        <v>0.08</v>
      </c>
      <c r="J40" s="38">
        <v>0.04</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567</v>
      </c>
      <c r="D43" s="1222"/>
      <c r="E43" s="1223"/>
      <c r="F43" s="41" t="s">
        <v>508</v>
      </c>
      <c r="G43" s="42" t="s">
        <v>508</v>
      </c>
      <c r="H43" s="42" t="s">
        <v>508</v>
      </c>
      <c r="I43" s="42" t="s">
        <v>508</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H/7UlyDNCPrvk3zqbIV7BXw17wGGwt+RggPXcnKliIhYUUKhpNMcCT6SbQJIj0jvRn01K7ePzN4ONHHdWhLXA==" saltValue="KOp25zH6rjdxOf4bwkKE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9"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10</v>
      </c>
      <c r="C45" s="1235"/>
      <c r="D45" s="58"/>
      <c r="E45" s="1240" t="s">
        <v>11</v>
      </c>
      <c r="F45" s="1240"/>
      <c r="G45" s="1240"/>
      <c r="H45" s="1240"/>
      <c r="I45" s="1240"/>
      <c r="J45" s="1241"/>
      <c r="K45" s="59">
        <v>538</v>
      </c>
      <c r="L45" s="60">
        <v>415</v>
      </c>
      <c r="M45" s="60">
        <v>400</v>
      </c>
      <c r="N45" s="60">
        <v>391</v>
      </c>
      <c r="O45" s="61">
        <v>381</v>
      </c>
      <c r="P45" s="48"/>
      <c r="Q45" s="48"/>
      <c r="R45" s="48"/>
      <c r="S45" s="48"/>
      <c r="T45" s="48"/>
      <c r="U45" s="48"/>
    </row>
    <row r="46" spans="1:21" ht="30.75" customHeight="1">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14</v>
      </c>
      <c r="F48" s="1228"/>
      <c r="G48" s="1228"/>
      <c r="H48" s="1228"/>
      <c r="I48" s="1228"/>
      <c r="J48" s="1229"/>
      <c r="K48" s="63">
        <v>132</v>
      </c>
      <c r="L48" s="64">
        <v>133</v>
      </c>
      <c r="M48" s="64">
        <v>136</v>
      </c>
      <c r="N48" s="64">
        <v>136</v>
      </c>
      <c r="O48" s="65">
        <v>138</v>
      </c>
      <c r="P48" s="48"/>
      <c r="Q48" s="48"/>
      <c r="R48" s="48"/>
      <c r="S48" s="48"/>
      <c r="T48" s="48"/>
      <c r="U48" s="48"/>
    </row>
    <row r="49" spans="1:21" ht="30.75" customHeight="1">
      <c r="A49" s="48"/>
      <c r="B49" s="1236"/>
      <c r="C49" s="1237"/>
      <c r="D49" s="62"/>
      <c r="E49" s="1228" t="s">
        <v>15</v>
      </c>
      <c r="F49" s="1228"/>
      <c r="G49" s="1228"/>
      <c r="H49" s="1228"/>
      <c r="I49" s="1228"/>
      <c r="J49" s="1229"/>
      <c r="K49" s="63">
        <v>17</v>
      </c>
      <c r="L49" s="64">
        <v>15</v>
      </c>
      <c r="M49" s="64">
        <v>16</v>
      </c>
      <c r="N49" s="64">
        <v>20</v>
      </c>
      <c r="O49" s="65">
        <v>30</v>
      </c>
      <c r="P49" s="48"/>
      <c r="Q49" s="48"/>
      <c r="R49" s="48"/>
      <c r="S49" s="48"/>
      <c r="T49" s="48"/>
      <c r="U49" s="48"/>
    </row>
    <row r="50" spans="1:21" ht="30.75" customHeight="1">
      <c r="A50" s="48"/>
      <c r="B50" s="1236"/>
      <c r="C50" s="1237"/>
      <c r="D50" s="62"/>
      <c r="E50" s="1228" t="s">
        <v>16</v>
      </c>
      <c r="F50" s="1228"/>
      <c r="G50" s="1228"/>
      <c r="H50" s="1228"/>
      <c r="I50" s="1228"/>
      <c r="J50" s="1229"/>
      <c r="K50" s="63">
        <v>76</v>
      </c>
      <c r="L50" s="64">
        <v>75</v>
      </c>
      <c r="M50" s="64">
        <v>74</v>
      </c>
      <c r="N50" s="64">
        <v>74</v>
      </c>
      <c r="O50" s="65">
        <v>73</v>
      </c>
      <c r="P50" s="48"/>
      <c r="Q50" s="48"/>
      <c r="R50" s="48"/>
      <c r="S50" s="48"/>
      <c r="T50" s="48"/>
      <c r="U50" s="48"/>
    </row>
    <row r="51" spans="1:21" ht="30.75" customHeight="1">
      <c r="A51" s="48"/>
      <c r="B51" s="1238"/>
      <c r="C51" s="1239"/>
      <c r="D51" s="66"/>
      <c r="E51" s="1228" t="s">
        <v>17</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18</v>
      </c>
      <c r="C52" s="1227"/>
      <c r="D52" s="66"/>
      <c r="E52" s="1228" t="s">
        <v>19</v>
      </c>
      <c r="F52" s="1228"/>
      <c r="G52" s="1228"/>
      <c r="H52" s="1228"/>
      <c r="I52" s="1228"/>
      <c r="J52" s="1229"/>
      <c r="K52" s="63">
        <v>398</v>
      </c>
      <c r="L52" s="64">
        <v>393</v>
      </c>
      <c r="M52" s="64">
        <v>366</v>
      </c>
      <c r="N52" s="64">
        <v>368</v>
      </c>
      <c r="O52" s="65">
        <v>373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365</v>
      </c>
      <c r="L53" s="69">
        <v>245</v>
      </c>
      <c r="M53" s="69">
        <v>260</v>
      </c>
      <c r="N53" s="69">
        <v>253</v>
      </c>
      <c r="O53" s="70">
        <v>249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RQ6OGxDvnDpXU7z1UNeRR7g/K2Ynr2DJBRa357XoxsxXOrs/kwr6Dr2sEgPEGKkLLkz7DnX/QPpPdlP1uAm1Q==" saltValue="fTklbcIlKj/9CniCF6wU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550</v>
      </c>
      <c r="J40" s="79" t="s">
        <v>551</v>
      </c>
      <c r="K40" s="79" t="s">
        <v>552</v>
      </c>
      <c r="L40" s="79" t="s">
        <v>553</v>
      </c>
      <c r="M40" s="80" t="s">
        <v>554</v>
      </c>
    </row>
    <row r="41" spans="2:13" ht="27.75" customHeight="1">
      <c r="B41" s="1242" t="s">
        <v>23</v>
      </c>
      <c r="C41" s="1243"/>
      <c r="D41" s="81"/>
      <c r="E41" s="1248" t="s">
        <v>24</v>
      </c>
      <c r="F41" s="1248"/>
      <c r="G41" s="1248"/>
      <c r="H41" s="1249"/>
      <c r="I41" s="82">
        <v>4211</v>
      </c>
      <c r="J41" s="83">
        <v>4096</v>
      </c>
      <c r="K41" s="83">
        <v>4042</v>
      </c>
      <c r="L41" s="83">
        <v>3891</v>
      </c>
      <c r="M41" s="84">
        <v>3718</v>
      </c>
    </row>
    <row r="42" spans="2:13" ht="27.75" customHeight="1">
      <c r="B42" s="1244"/>
      <c r="C42" s="1245"/>
      <c r="D42" s="85"/>
      <c r="E42" s="1250" t="s">
        <v>25</v>
      </c>
      <c r="F42" s="1250"/>
      <c r="G42" s="1250"/>
      <c r="H42" s="1251"/>
      <c r="I42" s="86">
        <v>291</v>
      </c>
      <c r="J42" s="87">
        <v>217</v>
      </c>
      <c r="K42" s="87">
        <v>144</v>
      </c>
      <c r="L42" s="87">
        <v>72</v>
      </c>
      <c r="M42" s="88" t="s">
        <v>508</v>
      </c>
    </row>
    <row r="43" spans="2:13" ht="27.75" customHeight="1">
      <c r="B43" s="1244"/>
      <c r="C43" s="1245"/>
      <c r="D43" s="85"/>
      <c r="E43" s="1250" t="s">
        <v>26</v>
      </c>
      <c r="F43" s="1250"/>
      <c r="G43" s="1250"/>
      <c r="H43" s="1251"/>
      <c r="I43" s="86">
        <v>2138</v>
      </c>
      <c r="J43" s="87">
        <v>2113</v>
      </c>
      <c r="K43" s="87">
        <v>2078</v>
      </c>
      <c r="L43" s="87">
        <v>2047</v>
      </c>
      <c r="M43" s="88">
        <v>1940</v>
      </c>
    </row>
    <row r="44" spans="2:13" ht="27.75" customHeight="1">
      <c r="B44" s="1244"/>
      <c r="C44" s="1245"/>
      <c r="D44" s="85"/>
      <c r="E44" s="1250" t="s">
        <v>27</v>
      </c>
      <c r="F44" s="1250"/>
      <c r="G44" s="1250"/>
      <c r="H44" s="1251"/>
      <c r="I44" s="86">
        <v>250</v>
      </c>
      <c r="J44" s="87">
        <v>281</v>
      </c>
      <c r="K44" s="87">
        <v>345</v>
      </c>
      <c r="L44" s="87">
        <v>404</v>
      </c>
      <c r="M44" s="88">
        <v>409</v>
      </c>
    </row>
    <row r="45" spans="2:13" ht="27.75" customHeight="1">
      <c r="B45" s="1244"/>
      <c r="C45" s="1245"/>
      <c r="D45" s="85"/>
      <c r="E45" s="1250" t="s">
        <v>28</v>
      </c>
      <c r="F45" s="1250"/>
      <c r="G45" s="1250"/>
      <c r="H45" s="1251"/>
      <c r="I45" s="86">
        <v>837</v>
      </c>
      <c r="J45" s="87">
        <v>776</v>
      </c>
      <c r="K45" s="87">
        <v>696</v>
      </c>
      <c r="L45" s="87">
        <v>724</v>
      </c>
      <c r="M45" s="88">
        <v>708</v>
      </c>
    </row>
    <row r="46" spans="2:13" ht="27.75" customHeight="1">
      <c r="B46" s="1244"/>
      <c r="C46" s="1245"/>
      <c r="D46" s="89"/>
      <c r="E46" s="1250" t="s">
        <v>29</v>
      </c>
      <c r="F46" s="1250"/>
      <c r="G46" s="1250"/>
      <c r="H46" s="1251"/>
      <c r="I46" s="86" t="s">
        <v>508</v>
      </c>
      <c r="J46" s="87" t="s">
        <v>508</v>
      </c>
      <c r="K46" s="87" t="s">
        <v>508</v>
      </c>
      <c r="L46" s="87" t="s">
        <v>508</v>
      </c>
      <c r="M46" s="88" t="s">
        <v>508</v>
      </c>
    </row>
    <row r="47" spans="2:13" ht="27.75" customHeight="1">
      <c r="B47" s="1244"/>
      <c r="C47" s="1245"/>
      <c r="D47" s="90"/>
      <c r="E47" s="1252" t="s">
        <v>30</v>
      </c>
      <c r="F47" s="1253"/>
      <c r="G47" s="1253"/>
      <c r="H47" s="1254"/>
      <c r="I47" s="86" t="s">
        <v>508</v>
      </c>
      <c r="J47" s="87" t="s">
        <v>508</v>
      </c>
      <c r="K47" s="87" t="s">
        <v>508</v>
      </c>
      <c r="L47" s="87" t="s">
        <v>508</v>
      </c>
      <c r="M47" s="88" t="s">
        <v>508</v>
      </c>
    </row>
    <row r="48" spans="2:13" ht="27.75" customHeight="1">
      <c r="B48" s="1244"/>
      <c r="C48" s="1245"/>
      <c r="D48" s="85"/>
      <c r="E48" s="1250" t="s">
        <v>31</v>
      </c>
      <c r="F48" s="1250"/>
      <c r="G48" s="1250"/>
      <c r="H48" s="1251"/>
      <c r="I48" s="86" t="s">
        <v>508</v>
      </c>
      <c r="J48" s="87" t="s">
        <v>508</v>
      </c>
      <c r="K48" s="87" t="s">
        <v>508</v>
      </c>
      <c r="L48" s="87" t="s">
        <v>508</v>
      </c>
      <c r="M48" s="88" t="s">
        <v>508</v>
      </c>
    </row>
    <row r="49" spans="2:13" ht="27.75" customHeight="1">
      <c r="B49" s="1246"/>
      <c r="C49" s="1247"/>
      <c r="D49" s="85"/>
      <c r="E49" s="1250" t="s">
        <v>32</v>
      </c>
      <c r="F49" s="1250"/>
      <c r="G49" s="1250"/>
      <c r="H49" s="1251"/>
      <c r="I49" s="86" t="s">
        <v>508</v>
      </c>
      <c r="J49" s="87" t="s">
        <v>508</v>
      </c>
      <c r="K49" s="87" t="s">
        <v>508</v>
      </c>
      <c r="L49" s="87" t="s">
        <v>508</v>
      </c>
      <c r="M49" s="88" t="s">
        <v>508</v>
      </c>
    </row>
    <row r="50" spans="2:13" ht="27.75" customHeight="1">
      <c r="B50" s="1255" t="s">
        <v>33</v>
      </c>
      <c r="C50" s="1256"/>
      <c r="D50" s="91"/>
      <c r="E50" s="1250" t="s">
        <v>34</v>
      </c>
      <c r="F50" s="1250"/>
      <c r="G50" s="1250"/>
      <c r="H50" s="1251"/>
      <c r="I50" s="86">
        <v>1391</v>
      </c>
      <c r="J50" s="87">
        <v>1386</v>
      </c>
      <c r="K50" s="87">
        <v>1383</v>
      </c>
      <c r="L50" s="87">
        <v>1469</v>
      </c>
      <c r="M50" s="88">
        <v>1923</v>
      </c>
    </row>
    <row r="51" spans="2:13" ht="27.75" customHeight="1">
      <c r="B51" s="1244"/>
      <c r="C51" s="1245"/>
      <c r="D51" s="85"/>
      <c r="E51" s="1250" t="s">
        <v>35</v>
      </c>
      <c r="F51" s="1250"/>
      <c r="G51" s="1250"/>
      <c r="H51" s="1251"/>
      <c r="I51" s="86">
        <v>3</v>
      </c>
      <c r="J51" s="87">
        <v>2</v>
      </c>
      <c r="K51" s="87">
        <v>2</v>
      </c>
      <c r="L51" s="87">
        <v>1</v>
      </c>
      <c r="M51" s="88">
        <v>1</v>
      </c>
    </row>
    <row r="52" spans="2:13" ht="27.75" customHeight="1">
      <c r="B52" s="1246"/>
      <c r="C52" s="1247"/>
      <c r="D52" s="85"/>
      <c r="E52" s="1250" t="s">
        <v>36</v>
      </c>
      <c r="F52" s="1250"/>
      <c r="G52" s="1250"/>
      <c r="H52" s="1251"/>
      <c r="I52" s="86">
        <v>4633</v>
      </c>
      <c r="J52" s="87">
        <v>4608</v>
      </c>
      <c r="K52" s="87">
        <v>4717</v>
      </c>
      <c r="L52" s="87">
        <v>4699</v>
      </c>
      <c r="M52" s="88">
        <v>4657</v>
      </c>
    </row>
    <row r="53" spans="2:13" ht="27.75" customHeight="1" thickBot="1">
      <c r="B53" s="1257" t="s">
        <v>37</v>
      </c>
      <c r="C53" s="1258"/>
      <c r="D53" s="92"/>
      <c r="E53" s="1259" t="s">
        <v>38</v>
      </c>
      <c r="F53" s="1259"/>
      <c r="G53" s="1259"/>
      <c r="H53" s="1260"/>
      <c r="I53" s="93">
        <v>1699</v>
      </c>
      <c r="J53" s="94">
        <v>1488</v>
      </c>
      <c r="K53" s="94">
        <v>1203</v>
      </c>
      <c r="L53" s="94">
        <v>969</v>
      </c>
      <c r="M53" s="95">
        <v>195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fPbozu8F6kKj8P9VJ2djXxombZwuZFVa0wJj50xjiPWsihWdNiFuL0xiP6NQ58kMvsEUOwXAvAA0yC5h2KeMA==" saltValue="Wf2Dm9n2L+BSelCLoXUa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3"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552</v>
      </c>
      <c r="G54" s="104" t="s">
        <v>553</v>
      </c>
      <c r="H54" s="105" t="s">
        <v>554</v>
      </c>
    </row>
    <row r="55" spans="2:8" ht="52.5" customHeight="1">
      <c r="B55" s="106"/>
      <c r="C55" s="1269" t="s">
        <v>41</v>
      </c>
      <c r="D55" s="1269"/>
      <c r="E55" s="1270"/>
      <c r="F55" s="107">
        <v>757</v>
      </c>
      <c r="G55" s="107">
        <v>707</v>
      </c>
      <c r="H55" s="108">
        <v>807</v>
      </c>
    </row>
    <row r="56" spans="2:8" ht="52.5" customHeight="1">
      <c r="B56" s="109"/>
      <c r="C56" s="1271" t="s">
        <v>42</v>
      </c>
      <c r="D56" s="1271"/>
      <c r="E56" s="1272"/>
      <c r="F56" s="110">
        <v>201</v>
      </c>
      <c r="G56" s="110">
        <v>201</v>
      </c>
      <c r="H56" s="111">
        <v>201</v>
      </c>
    </row>
    <row r="57" spans="2:8" ht="53.25" customHeight="1">
      <c r="B57" s="109"/>
      <c r="C57" s="1273" t="s">
        <v>43</v>
      </c>
      <c r="D57" s="1273"/>
      <c r="E57" s="1274"/>
      <c r="F57" s="112">
        <v>339</v>
      </c>
      <c r="G57" s="112">
        <v>460</v>
      </c>
      <c r="H57" s="113">
        <v>771</v>
      </c>
    </row>
    <row r="58" spans="2:8" ht="45.75" customHeight="1">
      <c r="B58" s="114"/>
      <c r="C58" s="1261" t="s">
        <v>586</v>
      </c>
      <c r="D58" s="1262"/>
      <c r="E58" s="1263"/>
      <c r="F58" s="115">
        <v>237</v>
      </c>
      <c r="G58" s="115">
        <v>357</v>
      </c>
      <c r="H58" s="116">
        <v>557</v>
      </c>
    </row>
    <row r="59" spans="2:8" ht="45.75" customHeight="1">
      <c r="B59" s="114"/>
      <c r="C59" s="1261" t="s">
        <v>587</v>
      </c>
      <c r="D59" s="1262"/>
      <c r="E59" s="1263"/>
      <c r="F59" s="115">
        <v>76</v>
      </c>
      <c r="G59" s="115">
        <v>76</v>
      </c>
      <c r="H59" s="116">
        <v>176</v>
      </c>
    </row>
    <row r="60" spans="2:8" ht="45.75" customHeight="1" thickBot="1">
      <c r="B60" s="114"/>
      <c r="C60" s="1264" t="s">
        <v>588</v>
      </c>
      <c r="D60" s="1265"/>
      <c r="E60" s="1266"/>
      <c r="F60" s="118">
        <v>14</v>
      </c>
      <c r="G60" s="118">
        <v>14</v>
      </c>
      <c r="H60" s="119">
        <v>23</v>
      </c>
    </row>
    <row r="61" spans="2:8" ht="45.75" customHeight="1">
      <c r="B61" s="114"/>
      <c r="C61" s="1261" t="s">
        <v>589</v>
      </c>
      <c r="D61" s="1262"/>
      <c r="E61" s="1263"/>
      <c r="F61" s="115">
        <v>7</v>
      </c>
      <c r="G61" s="115">
        <v>7</v>
      </c>
      <c r="H61" s="116">
        <v>9</v>
      </c>
    </row>
    <row r="62" spans="2:8" ht="45.75" customHeight="1" thickBot="1">
      <c r="B62" s="117"/>
      <c r="C62" s="1264" t="s">
        <v>590</v>
      </c>
      <c r="D62" s="1265"/>
      <c r="E62" s="1266"/>
      <c r="F62" s="118">
        <v>3</v>
      </c>
      <c r="G62" s="118">
        <v>4</v>
      </c>
      <c r="H62" s="119">
        <v>5</v>
      </c>
    </row>
    <row r="63" spans="2:8" ht="52.5" customHeight="1" thickBot="1">
      <c r="B63" s="120"/>
      <c r="C63" s="1267" t="s">
        <v>44</v>
      </c>
      <c r="D63" s="1267"/>
      <c r="E63" s="1268"/>
      <c r="F63" s="121">
        <v>1297</v>
      </c>
      <c r="G63" s="121">
        <v>1368</v>
      </c>
      <c r="H63" s="122">
        <v>1779</v>
      </c>
    </row>
    <row r="64" spans="2:8" ht="15" customHeight="1"/>
    <row r="65" ht="0" hidden="1" customHeight="1"/>
    <row r="66" ht="0" hidden="1" customHeight="1"/>
  </sheetData>
  <sheetProtection algorithmName="SHA-512" hashValue="u54lFkZ8oTCeKp5BufHXKWDw1JKLfu23vESZhGmuGDqnvfCVBuIihtphRXVz7f3TPoIFrMpgVmrt1fYTnV0idw==" saltValue="bV3Vn39h9nOJ7aA+93q7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595</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77">
        <v>6.4</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77">
        <v>58.3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598</v>
      </c>
      <c r="AO55" s="1281"/>
      <c r="AP55" s="1281"/>
      <c r="AQ55" s="1281"/>
      <c r="AR55" s="1281"/>
      <c r="AS55" s="1281"/>
      <c r="AT55" s="1281"/>
      <c r="AU55" s="1281"/>
      <c r="AV55" s="1281"/>
      <c r="AW55" s="1281"/>
      <c r="AX55" s="1281"/>
      <c r="AY55" s="1281"/>
      <c r="AZ55" s="1281"/>
      <c r="BA55" s="1281"/>
      <c r="BB55" s="1280" t="s">
        <v>599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77">
        <v>32.799999999999997</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c r="B73" s="374"/>
      <c r="G73" s="1293"/>
      <c r="H73" s="1293"/>
      <c r="I73" s="1293"/>
      <c r="J73" s="1293"/>
      <c r="K73" s="1276"/>
      <c r="L73" s="1276"/>
      <c r="M73" s="1276"/>
      <c r="N73" s="1276"/>
      <c r="AM73" s="383"/>
      <c r="AN73" s="1280" t="s">
        <v>595</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v>57.1</v>
      </c>
      <c r="BQ73" s="1277"/>
      <c r="BR73" s="1277"/>
      <c r="BS73" s="1277"/>
      <c r="BT73" s="1277"/>
      <c r="BU73" s="1277"/>
      <c r="BV73" s="1277"/>
      <c r="BW73" s="1277"/>
      <c r="BX73" s="1277">
        <v>51</v>
      </c>
      <c r="BY73" s="1277"/>
      <c r="BZ73" s="1277"/>
      <c r="CA73" s="1277"/>
      <c r="CB73" s="1277"/>
      <c r="CC73" s="1277"/>
      <c r="CD73" s="1277"/>
      <c r="CE73" s="1277"/>
      <c r="CF73" s="1277">
        <v>40.200000000000003</v>
      </c>
      <c r="CG73" s="1277"/>
      <c r="CH73" s="1277"/>
      <c r="CI73" s="1277"/>
      <c r="CJ73" s="1277"/>
      <c r="CK73" s="1277"/>
      <c r="CL73" s="1277"/>
      <c r="CM73" s="1277"/>
      <c r="CN73" s="1277">
        <v>31.8</v>
      </c>
      <c r="CO73" s="1277"/>
      <c r="CP73" s="1277"/>
      <c r="CQ73" s="1277"/>
      <c r="CR73" s="1277"/>
      <c r="CS73" s="1277"/>
      <c r="CT73" s="1277"/>
      <c r="CU73" s="1277"/>
      <c r="CV73" s="1277">
        <v>6.4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13.1</v>
      </c>
      <c r="BQ75" s="1277"/>
      <c r="BR75" s="1277"/>
      <c r="BS75" s="1277"/>
      <c r="BT75" s="1277"/>
      <c r="BU75" s="1277"/>
      <c r="BV75" s="1277"/>
      <c r="BW75" s="1277"/>
      <c r="BX75" s="1277">
        <v>11.3</v>
      </c>
      <c r="BY75" s="1277"/>
      <c r="BZ75" s="1277"/>
      <c r="CA75" s="1277"/>
      <c r="CB75" s="1277"/>
      <c r="CC75" s="1277"/>
      <c r="CD75" s="1277"/>
      <c r="CE75" s="1277"/>
      <c r="CF75" s="1277">
        <v>9.6999999999999993</v>
      </c>
      <c r="CG75" s="1277"/>
      <c r="CH75" s="1277"/>
      <c r="CI75" s="1277"/>
      <c r="CJ75" s="1277"/>
      <c r="CK75" s="1277"/>
      <c r="CL75" s="1277"/>
      <c r="CM75" s="1277"/>
      <c r="CN75" s="1277">
        <v>8.4</v>
      </c>
      <c r="CO75" s="1277"/>
      <c r="CP75" s="1277"/>
      <c r="CQ75" s="1277"/>
      <c r="CR75" s="1277"/>
      <c r="CS75" s="1277"/>
      <c r="CT75" s="1277"/>
      <c r="CU75" s="1277"/>
      <c r="CV75" s="1277">
        <v>8.4</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603</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24.3</v>
      </c>
      <c r="BQ77" s="1277"/>
      <c r="BR77" s="1277"/>
      <c r="BS77" s="1277"/>
      <c r="BT77" s="1277"/>
      <c r="BU77" s="1277"/>
      <c r="BV77" s="1277"/>
      <c r="BW77" s="1277"/>
      <c r="BX77" s="1277">
        <v>0</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602</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8.5</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IV/wEKFjSOAWQYlOt0Kk617BA+EOA4VmRCK+OtRQsREm/t63STF/BG/4aluMk/DOf07XoAERwxNblHFSO4Cvg==" saltValue="zJ8A0ZzFr2dGQYE36AKHd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FOFOM4OLXWc4iRou0slmwQGm30H2s58d6A5fOvtw9kloCxv9iRf0oG/bvyvH2O6MBQqNbT6gjAHZlNDjkyszA==" saltValue="a61WKwYVM7TP35qFpUal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r+zXj8k/O1QxcwHTIZTsEw7GIga4XhHp08dt1ucREo1t9t5+Mf02Frb4wYlrAWgtP8nzD2Z0/yRjfXouzaE4Q==" saltValue="zl5bW8EXv5BIzH8xZn4C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547</v>
      </c>
      <c r="G2" s="136"/>
      <c r="H2" s="137"/>
    </row>
    <row r="3" spans="1:8">
      <c r="A3" s="133" t="s">
        <v>540</v>
      </c>
      <c r="B3" s="138"/>
      <c r="C3" s="139"/>
      <c r="D3" s="140">
        <v>50065</v>
      </c>
      <c r="E3" s="141"/>
      <c r="F3" s="142">
        <v>105751</v>
      </c>
      <c r="G3" s="143"/>
      <c r="H3" s="144"/>
    </row>
    <row r="4" spans="1:8">
      <c r="A4" s="145"/>
      <c r="B4" s="146"/>
      <c r="C4" s="147"/>
      <c r="D4" s="148">
        <v>27955</v>
      </c>
      <c r="E4" s="149"/>
      <c r="F4" s="150">
        <v>49969</v>
      </c>
      <c r="G4" s="151"/>
      <c r="H4" s="152"/>
    </row>
    <row r="5" spans="1:8">
      <c r="A5" s="133" t="s">
        <v>542</v>
      </c>
      <c r="B5" s="138"/>
      <c r="C5" s="139"/>
      <c r="D5" s="140">
        <v>57736</v>
      </c>
      <c r="E5" s="141"/>
      <c r="F5" s="142">
        <v>158564</v>
      </c>
      <c r="G5" s="143"/>
      <c r="H5" s="144"/>
    </row>
    <row r="6" spans="1:8">
      <c r="A6" s="145"/>
      <c r="B6" s="146"/>
      <c r="C6" s="147"/>
      <c r="D6" s="148">
        <v>39375</v>
      </c>
      <c r="E6" s="149"/>
      <c r="F6" s="150">
        <v>48412</v>
      </c>
      <c r="G6" s="151"/>
      <c r="H6" s="152"/>
    </row>
    <row r="7" spans="1:8">
      <c r="A7" s="133" t="s">
        <v>543</v>
      </c>
      <c r="B7" s="138"/>
      <c r="C7" s="139"/>
      <c r="D7" s="140">
        <v>32116</v>
      </c>
      <c r="E7" s="141"/>
      <c r="F7" s="142">
        <v>106092</v>
      </c>
      <c r="G7" s="143"/>
      <c r="H7" s="144"/>
    </row>
    <row r="8" spans="1:8">
      <c r="A8" s="145"/>
      <c r="B8" s="146"/>
      <c r="C8" s="147"/>
      <c r="D8" s="148">
        <v>25617</v>
      </c>
      <c r="E8" s="149"/>
      <c r="F8" s="150">
        <v>44299</v>
      </c>
      <c r="G8" s="151"/>
      <c r="H8" s="152"/>
    </row>
    <row r="9" spans="1:8">
      <c r="A9" s="133" t="s">
        <v>544</v>
      </c>
      <c r="B9" s="138"/>
      <c r="C9" s="139"/>
      <c r="D9" s="140">
        <v>39082</v>
      </c>
      <c r="E9" s="141"/>
      <c r="F9" s="142">
        <v>78903</v>
      </c>
      <c r="G9" s="143"/>
      <c r="H9" s="144"/>
    </row>
    <row r="10" spans="1:8">
      <c r="A10" s="145"/>
      <c r="B10" s="146"/>
      <c r="C10" s="147"/>
      <c r="D10" s="148">
        <v>30387</v>
      </c>
      <c r="E10" s="149"/>
      <c r="F10" s="150">
        <v>49201</v>
      </c>
      <c r="G10" s="151"/>
      <c r="H10" s="152"/>
    </row>
    <row r="11" spans="1:8">
      <c r="A11" s="133" t="s">
        <v>545</v>
      </c>
      <c r="B11" s="138"/>
      <c r="C11" s="139"/>
      <c r="D11" s="140">
        <v>90064</v>
      </c>
      <c r="E11" s="141"/>
      <c r="F11" s="142">
        <v>82993</v>
      </c>
      <c r="G11" s="143"/>
      <c r="H11" s="144"/>
    </row>
    <row r="12" spans="1:8">
      <c r="A12" s="145"/>
      <c r="B12" s="146"/>
      <c r="C12" s="153"/>
      <c r="D12" s="148">
        <v>78408</v>
      </c>
      <c r="E12" s="149"/>
      <c r="F12" s="150">
        <v>46787</v>
      </c>
      <c r="G12" s="151"/>
      <c r="H12" s="152"/>
    </row>
    <row r="13" spans="1:8">
      <c r="A13" s="133"/>
      <c r="B13" s="138"/>
      <c r="C13" s="154"/>
      <c r="D13" s="155">
        <v>53813</v>
      </c>
      <c r="E13" s="156"/>
      <c r="F13" s="157">
        <v>106461</v>
      </c>
      <c r="G13" s="158"/>
      <c r="H13" s="144"/>
    </row>
    <row r="14" spans="1:8">
      <c r="A14" s="145"/>
      <c r="B14" s="146"/>
      <c r="C14" s="147"/>
      <c r="D14" s="148">
        <v>40348</v>
      </c>
      <c r="E14" s="149"/>
      <c r="F14" s="150">
        <v>47734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20.21</v>
      </c>
      <c r="C19" s="159">
        <f>ROUND(VALUE(SUBSTITUTE(実質収支比率等に係る経年分析!G$48,"▲","-")),2)</f>
        <v>18.14</v>
      </c>
      <c r="D19" s="159">
        <f>ROUND(VALUE(SUBSTITUTE(実質収支比率等に係る経年分析!H$48,"▲","-")),2)</f>
        <v>23.82</v>
      </c>
      <c r="E19" s="159">
        <f>ROUND(VALUE(SUBSTITUTE(実質収支比率等に係る経年分析!I$48,"▲","-")),2)</f>
        <v>22.22</v>
      </c>
      <c r="F19" s="159">
        <f>ROUND(VALUE(SUBSTITUTE(実質収支比率等に係る経年分析!J$48,"▲","-")),2)</f>
        <v>7.8</v>
      </c>
    </row>
    <row r="20" spans="1:11">
      <c r="A20" s="159" t="s">
        <v>48</v>
      </c>
      <c r="B20" s="159">
        <f>ROUND(VALUE(SUBSTITUTE(実質収支比率等に係る経年分析!F$47,"▲","-")),2)</f>
        <v>22.91</v>
      </c>
      <c r="C20" s="159">
        <f>ROUND(VALUE(SUBSTITUTE(実質収支比率等に係る経年分析!G$47,"▲","-")),2)</f>
        <v>24.27</v>
      </c>
      <c r="D20" s="159">
        <f>ROUND(VALUE(SUBSTITUTE(実質収支比率等に係る経年分析!H$47,"▲","-")),2)</f>
        <v>22.55</v>
      </c>
      <c r="E20" s="159">
        <f>ROUND(VALUE(SUBSTITUTE(実質収支比率等に係る経年分析!I$47,"▲","-")),2)</f>
        <v>20.71</v>
      </c>
      <c r="F20" s="159">
        <f>ROUND(VALUE(SUBSTITUTE(実質収支比率等に係る経年分析!J$47,"▲","-")),2)</f>
        <v>23.87</v>
      </c>
    </row>
    <row r="21" spans="1:11">
      <c r="A21" s="159" t="s">
        <v>49</v>
      </c>
      <c r="B21" s="159">
        <f>IF(ISNUMBER(VALUE(SUBSTITUTE(実質収支比率等に係る経年分析!F$49,"▲","-"))),ROUND(VALUE(SUBSTITUTE(実質収支比率等に係る経年分析!F$49,"▲","-")),2),NA())</f>
        <v>-2.98</v>
      </c>
      <c r="C21" s="159">
        <f>IF(ISNUMBER(VALUE(SUBSTITUTE(実質収支比率等に係る経年分析!G$49,"▲","-"))),ROUND(VALUE(SUBSTITUTE(実質収支比率等に係る経年分析!G$49,"▲","-")),2),NA())</f>
        <v>-1.56</v>
      </c>
      <c r="D21" s="159">
        <f>IF(ISNUMBER(VALUE(SUBSTITUTE(実質収支比率等に係る経年分析!H$49,"▲","-"))),ROUND(VALUE(SUBSTITUTE(実質収支比率等に係る経年分析!H$49,"▲","-")),2),NA())</f>
        <v>4.62</v>
      </c>
      <c r="E21" s="159">
        <f>IF(ISNUMBER(VALUE(SUBSTITUTE(実質収支比率等に係る経年分析!I$49,"▲","-"))),ROUND(VALUE(SUBSTITUTE(実質収支比率等に係る経年分析!I$49,"▲","-")),2),NA())</f>
        <v>-2.66</v>
      </c>
      <c r="F21" s="159">
        <f>IF(ISNUMBER(VALUE(SUBSTITUTE(実質収支比率等に係る経年分析!J$49,"▲","-"))),ROUND(VALUE(SUBSTITUTE(実質収支比率等に係る経年分析!J$49,"▲","-")),2),NA())</f>
        <v>-11.69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奨学金貸与費特別会計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4.4000000000000004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18.05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23.72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398</v>
      </c>
      <c r="E42" s="161"/>
      <c r="F42" s="161"/>
      <c r="G42" s="161">
        <f>'実質公債費比率（分子）の構造'!L$52</f>
        <v>393</v>
      </c>
      <c r="H42" s="161"/>
      <c r="I42" s="161"/>
      <c r="J42" s="161">
        <f>'実質公債費比率（分子）の構造'!M$52</f>
        <v>366</v>
      </c>
      <c r="K42" s="161"/>
      <c r="L42" s="161"/>
      <c r="M42" s="161">
        <f>'実質公債費比率（分子）の構造'!N$52</f>
        <v>368</v>
      </c>
      <c r="N42" s="161"/>
      <c r="O42" s="161"/>
      <c r="P42" s="161">
        <f>'実質公債費比率（分子）の構造'!O$52</f>
        <v>373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76</v>
      </c>
      <c r="C44" s="161"/>
      <c r="D44" s="161"/>
      <c r="E44" s="161">
        <f>'実質公債費比率（分子）の構造'!L$50</f>
        <v>75</v>
      </c>
      <c r="F44" s="161"/>
      <c r="G44" s="161"/>
      <c r="H44" s="161">
        <f>'実質公債費比率（分子）の構造'!M$50</f>
        <v>74</v>
      </c>
      <c r="I44" s="161"/>
      <c r="J44" s="161"/>
      <c r="K44" s="161">
        <f>'実質公債費比率（分子）の構造'!N$50</f>
        <v>74</v>
      </c>
      <c r="L44" s="161"/>
      <c r="M44" s="161"/>
      <c r="N44" s="161">
        <f>'実質公債費比率（分子）の構造'!O$50</f>
        <v>73</v>
      </c>
      <c r="O44" s="161"/>
      <c r="P44" s="161"/>
    </row>
    <row r="45" spans="1:16">
      <c r="A45" s="161" t="s">
        <v>59</v>
      </c>
      <c r="B45" s="161">
        <f>'実質公債費比率（分子）の構造'!K$49</f>
        <v>17</v>
      </c>
      <c r="C45" s="161"/>
      <c r="D45" s="161"/>
      <c r="E45" s="161">
        <f>'実質公債費比率（分子）の構造'!L$49</f>
        <v>15</v>
      </c>
      <c r="F45" s="161"/>
      <c r="G45" s="161"/>
      <c r="H45" s="161">
        <f>'実質公債費比率（分子）の構造'!M$49</f>
        <v>16</v>
      </c>
      <c r="I45" s="161"/>
      <c r="J45" s="161"/>
      <c r="K45" s="161">
        <f>'実質公債費比率（分子）の構造'!N$49</f>
        <v>20</v>
      </c>
      <c r="L45" s="161"/>
      <c r="M45" s="161"/>
      <c r="N45" s="161">
        <f>'実質公債費比率（分子）の構造'!O$49</f>
        <v>30</v>
      </c>
      <c r="O45" s="161"/>
      <c r="P45" s="161"/>
    </row>
    <row r="46" spans="1:16">
      <c r="A46" s="161" t="s">
        <v>60</v>
      </c>
      <c r="B46" s="161">
        <f>'実質公債費比率（分子）の構造'!K$48</f>
        <v>132</v>
      </c>
      <c r="C46" s="161"/>
      <c r="D46" s="161"/>
      <c r="E46" s="161">
        <f>'実質公債費比率（分子）の構造'!L$48</f>
        <v>133</v>
      </c>
      <c r="F46" s="161"/>
      <c r="G46" s="161"/>
      <c r="H46" s="161">
        <f>'実質公債費比率（分子）の構造'!M$48</f>
        <v>136</v>
      </c>
      <c r="I46" s="161"/>
      <c r="J46" s="161"/>
      <c r="K46" s="161">
        <f>'実質公債費比率（分子）の構造'!N$48</f>
        <v>136</v>
      </c>
      <c r="L46" s="161"/>
      <c r="M46" s="161"/>
      <c r="N46" s="161">
        <f>'実質公債費比率（分子）の構造'!O$48</f>
        <v>138</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538</v>
      </c>
      <c r="C49" s="161"/>
      <c r="D49" s="161"/>
      <c r="E49" s="161">
        <f>'実質公債費比率（分子）の構造'!L$45</f>
        <v>415</v>
      </c>
      <c r="F49" s="161"/>
      <c r="G49" s="161"/>
      <c r="H49" s="161">
        <f>'実質公債費比率（分子）の構造'!M$45</f>
        <v>400</v>
      </c>
      <c r="I49" s="161"/>
      <c r="J49" s="161"/>
      <c r="K49" s="161">
        <f>'実質公債費比率（分子）の構造'!N$45</f>
        <v>391</v>
      </c>
      <c r="L49" s="161"/>
      <c r="M49" s="161"/>
      <c r="N49" s="161">
        <f>'実質公債費比率（分子）の構造'!O$45</f>
        <v>381</v>
      </c>
      <c r="O49" s="161"/>
      <c r="P49" s="161"/>
    </row>
    <row r="50" spans="1:16">
      <c r="A50" s="161" t="s">
        <v>63</v>
      </c>
      <c r="B50" s="161" t="e">
        <f>NA()</f>
        <v>#N/A</v>
      </c>
      <c r="C50" s="161">
        <f>IF(ISNUMBER('実質公債費比率（分子）の構造'!K$53),'実質公債費比率（分子）の構造'!K$53,NA())</f>
        <v>365</v>
      </c>
      <c r="D50" s="161" t="e">
        <f>NA()</f>
        <v>#N/A</v>
      </c>
      <c r="E50" s="161" t="e">
        <f>NA()</f>
        <v>#N/A</v>
      </c>
      <c r="F50" s="161">
        <f>IF(ISNUMBER('実質公債費比率（分子）の構造'!L$53),'実質公債費比率（分子）の構造'!L$53,NA())</f>
        <v>245</v>
      </c>
      <c r="G50" s="161" t="e">
        <f>NA()</f>
        <v>#N/A</v>
      </c>
      <c r="H50" s="161" t="e">
        <f>NA()</f>
        <v>#N/A</v>
      </c>
      <c r="I50" s="161">
        <f>IF(ISNUMBER('実質公債費比率（分子）の構造'!M$53),'実質公債費比率（分子）の構造'!M$53,NA())</f>
        <v>260</v>
      </c>
      <c r="J50" s="161" t="e">
        <f>NA()</f>
        <v>#N/A</v>
      </c>
      <c r="K50" s="161" t="e">
        <f>NA()</f>
        <v>#N/A</v>
      </c>
      <c r="L50" s="161">
        <f>IF(ISNUMBER('実質公債費比率（分子）の構造'!N$53),'実質公債費比率（分子）の構造'!N$53,NA())</f>
        <v>253</v>
      </c>
      <c r="M50" s="161" t="e">
        <f>NA()</f>
        <v>#N/A</v>
      </c>
      <c r="N50" s="161" t="e">
        <f>NA()</f>
        <v>#N/A</v>
      </c>
      <c r="O50" s="161">
        <f>IF(ISNUMBER('実質公債費比率（分子）の構造'!O$53),'実質公債費比率（分子）の構造'!O$53,NA())</f>
        <v>249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4633</v>
      </c>
      <c r="E56" s="160"/>
      <c r="F56" s="160"/>
      <c r="G56" s="160">
        <f>'将来負担比率（分子）の構造'!J$52</f>
        <v>4608</v>
      </c>
      <c r="H56" s="160"/>
      <c r="I56" s="160"/>
      <c r="J56" s="160">
        <f>'将来負担比率（分子）の構造'!K$52</f>
        <v>4717</v>
      </c>
      <c r="K56" s="160"/>
      <c r="L56" s="160"/>
      <c r="M56" s="160">
        <f>'将来負担比率（分子）の構造'!L$52</f>
        <v>4699</v>
      </c>
      <c r="N56" s="160"/>
      <c r="O56" s="160"/>
      <c r="P56" s="160">
        <f>'将来負担比率（分子）の構造'!M$52</f>
        <v>4657</v>
      </c>
    </row>
    <row r="57" spans="1:16">
      <c r="A57" s="160" t="s">
        <v>35</v>
      </c>
      <c r="B57" s="160"/>
      <c r="C57" s="160"/>
      <c r="D57" s="160">
        <f>'将来負担比率（分子）の構造'!I$51</f>
        <v>3</v>
      </c>
      <c r="E57" s="160"/>
      <c r="F57" s="160"/>
      <c r="G57" s="160">
        <f>'将来負担比率（分子）の構造'!J$51</f>
        <v>2</v>
      </c>
      <c r="H57" s="160"/>
      <c r="I57" s="160"/>
      <c r="J57" s="160">
        <f>'将来負担比率（分子）の構造'!K$51</f>
        <v>2</v>
      </c>
      <c r="K57" s="160"/>
      <c r="L57" s="160"/>
      <c r="M57" s="160">
        <f>'将来負担比率（分子）の構造'!L$51</f>
        <v>1</v>
      </c>
      <c r="N57" s="160"/>
      <c r="O57" s="160"/>
      <c r="P57" s="160">
        <f>'将来負担比率（分子）の構造'!M$51</f>
        <v>1</v>
      </c>
    </row>
    <row r="58" spans="1:16">
      <c r="A58" s="160" t="s">
        <v>34</v>
      </c>
      <c r="B58" s="160"/>
      <c r="C58" s="160"/>
      <c r="D58" s="160">
        <f>'将来負担比率（分子）の構造'!I$50</f>
        <v>1391</v>
      </c>
      <c r="E58" s="160"/>
      <c r="F58" s="160"/>
      <c r="G58" s="160">
        <f>'将来負担比率（分子）の構造'!J$50</f>
        <v>1386</v>
      </c>
      <c r="H58" s="160"/>
      <c r="I58" s="160"/>
      <c r="J58" s="160">
        <f>'将来負担比率（分子）の構造'!K$50</f>
        <v>1383</v>
      </c>
      <c r="K58" s="160"/>
      <c r="L58" s="160"/>
      <c r="M58" s="160">
        <f>'将来負担比率（分子）の構造'!L$50</f>
        <v>1469</v>
      </c>
      <c r="N58" s="160"/>
      <c r="O58" s="160"/>
      <c r="P58" s="160">
        <f>'将来負担比率（分子）の構造'!M$50</f>
        <v>1923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837</v>
      </c>
      <c r="C62" s="160"/>
      <c r="D62" s="160"/>
      <c r="E62" s="160">
        <f>'将来負担比率（分子）の構造'!J$45</f>
        <v>776</v>
      </c>
      <c r="F62" s="160"/>
      <c r="G62" s="160"/>
      <c r="H62" s="160">
        <f>'将来負担比率（分子）の構造'!K$45</f>
        <v>696</v>
      </c>
      <c r="I62" s="160"/>
      <c r="J62" s="160"/>
      <c r="K62" s="160">
        <f>'将来負担比率（分子）の構造'!L$45</f>
        <v>724</v>
      </c>
      <c r="L62" s="160"/>
      <c r="M62" s="160"/>
      <c r="N62" s="160">
        <f>'将来負担比率（分子）の構造'!M$45</f>
        <v>708</v>
      </c>
      <c r="O62" s="160"/>
      <c r="P62" s="160"/>
    </row>
    <row r="63" spans="1:16">
      <c r="A63" s="160" t="s">
        <v>27</v>
      </c>
      <c r="B63" s="160">
        <f>'将来負担比率（分子）の構造'!I$44</f>
        <v>250</v>
      </c>
      <c r="C63" s="160"/>
      <c r="D63" s="160"/>
      <c r="E63" s="160">
        <f>'将来負担比率（分子）の構造'!J$44</f>
        <v>281</v>
      </c>
      <c r="F63" s="160"/>
      <c r="G63" s="160"/>
      <c r="H63" s="160">
        <f>'将来負担比率（分子）の構造'!K$44</f>
        <v>345</v>
      </c>
      <c r="I63" s="160"/>
      <c r="J63" s="160"/>
      <c r="K63" s="160">
        <f>'将来負担比率（分子）の構造'!L$44</f>
        <v>404</v>
      </c>
      <c r="L63" s="160"/>
      <c r="M63" s="160"/>
      <c r="N63" s="160">
        <f>'将来負担比率（分子）の構造'!M$44</f>
        <v>409</v>
      </c>
      <c r="O63" s="160"/>
      <c r="P63" s="160"/>
    </row>
    <row r="64" spans="1:16">
      <c r="A64" s="160" t="s">
        <v>26</v>
      </c>
      <c r="B64" s="160">
        <f>'将来負担比率（分子）の構造'!I$43</f>
        <v>2138</v>
      </c>
      <c r="C64" s="160"/>
      <c r="D64" s="160"/>
      <c r="E64" s="160">
        <f>'将来負担比率（分子）の構造'!J$43</f>
        <v>2113</v>
      </c>
      <c r="F64" s="160"/>
      <c r="G64" s="160"/>
      <c r="H64" s="160">
        <f>'将来負担比率（分子）の構造'!K$43</f>
        <v>2078</v>
      </c>
      <c r="I64" s="160"/>
      <c r="J64" s="160"/>
      <c r="K64" s="160">
        <f>'将来負担比率（分子）の構造'!L$43</f>
        <v>2047</v>
      </c>
      <c r="L64" s="160"/>
      <c r="M64" s="160"/>
      <c r="N64" s="160">
        <f>'将来負担比率（分子）の構造'!M$43</f>
        <v>1940</v>
      </c>
      <c r="O64" s="160"/>
      <c r="P64" s="160"/>
    </row>
    <row r="65" spans="1:16">
      <c r="A65" s="160" t="s">
        <v>25</v>
      </c>
      <c r="B65" s="160">
        <f>'将来負担比率（分子）の構造'!I$42</f>
        <v>291</v>
      </c>
      <c r="C65" s="160"/>
      <c r="D65" s="160"/>
      <c r="E65" s="160">
        <f>'将来負担比率（分子）の構造'!J$42</f>
        <v>217</v>
      </c>
      <c r="F65" s="160"/>
      <c r="G65" s="160"/>
      <c r="H65" s="160">
        <f>'将来負担比率（分子）の構造'!K$42</f>
        <v>144</v>
      </c>
      <c r="I65" s="160"/>
      <c r="J65" s="160"/>
      <c r="K65" s="160">
        <f>'将来負担比率（分子）の構造'!L$42</f>
        <v>72</v>
      </c>
      <c r="L65" s="160"/>
      <c r="M65" s="160"/>
      <c r="N65" s="160" t="str">
        <f>'将来負担比率（分子）の構造'!M$42</f>
        <v>-</v>
      </c>
      <c r="O65" s="160"/>
      <c r="P65" s="160"/>
    </row>
    <row r="66" spans="1:16">
      <c r="A66" s="160" t="s">
        <v>24</v>
      </c>
      <c r="B66" s="160">
        <f>'将来負担比率（分子）の構造'!I$41</f>
        <v>4211</v>
      </c>
      <c r="C66" s="160"/>
      <c r="D66" s="160"/>
      <c r="E66" s="160">
        <f>'将来負担比率（分子）の構造'!J$41</f>
        <v>4096</v>
      </c>
      <c r="F66" s="160"/>
      <c r="G66" s="160"/>
      <c r="H66" s="160">
        <f>'将来負担比率（分子）の構造'!K$41</f>
        <v>4042</v>
      </c>
      <c r="I66" s="160"/>
      <c r="J66" s="160"/>
      <c r="K66" s="160">
        <f>'将来負担比率（分子）の構造'!L$41</f>
        <v>3891</v>
      </c>
      <c r="L66" s="160"/>
      <c r="M66" s="160"/>
      <c r="N66" s="160">
        <f>'将来負担比率（分子）の構造'!M$41</f>
        <v>3718</v>
      </c>
      <c r="O66" s="160"/>
      <c r="P66" s="160"/>
    </row>
    <row r="67" spans="1:16">
      <c r="A67" s="160" t="s">
        <v>67</v>
      </c>
      <c r="B67" s="160" t="e">
        <f>NA()</f>
        <v>#N/A</v>
      </c>
      <c r="C67" s="160">
        <f>IF(ISNUMBER('将来負担比率（分子）の構造'!I$53), IF('将来負担比率（分子）の構造'!I$53 &lt; 0, 0, '将来負担比率（分子）の構造'!I$53), NA())</f>
        <v>1699</v>
      </c>
      <c r="D67" s="160" t="e">
        <f>NA()</f>
        <v>#N/A</v>
      </c>
      <c r="E67" s="160" t="e">
        <f>NA()</f>
        <v>#N/A</v>
      </c>
      <c r="F67" s="160">
        <f>IF(ISNUMBER('将来負担比率（分子）の構造'!J$53), IF('将来負担比率（分子）の構造'!J$53 &lt; 0, 0, '将来負担比率（分子）の構造'!J$53), NA())</f>
        <v>1488</v>
      </c>
      <c r="G67" s="160" t="e">
        <f>NA()</f>
        <v>#N/A</v>
      </c>
      <c r="H67" s="160" t="e">
        <f>NA()</f>
        <v>#N/A</v>
      </c>
      <c r="I67" s="160">
        <f>IF(ISNUMBER('将来負担比率（分子）の構造'!K$53), IF('将来負担比率（分子）の構造'!K$53 &lt; 0, 0, '将来負担比率（分子）の構造'!K$53), NA())</f>
        <v>1203</v>
      </c>
      <c r="J67" s="160" t="e">
        <f>NA()</f>
        <v>#N/A</v>
      </c>
      <c r="K67" s="160" t="e">
        <f>NA()</f>
        <v>#N/A</v>
      </c>
      <c r="L67" s="160">
        <f>IF(ISNUMBER('将来負担比率（分子）の構造'!L$53), IF('将来負担比率（分子）の構造'!L$53 &lt; 0, 0, '将来負担比率（分子）の構造'!L$53), NA())</f>
        <v>969</v>
      </c>
      <c r="M67" s="160" t="e">
        <f>NA()</f>
        <v>#N/A</v>
      </c>
      <c r="N67" s="160" t="e">
        <f>NA()</f>
        <v>#N/A</v>
      </c>
      <c r="O67" s="160">
        <f>IF(ISNUMBER('将来負担比率（分子）の構造'!M$53), IF('将来負担比率（分子）の構造'!M$53 &lt; 0, 0, '将来負担比率（分子）の構造'!M$53), NA())</f>
        <v>195</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757</v>
      </c>
      <c r="C72" s="164">
        <f>基金残高に係る経年分析!G55</f>
        <v>707</v>
      </c>
      <c r="D72" s="164">
        <f>基金残高に係る経年分析!H55</f>
        <v>807</v>
      </c>
    </row>
    <row r="73" spans="1:16">
      <c r="A73" s="163" t="s">
        <v>70</v>
      </c>
      <c r="B73" s="164">
        <f>基金残高に係る経年分析!F56</f>
        <v>201</v>
      </c>
      <c r="C73" s="164">
        <f>基金残高に係る経年分析!G56</f>
        <v>201</v>
      </c>
      <c r="D73" s="164">
        <f>基金残高に係る経年分析!H56</f>
        <v>201</v>
      </c>
    </row>
    <row r="74" spans="1:16">
      <c r="A74" s="163" t="s">
        <v>71</v>
      </c>
      <c r="B74" s="164">
        <f>基金残高に係る経年分析!F57</f>
        <v>339</v>
      </c>
      <c r="C74" s="164">
        <f>基金残高に係る経年分析!G57</f>
        <v>460</v>
      </c>
      <c r="D74" s="164">
        <f>基金残高に係る経年分析!H57</f>
        <v>771</v>
      </c>
    </row>
  </sheetData>
  <sheetProtection algorithmName="SHA-512" hashValue="IGXyKmgFJfHgovzLXjYO+qOnHjfLS1OMEVTBHHaBlJvY9QrGcmqQiwyaZkhElh6i+1p2tmqEqikOELrLaki/Bw==" saltValue="IknLePMp5behhFs7uyyY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34"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2463946</v>
      </c>
      <c r="S5" s="649"/>
      <c r="T5" s="649"/>
      <c r="U5" s="649"/>
      <c r="V5" s="649"/>
      <c r="W5" s="649"/>
      <c r="X5" s="649"/>
      <c r="Y5" s="650"/>
      <c r="Z5" s="651">
        <v>39</v>
      </c>
      <c r="AA5" s="651"/>
      <c r="AB5" s="651"/>
      <c r="AC5" s="651"/>
      <c r="AD5" s="652">
        <v>2463946</v>
      </c>
      <c r="AE5" s="652"/>
      <c r="AF5" s="652"/>
      <c r="AG5" s="652"/>
      <c r="AH5" s="652"/>
      <c r="AI5" s="652"/>
      <c r="AJ5" s="652"/>
      <c r="AK5" s="652"/>
      <c r="AL5" s="653">
        <v>72.900000000000006</v>
      </c>
      <c r="AM5" s="654"/>
      <c r="AN5" s="654"/>
      <c r="AO5" s="655"/>
      <c r="AP5" s="645" t="s">
        <v>219</v>
      </c>
      <c r="AQ5" s="646"/>
      <c r="AR5" s="646"/>
      <c r="AS5" s="646"/>
      <c r="AT5" s="646"/>
      <c r="AU5" s="646"/>
      <c r="AV5" s="646"/>
      <c r="AW5" s="646"/>
      <c r="AX5" s="646"/>
      <c r="AY5" s="646"/>
      <c r="AZ5" s="646"/>
      <c r="BA5" s="646"/>
      <c r="BB5" s="646"/>
      <c r="BC5" s="646"/>
      <c r="BD5" s="646"/>
      <c r="BE5" s="646"/>
      <c r="BF5" s="647"/>
      <c r="BG5" s="659">
        <v>2462229</v>
      </c>
      <c r="BH5" s="660"/>
      <c r="BI5" s="660"/>
      <c r="BJ5" s="660"/>
      <c r="BK5" s="660"/>
      <c r="BL5" s="660"/>
      <c r="BM5" s="660"/>
      <c r="BN5" s="661"/>
      <c r="BO5" s="662">
        <v>99.9</v>
      </c>
      <c r="BP5" s="662"/>
      <c r="BQ5" s="662"/>
      <c r="BR5" s="662"/>
      <c r="BS5" s="663">
        <v>138053</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71678</v>
      </c>
      <c r="S6" s="660"/>
      <c r="T6" s="660"/>
      <c r="U6" s="660"/>
      <c r="V6" s="660"/>
      <c r="W6" s="660"/>
      <c r="X6" s="660"/>
      <c r="Y6" s="661"/>
      <c r="Z6" s="662">
        <v>1.1000000000000001</v>
      </c>
      <c r="AA6" s="662"/>
      <c r="AB6" s="662"/>
      <c r="AC6" s="662"/>
      <c r="AD6" s="663">
        <v>71678</v>
      </c>
      <c r="AE6" s="663"/>
      <c r="AF6" s="663"/>
      <c r="AG6" s="663"/>
      <c r="AH6" s="663"/>
      <c r="AI6" s="663"/>
      <c r="AJ6" s="663"/>
      <c r="AK6" s="663"/>
      <c r="AL6" s="664">
        <v>2.1</v>
      </c>
      <c r="AM6" s="665"/>
      <c r="AN6" s="665"/>
      <c r="AO6" s="666"/>
      <c r="AP6" s="656" t="s">
        <v>224</v>
      </c>
      <c r="AQ6" s="657"/>
      <c r="AR6" s="657"/>
      <c r="AS6" s="657"/>
      <c r="AT6" s="657"/>
      <c r="AU6" s="657"/>
      <c r="AV6" s="657"/>
      <c r="AW6" s="657"/>
      <c r="AX6" s="657"/>
      <c r="AY6" s="657"/>
      <c r="AZ6" s="657"/>
      <c r="BA6" s="657"/>
      <c r="BB6" s="657"/>
      <c r="BC6" s="657"/>
      <c r="BD6" s="657"/>
      <c r="BE6" s="657"/>
      <c r="BF6" s="658"/>
      <c r="BG6" s="659">
        <v>2462229</v>
      </c>
      <c r="BH6" s="660"/>
      <c r="BI6" s="660"/>
      <c r="BJ6" s="660"/>
      <c r="BK6" s="660"/>
      <c r="BL6" s="660"/>
      <c r="BM6" s="660"/>
      <c r="BN6" s="661"/>
      <c r="BO6" s="662">
        <v>99.9</v>
      </c>
      <c r="BP6" s="662"/>
      <c r="BQ6" s="662"/>
      <c r="BR6" s="662"/>
      <c r="BS6" s="663">
        <v>138053</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88538</v>
      </c>
      <c r="CS6" s="660"/>
      <c r="CT6" s="660"/>
      <c r="CU6" s="660"/>
      <c r="CV6" s="660"/>
      <c r="CW6" s="660"/>
      <c r="CX6" s="660"/>
      <c r="CY6" s="661"/>
      <c r="CZ6" s="653">
        <v>1.5</v>
      </c>
      <c r="DA6" s="654"/>
      <c r="DB6" s="654"/>
      <c r="DC6" s="673"/>
      <c r="DD6" s="668" t="s">
        <v>167</v>
      </c>
      <c r="DE6" s="660"/>
      <c r="DF6" s="660"/>
      <c r="DG6" s="660"/>
      <c r="DH6" s="660"/>
      <c r="DI6" s="660"/>
      <c r="DJ6" s="660"/>
      <c r="DK6" s="660"/>
      <c r="DL6" s="660"/>
      <c r="DM6" s="660"/>
      <c r="DN6" s="660"/>
      <c r="DO6" s="660"/>
      <c r="DP6" s="661"/>
      <c r="DQ6" s="668">
        <v>88538</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2093</v>
      </c>
      <c r="S7" s="660"/>
      <c r="T7" s="660"/>
      <c r="U7" s="660"/>
      <c r="V7" s="660"/>
      <c r="W7" s="660"/>
      <c r="X7" s="660"/>
      <c r="Y7" s="661"/>
      <c r="Z7" s="662">
        <v>0</v>
      </c>
      <c r="AA7" s="662"/>
      <c r="AB7" s="662"/>
      <c r="AC7" s="662"/>
      <c r="AD7" s="663">
        <v>2093</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1305699</v>
      </c>
      <c r="BH7" s="660"/>
      <c r="BI7" s="660"/>
      <c r="BJ7" s="660"/>
      <c r="BK7" s="660"/>
      <c r="BL7" s="660"/>
      <c r="BM7" s="660"/>
      <c r="BN7" s="661"/>
      <c r="BO7" s="662">
        <v>53</v>
      </c>
      <c r="BP7" s="662"/>
      <c r="BQ7" s="662"/>
      <c r="BR7" s="662"/>
      <c r="BS7" s="663">
        <v>138053</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1318105</v>
      </c>
      <c r="CS7" s="660"/>
      <c r="CT7" s="660"/>
      <c r="CU7" s="660"/>
      <c r="CV7" s="660"/>
      <c r="CW7" s="660"/>
      <c r="CX7" s="660"/>
      <c r="CY7" s="661"/>
      <c r="CZ7" s="662">
        <v>22</v>
      </c>
      <c r="DA7" s="662"/>
      <c r="DB7" s="662"/>
      <c r="DC7" s="662"/>
      <c r="DD7" s="668">
        <v>17955</v>
      </c>
      <c r="DE7" s="660"/>
      <c r="DF7" s="660"/>
      <c r="DG7" s="660"/>
      <c r="DH7" s="660"/>
      <c r="DI7" s="660"/>
      <c r="DJ7" s="660"/>
      <c r="DK7" s="660"/>
      <c r="DL7" s="660"/>
      <c r="DM7" s="660"/>
      <c r="DN7" s="660"/>
      <c r="DO7" s="660"/>
      <c r="DP7" s="661"/>
      <c r="DQ7" s="668">
        <v>1260524</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6387</v>
      </c>
      <c r="S8" s="660"/>
      <c r="T8" s="660"/>
      <c r="U8" s="660"/>
      <c r="V8" s="660"/>
      <c r="W8" s="660"/>
      <c r="X8" s="660"/>
      <c r="Y8" s="661"/>
      <c r="Z8" s="662">
        <v>0.1</v>
      </c>
      <c r="AA8" s="662"/>
      <c r="AB8" s="662"/>
      <c r="AC8" s="662"/>
      <c r="AD8" s="663">
        <v>6387</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21743</v>
      </c>
      <c r="BH8" s="660"/>
      <c r="BI8" s="660"/>
      <c r="BJ8" s="660"/>
      <c r="BK8" s="660"/>
      <c r="BL8" s="660"/>
      <c r="BM8" s="660"/>
      <c r="BN8" s="661"/>
      <c r="BO8" s="662">
        <v>0.9</v>
      </c>
      <c r="BP8" s="662"/>
      <c r="BQ8" s="662"/>
      <c r="BR8" s="662"/>
      <c r="BS8" s="668" t="s">
        <v>167</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1409653</v>
      </c>
      <c r="CS8" s="660"/>
      <c r="CT8" s="660"/>
      <c r="CU8" s="660"/>
      <c r="CV8" s="660"/>
      <c r="CW8" s="660"/>
      <c r="CX8" s="660"/>
      <c r="CY8" s="661"/>
      <c r="CZ8" s="662">
        <v>23.5</v>
      </c>
      <c r="DA8" s="662"/>
      <c r="DB8" s="662"/>
      <c r="DC8" s="662"/>
      <c r="DD8" s="668">
        <v>2797</v>
      </c>
      <c r="DE8" s="660"/>
      <c r="DF8" s="660"/>
      <c r="DG8" s="660"/>
      <c r="DH8" s="660"/>
      <c r="DI8" s="660"/>
      <c r="DJ8" s="660"/>
      <c r="DK8" s="660"/>
      <c r="DL8" s="660"/>
      <c r="DM8" s="660"/>
      <c r="DN8" s="660"/>
      <c r="DO8" s="660"/>
      <c r="DP8" s="661"/>
      <c r="DQ8" s="668">
        <v>786363</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6785</v>
      </c>
      <c r="S9" s="660"/>
      <c r="T9" s="660"/>
      <c r="U9" s="660"/>
      <c r="V9" s="660"/>
      <c r="W9" s="660"/>
      <c r="X9" s="660"/>
      <c r="Y9" s="661"/>
      <c r="Z9" s="662">
        <v>0.1</v>
      </c>
      <c r="AA9" s="662"/>
      <c r="AB9" s="662"/>
      <c r="AC9" s="662"/>
      <c r="AD9" s="663">
        <v>6785</v>
      </c>
      <c r="AE9" s="663"/>
      <c r="AF9" s="663"/>
      <c r="AG9" s="663"/>
      <c r="AH9" s="663"/>
      <c r="AI9" s="663"/>
      <c r="AJ9" s="663"/>
      <c r="AK9" s="663"/>
      <c r="AL9" s="664">
        <v>0.2</v>
      </c>
      <c r="AM9" s="665"/>
      <c r="AN9" s="665"/>
      <c r="AO9" s="666"/>
      <c r="AP9" s="656" t="s">
        <v>233</v>
      </c>
      <c r="AQ9" s="657"/>
      <c r="AR9" s="657"/>
      <c r="AS9" s="657"/>
      <c r="AT9" s="657"/>
      <c r="AU9" s="657"/>
      <c r="AV9" s="657"/>
      <c r="AW9" s="657"/>
      <c r="AX9" s="657"/>
      <c r="AY9" s="657"/>
      <c r="AZ9" s="657"/>
      <c r="BA9" s="657"/>
      <c r="BB9" s="657"/>
      <c r="BC9" s="657"/>
      <c r="BD9" s="657"/>
      <c r="BE9" s="657"/>
      <c r="BF9" s="658"/>
      <c r="BG9" s="659">
        <v>555751</v>
      </c>
      <c r="BH9" s="660"/>
      <c r="BI9" s="660"/>
      <c r="BJ9" s="660"/>
      <c r="BK9" s="660"/>
      <c r="BL9" s="660"/>
      <c r="BM9" s="660"/>
      <c r="BN9" s="661"/>
      <c r="BO9" s="662">
        <v>22.6</v>
      </c>
      <c r="BP9" s="662"/>
      <c r="BQ9" s="662"/>
      <c r="BR9" s="662"/>
      <c r="BS9" s="668" t="s">
        <v>167</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385416</v>
      </c>
      <c r="CS9" s="660"/>
      <c r="CT9" s="660"/>
      <c r="CU9" s="660"/>
      <c r="CV9" s="660"/>
      <c r="CW9" s="660"/>
      <c r="CX9" s="660"/>
      <c r="CY9" s="661"/>
      <c r="CZ9" s="662">
        <v>6.4</v>
      </c>
      <c r="DA9" s="662"/>
      <c r="DB9" s="662"/>
      <c r="DC9" s="662"/>
      <c r="DD9" s="668">
        <v>62675</v>
      </c>
      <c r="DE9" s="660"/>
      <c r="DF9" s="660"/>
      <c r="DG9" s="660"/>
      <c r="DH9" s="660"/>
      <c r="DI9" s="660"/>
      <c r="DJ9" s="660"/>
      <c r="DK9" s="660"/>
      <c r="DL9" s="660"/>
      <c r="DM9" s="660"/>
      <c r="DN9" s="660"/>
      <c r="DO9" s="660"/>
      <c r="DP9" s="661"/>
      <c r="DQ9" s="668">
        <v>357318</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119</v>
      </c>
      <c r="S10" s="660"/>
      <c r="T10" s="660"/>
      <c r="U10" s="660"/>
      <c r="V10" s="660"/>
      <c r="W10" s="660"/>
      <c r="X10" s="660"/>
      <c r="Y10" s="661"/>
      <c r="Z10" s="662" t="s">
        <v>119</v>
      </c>
      <c r="AA10" s="662"/>
      <c r="AB10" s="662"/>
      <c r="AC10" s="662"/>
      <c r="AD10" s="663" t="s">
        <v>236</v>
      </c>
      <c r="AE10" s="663"/>
      <c r="AF10" s="663"/>
      <c r="AG10" s="663"/>
      <c r="AH10" s="663"/>
      <c r="AI10" s="663"/>
      <c r="AJ10" s="663"/>
      <c r="AK10" s="663"/>
      <c r="AL10" s="664" t="s">
        <v>119</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32192</v>
      </c>
      <c r="BH10" s="660"/>
      <c r="BI10" s="660"/>
      <c r="BJ10" s="660"/>
      <c r="BK10" s="660"/>
      <c r="BL10" s="660"/>
      <c r="BM10" s="660"/>
      <c r="BN10" s="661"/>
      <c r="BO10" s="662">
        <v>1.3</v>
      </c>
      <c r="BP10" s="662"/>
      <c r="BQ10" s="662"/>
      <c r="BR10" s="662"/>
      <c r="BS10" s="668" t="s">
        <v>167</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386</v>
      </c>
      <c r="CS10" s="660"/>
      <c r="CT10" s="660"/>
      <c r="CU10" s="660"/>
      <c r="CV10" s="660"/>
      <c r="CW10" s="660"/>
      <c r="CX10" s="660"/>
      <c r="CY10" s="661"/>
      <c r="CZ10" s="662">
        <v>0</v>
      </c>
      <c r="DA10" s="662"/>
      <c r="DB10" s="662"/>
      <c r="DC10" s="662"/>
      <c r="DD10" s="668" t="s">
        <v>167</v>
      </c>
      <c r="DE10" s="660"/>
      <c r="DF10" s="660"/>
      <c r="DG10" s="660"/>
      <c r="DH10" s="660"/>
      <c r="DI10" s="660"/>
      <c r="DJ10" s="660"/>
      <c r="DK10" s="660"/>
      <c r="DL10" s="660"/>
      <c r="DM10" s="660"/>
      <c r="DN10" s="660"/>
      <c r="DO10" s="660"/>
      <c r="DP10" s="661"/>
      <c r="DQ10" s="668">
        <v>386</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167</v>
      </c>
      <c r="S11" s="660"/>
      <c r="T11" s="660"/>
      <c r="U11" s="660"/>
      <c r="V11" s="660"/>
      <c r="W11" s="660"/>
      <c r="X11" s="660"/>
      <c r="Y11" s="661"/>
      <c r="Z11" s="662" t="s">
        <v>167</v>
      </c>
      <c r="AA11" s="662"/>
      <c r="AB11" s="662"/>
      <c r="AC11" s="662"/>
      <c r="AD11" s="663" t="s">
        <v>167</v>
      </c>
      <c r="AE11" s="663"/>
      <c r="AF11" s="663"/>
      <c r="AG11" s="663"/>
      <c r="AH11" s="663"/>
      <c r="AI11" s="663"/>
      <c r="AJ11" s="663"/>
      <c r="AK11" s="663"/>
      <c r="AL11" s="664" t="s">
        <v>167</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696013</v>
      </c>
      <c r="BH11" s="660"/>
      <c r="BI11" s="660"/>
      <c r="BJ11" s="660"/>
      <c r="BK11" s="660"/>
      <c r="BL11" s="660"/>
      <c r="BM11" s="660"/>
      <c r="BN11" s="661"/>
      <c r="BO11" s="662">
        <v>28.2</v>
      </c>
      <c r="BP11" s="662"/>
      <c r="BQ11" s="662"/>
      <c r="BR11" s="662"/>
      <c r="BS11" s="668">
        <v>138053</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852623</v>
      </c>
      <c r="CS11" s="660"/>
      <c r="CT11" s="660"/>
      <c r="CU11" s="660"/>
      <c r="CV11" s="660"/>
      <c r="CW11" s="660"/>
      <c r="CX11" s="660"/>
      <c r="CY11" s="661"/>
      <c r="CZ11" s="662">
        <v>14.2</v>
      </c>
      <c r="DA11" s="662"/>
      <c r="DB11" s="662"/>
      <c r="DC11" s="662"/>
      <c r="DD11" s="668">
        <v>605133</v>
      </c>
      <c r="DE11" s="660"/>
      <c r="DF11" s="660"/>
      <c r="DG11" s="660"/>
      <c r="DH11" s="660"/>
      <c r="DI11" s="660"/>
      <c r="DJ11" s="660"/>
      <c r="DK11" s="660"/>
      <c r="DL11" s="660"/>
      <c r="DM11" s="660"/>
      <c r="DN11" s="660"/>
      <c r="DO11" s="660"/>
      <c r="DP11" s="661"/>
      <c r="DQ11" s="668">
        <v>272103</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217705</v>
      </c>
      <c r="S12" s="660"/>
      <c r="T12" s="660"/>
      <c r="U12" s="660"/>
      <c r="V12" s="660"/>
      <c r="W12" s="660"/>
      <c r="X12" s="660"/>
      <c r="Y12" s="661"/>
      <c r="Z12" s="662">
        <v>3.4</v>
      </c>
      <c r="AA12" s="662"/>
      <c r="AB12" s="662"/>
      <c r="AC12" s="662"/>
      <c r="AD12" s="663">
        <v>217705</v>
      </c>
      <c r="AE12" s="663"/>
      <c r="AF12" s="663"/>
      <c r="AG12" s="663"/>
      <c r="AH12" s="663"/>
      <c r="AI12" s="663"/>
      <c r="AJ12" s="663"/>
      <c r="AK12" s="663"/>
      <c r="AL12" s="664">
        <v>6.4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1058905</v>
      </c>
      <c r="BH12" s="660"/>
      <c r="BI12" s="660"/>
      <c r="BJ12" s="660"/>
      <c r="BK12" s="660"/>
      <c r="BL12" s="660"/>
      <c r="BM12" s="660"/>
      <c r="BN12" s="661"/>
      <c r="BO12" s="662">
        <v>43</v>
      </c>
      <c r="BP12" s="662"/>
      <c r="BQ12" s="662"/>
      <c r="BR12" s="662"/>
      <c r="BS12" s="668" t="s">
        <v>119</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213074</v>
      </c>
      <c r="CS12" s="660"/>
      <c r="CT12" s="660"/>
      <c r="CU12" s="660"/>
      <c r="CV12" s="660"/>
      <c r="CW12" s="660"/>
      <c r="CX12" s="660"/>
      <c r="CY12" s="661"/>
      <c r="CZ12" s="662">
        <v>3.6</v>
      </c>
      <c r="DA12" s="662"/>
      <c r="DB12" s="662"/>
      <c r="DC12" s="662"/>
      <c r="DD12" s="668">
        <v>11574</v>
      </c>
      <c r="DE12" s="660"/>
      <c r="DF12" s="660"/>
      <c r="DG12" s="660"/>
      <c r="DH12" s="660"/>
      <c r="DI12" s="660"/>
      <c r="DJ12" s="660"/>
      <c r="DK12" s="660"/>
      <c r="DL12" s="660"/>
      <c r="DM12" s="660"/>
      <c r="DN12" s="660"/>
      <c r="DO12" s="660"/>
      <c r="DP12" s="661"/>
      <c r="DQ12" s="668">
        <v>159163</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30648</v>
      </c>
      <c r="S13" s="660"/>
      <c r="T13" s="660"/>
      <c r="U13" s="660"/>
      <c r="V13" s="660"/>
      <c r="W13" s="660"/>
      <c r="X13" s="660"/>
      <c r="Y13" s="661"/>
      <c r="Z13" s="662">
        <v>0.5</v>
      </c>
      <c r="AA13" s="662"/>
      <c r="AB13" s="662"/>
      <c r="AC13" s="662"/>
      <c r="AD13" s="663">
        <v>30648</v>
      </c>
      <c r="AE13" s="663"/>
      <c r="AF13" s="663"/>
      <c r="AG13" s="663"/>
      <c r="AH13" s="663"/>
      <c r="AI13" s="663"/>
      <c r="AJ13" s="663"/>
      <c r="AK13" s="663"/>
      <c r="AL13" s="664">
        <v>0.9</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1058830</v>
      </c>
      <c r="BH13" s="660"/>
      <c r="BI13" s="660"/>
      <c r="BJ13" s="660"/>
      <c r="BK13" s="660"/>
      <c r="BL13" s="660"/>
      <c r="BM13" s="660"/>
      <c r="BN13" s="661"/>
      <c r="BO13" s="662">
        <v>43</v>
      </c>
      <c r="BP13" s="662"/>
      <c r="BQ13" s="662"/>
      <c r="BR13" s="662"/>
      <c r="BS13" s="668" t="s">
        <v>167</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478985</v>
      </c>
      <c r="CS13" s="660"/>
      <c r="CT13" s="660"/>
      <c r="CU13" s="660"/>
      <c r="CV13" s="660"/>
      <c r="CW13" s="660"/>
      <c r="CX13" s="660"/>
      <c r="CY13" s="661"/>
      <c r="CZ13" s="662">
        <v>8</v>
      </c>
      <c r="DA13" s="662"/>
      <c r="DB13" s="662"/>
      <c r="DC13" s="662"/>
      <c r="DD13" s="668">
        <v>226828</v>
      </c>
      <c r="DE13" s="660"/>
      <c r="DF13" s="660"/>
      <c r="DG13" s="660"/>
      <c r="DH13" s="660"/>
      <c r="DI13" s="660"/>
      <c r="DJ13" s="660"/>
      <c r="DK13" s="660"/>
      <c r="DL13" s="660"/>
      <c r="DM13" s="660"/>
      <c r="DN13" s="660"/>
      <c r="DO13" s="660"/>
      <c r="DP13" s="661"/>
      <c r="DQ13" s="668">
        <v>393182</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167</v>
      </c>
      <c r="S14" s="660"/>
      <c r="T14" s="660"/>
      <c r="U14" s="660"/>
      <c r="V14" s="660"/>
      <c r="W14" s="660"/>
      <c r="X14" s="660"/>
      <c r="Y14" s="661"/>
      <c r="Z14" s="662" t="s">
        <v>167</v>
      </c>
      <c r="AA14" s="662"/>
      <c r="AB14" s="662"/>
      <c r="AC14" s="662"/>
      <c r="AD14" s="663" t="s">
        <v>119</v>
      </c>
      <c r="AE14" s="663"/>
      <c r="AF14" s="663"/>
      <c r="AG14" s="663"/>
      <c r="AH14" s="663"/>
      <c r="AI14" s="663"/>
      <c r="AJ14" s="663"/>
      <c r="AK14" s="663"/>
      <c r="AL14" s="664" t="s">
        <v>167</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37479</v>
      </c>
      <c r="BH14" s="660"/>
      <c r="BI14" s="660"/>
      <c r="BJ14" s="660"/>
      <c r="BK14" s="660"/>
      <c r="BL14" s="660"/>
      <c r="BM14" s="660"/>
      <c r="BN14" s="661"/>
      <c r="BO14" s="662">
        <v>1.5</v>
      </c>
      <c r="BP14" s="662"/>
      <c r="BQ14" s="662"/>
      <c r="BR14" s="662"/>
      <c r="BS14" s="668" t="s">
        <v>119</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247489</v>
      </c>
      <c r="CS14" s="660"/>
      <c r="CT14" s="660"/>
      <c r="CU14" s="660"/>
      <c r="CV14" s="660"/>
      <c r="CW14" s="660"/>
      <c r="CX14" s="660"/>
      <c r="CY14" s="661"/>
      <c r="CZ14" s="662">
        <v>4.0999999999999996</v>
      </c>
      <c r="DA14" s="662"/>
      <c r="DB14" s="662"/>
      <c r="DC14" s="662"/>
      <c r="DD14" s="668">
        <v>18425</v>
      </c>
      <c r="DE14" s="660"/>
      <c r="DF14" s="660"/>
      <c r="DG14" s="660"/>
      <c r="DH14" s="660"/>
      <c r="DI14" s="660"/>
      <c r="DJ14" s="660"/>
      <c r="DK14" s="660"/>
      <c r="DL14" s="660"/>
      <c r="DM14" s="660"/>
      <c r="DN14" s="660"/>
      <c r="DO14" s="660"/>
      <c r="DP14" s="661"/>
      <c r="DQ14" s="668">
        <v>247121</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19882</v>
      </c>
      <c r="S15" s="660"/>
      <c r="T15" s="660"/>
      <c r="U15" s="660"/>
      <c r="V15" s="660"/>
      <c r="W15" s="660"/>
      <c r="X15" s="660"/>
      <c r="Y15" s="661"/>
      <c r="Z15" s="662">
        <v>0.3</v>
      </c>
      <c r="AA15" s="662"/>
      <c r="AB15" s="662"/>
      <c r="AC15" s="662"/>
      <c r="AD15" s="663">
        <v>19882</v>
      </c>
      <c r="AE15" s="663"/>
      <c r="AF15" s="663"/>
      <c r="AG15" s="663"/>
      <c r="AH15" s="663"/>
      <c r="AI15" s="663"/>
      <c r="AJ15" s="663"/>
      <c r="AK15" s="663"/>
      <c r="AL15" s="664">
        <v>0.6</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60146</v>
      </c>
      <c r="BH15" s="660"/>
      <c r="BI15" s="660"/>
      <c r="BJ15" s="660"/>
      <c r="BK15" s="660"/>
      <c r="BL15" s="660"/>
      <c r="BM15" s="660"/>
      <c r="BN15" s="661"/>
      <c r="BO15" s="662">
        <v>2.4</v>
      </c>
      <c r="BP15" s="662"/>
      <c r="BQ15" s="662"/>
      <c r="BR15" s="662"/>
      <c r="BS15" s="668" t="s">
        <v>167</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622683</v>
      </c>
      <c r="CS15" s="660"/>
      <c r="CT15" s="660"/>
      <c r="CU15" s="660"/>
      <c r="CV15" s="660"/>
      <c r="CW15" s="660"/>
      <c r="CX15" s="660"/>
      <c r="CY15" s="661"/>
      <c r="CZ15" s="662">
        <v>10.4</v>
      </c>
      <c r="DA15" s="662"/>
      <c r="DB15" s="662"/>
      <c r="DC15" s="662"/>
      <c r="DD15" s="668">
        <v>126732</v>
      </c>
      <c r="DE15" s="660"/>
      <c r="DF15" s="660"/>
      <c r="DG15" s="660"/>
      <c r="DH15" s="660"/>
      <c r="DI15" s="660"/>
      <c r="DJ15" s="660"/>
      <c r="DK15" s="660"/>
      <c r="DL15" s="660"/>
      <c r="DM15" s="660"/>
      <c r="DN15" s="660"/>
      <c r="DO15" s="660"/>
      <c r="DP15" s="661"/>
      <c r="DQ15" s="668">
        <v>554301</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119</v>
      </c>
      <c r="S16" s="660"/>
      <c r="T16" s="660"/>
      <c r="U16" s="660"/>
      <c r="V16" s="660"/>
      <c r="W16" s="660"/>
      <c r="X16" s="660"/>
      <c r="Y16" s="661"/>
      <c r="Z16" s="662" t="s">
        <v>167</v>
      </c>
      <c r="AA16" s="662"/>
      <c r="AB16" s="662"/>
      <c r="AC16" s="662"/>
      <c r="AD16" s="663" t="s">
        <v>167</v>
      </c>
      <c r="AE16" s="663"/>
      <c r="AF16" s="663"/>
      <c r="AG16" s="663"/>
      <c r="AH16" s="663"/>
      <c r="AI16" s="663"/>
      <c r="AJ16" s="663"/>
      <c r="AK16" s="663"/>
      <c r="AL16" s="664" t="s">
        <v>167</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167</v>
      </c>
      <c r="BH16" s="660"/>
      <c r="BI16" s="660"/>
      <c r="BJ16" s="660"/>
      <c r="BK16" s="660"/>
      <c r="BL16" s="660"/>
      <c r="BM16" s="660"/>
      <c r="BN16" s="661"/>
      <c r="BO16" s="662" t="s">
        <v>167</v>
      </c>
      <c r="BP16" s="662"/>
      <c r="BQ16" s="662"/>
      <c r="BR16" s="662"/>
      <c r="BS16" s="668" t="s">
        <v>167</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167</v>
      </c>
      <c r="CS16" s="660"/>
      <c r="CT16" s="660"/>
      <c r="CU16" s="660"/>
      <c r="CV16" s="660"/>
      <c r="CW16" s="660"/>
      <c r="CX16" s="660"/>
      <c r="CY16" s="661"/>
      <c r="CZ16" s="662" t="s">
        <v>167</v>
      </c>
      <c r="DA16" s="662"/>
      <c r="DB16" s="662"/>
      <c r="DC16" s="662"/>
      <c r="DD16" s="668" t="s">
        <v>167</v>
      </c>
      <c r="DE16" s="660"/>
      <c r="DF16" s="660"/>
      <c r="DG16" s="660"/>
      <c r="DH16" s="660"/>
      <c r="DI16" s="660"/>
      <c r="DJ16" s="660"/>
      <c r="DK16" s="660"/>
      <c r="DL16" s="660"/>
      <c r="DM16" s="660"/>
      <c r="DN16" s="660"/>
      <c r="DO16" s="660"/>
      <c r="DP16" s="661"/>
      <c r="DQ16" s="668" t="s">
        <v>167</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7086</v>
      </c>
      <c r="S17" s="660"/>
      <c r="T17" s="660"/>
      <c r="U17" s="660"/>
      <c r="V17" s="660"/>
      <c r="W17" s="660"/>
      <c r="X17" s="660"/>
      <c r="Y17" s="661"/>
      <c r="Z17" s="662">
        <v>0.1</v>
      </c>
      <c r="AA17" s="662"/>
      <c r="AB17" s="662"/>
      <c r="AC17" s="662"/>
      <c r="AD17" s="663">
        <v>7086</v>
      </c>
      <c r="AE17" s="663"/>
      <c r="AF17" s="663"/>
      <c r="AG17" s="663"/>
      <c r="AH17" s="663"/>
      <c r="AI17" s="663"/>
      <c r="AJ17" s="663"/>
      <c r="AK17" s="663"/>
      <c r="AL17" s="664">
        <v>0.2</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167</v>
      </c>
      <c r="BH17" s="660"/>
      <c r="BI17" s="660"/>
      <c r="BJ17" s="660"/>
      <c r="BK17" s="660"/>
      <c r="BL17" s="660"/>
      <c r="BM17" s="660"/>
      <c r="BN17" s="661"/>
      <c r="BO17" s="662" t="s">
        <v>167</v>
      </c>
      <c r="BP17" s="662"/>
      <c r="BQ17" s="662"/>
      <c r="BR17" s="662"/>
      <c r="BS17" s="668" t="s">
        <v>167</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381205</v>
      </c>
      <c r="CS17" s="660"/>
      <c r="CT17" s="660"/>
      <c r="CU17" s="660"/>
      <c r="CV17" s="660"/>
      <c r="CW17" s="660"/>
      <c r="CX17" s="660"/>
      <c r="CY17" s="661"/>
      <c r="CZ17" s="662">
        <v>6.4</v>
      </c>
      <c r="DA17" s="662"/>
      <c r="DB17" s="662"/>
      <c r="DC17" s="662"/>
      <c r="DD17" s="668" t="s">
        <v>167</v>
      </c>
      <c r="DE17" s="660"/>
      <c r="DF17" s="660"/>
      <c r="DG17" s="660"/>
      <c r="DH17" s="660"/>
      <c r="DI17" s="660"/>
      <c r="DJ17" s="660"/>
      <c r="DK17" s="660"/>
      <c r="DL17" s="660"/>
      <c r="DM17" s="660"/>
      <c r="DN17" s="660"/>
      <c r="DO17" s="660"/>
      <c r="DP17" s="661"/>
      <c r="DQ17" s="668">
        <v>381205</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666747</v>
      </c>
      <c r="S18" s="660"/>
      <c r="T18" s="660"/>
      <c r="U18" s="660"/>
      <c r="V18" s="660"/>
      <c r="W18" s="660"/>
      <c r="X18" s="660"/>
      <c r="Y18" s="661"/>
      <c r="Z18" s="662">
        <v>10.6</v>
      </c>
      <c r="AA18" s="662"/>
      <c r="AB18" s="662"/>
      <c r="AC18" s="662"/>
      <c r="AD18" s="663">
        <v>544164</v>
      </c>
      <c r="AE18" s="663"/>
      <c r="AF18" s="663"/>
      <c r="AG18" s="663"/>
      <c r="AH18" s="663"/>
      <c r="AI18" s="663"/>
      <c r="AJ18" s="663"/>
      <c r="AK18" s="663"/>
      <c r="AL18" s="664">
        <v>16.100000000000001</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119</v>
      </c>
      <c r="BP18" s="662"/>
      <c r="BQ18" s="662"/>
      <c r="BR18" s="662"/>
      <c r="BS18" s="668" t="s">
        <v>167</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167</v>
      </c>
      <c r="CS18" s="660"/>
      <c r="CT18" s="660"/>
      <c r="CU18" s="660"/>
      <c r="CV18" s="660"/>
      <c r="CW18" s="660"/>
      <c r="CX18" s="660"/>
      <c r="CY18" s="661"/>
      <c r="CZ18" s="662" t="s">
        <v>167</v>
      </c>
      <c r="DA18" s="662"/>
      <c r="DB18" s="662"/>
      <c r="DC18" s="662"/>
      <c r="DD18" s="668" t="s">
        <v>167</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544164</v>
      </c>
      <c r="S19" s="660"/>
      <c r="T19" s="660"/>
      <c r="U19" s="660"/>
      <c r="V19" s="660"/>
      <c r="W19" s="660"/>
      <c r="X19" s="660"/>
      <c r="Y19" s="661"/>
      <c r="Z19" s="662">
        <v>8.6</v>
      </c>
      <c r="AA19" s="662"/>
      <c r="AB19" s="662"/>
      <c r="AC19" s="662"/>
      <c r="AD19" s="663">
        <v>544164</v>
      </c>
      <c r="AE19" s="663"/>
      <c r="AF19" s="663"/>
      <c r="AG19" s="663"/>
      <c r="AH19" s="663"/>
      <c r="AI19" s="663"/>
      <c r="AJ19" s="663"/>
      <c r="AK19" s="663"/>
      <c r="AL19" s="664">
        <v>16.100000000000001</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1717</v>
      </c>
      <c r="BH19" s="660"/>
      <c r="BI19" s="660"/>
      <c r="BJ19" s="660"/>
      <c r="BK19" s="660"/>
      <c r="BL19" s="660"/>
      <c r="BM19" s="660"/>
      <c r="BN19" s="661"/>
      <c r="BO19" s="662">
        <v>0.1</v>
      </c>
      <c r="BP19" s="662"/>
      <c r="BQ19" s="662"/>
      <c r="BR19" s="662"/>
      <c r="BS19" s="668" t="s">
        <v>167</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119</v>
      </c>
      <c r="CS19" s="660"/>
      <c r="CT19" s="660"/>
      <c r="CU19" s="660"/>
      <c r="CV19" s="660"/>
      <c r="CW19" s="660"/>
      <c r="CX19" s="660"/>
      <c r="CY19" s="661"/>
      <c r="CZ19" s="662" t="s">
        <v>167</v>
      </c>
      <c r="DA19" s="662"/>
      <c r="DB19" s="662"/>
      <c r="DC19" s="662"/>
      <c r="DD19" s="668" t="s">
        <v>119</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122583</v>
      </c>
      <c r="S20" s="660"/>
      <c r="T20" s="660"/>
      <c r="U20" s="660"/>
      <c r="V20" s="660"/>
      <c r="W20" s="660"/>
      <c r="X20" s="660"/>
      <c r="Y20" s="661"/>
      <c r="Z20" s="662">
        <v>1.9</v>
      </c>
      <c r="AA20" s="662"/>
      <c r="AB20" s="662"/>
      <c r="AC20" s="662"/>
      <c r="AD20" s="663" t="s">
        <v>236</v>
      </c>
      <c r="AE20" s="663"/>
      <c r="AF20" s="663"/>
      <c r="AG20" s="663"/>
      <c r="AH20" s="663"/>
      <c r="AI20" s="663"/>
      <c r="AJ20" s="663"/>
      <c r="AK20" s="663"/>
      <c r="AL20" s="664" t="s">
        <v>167</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1717</v>
      </c>
      <c r="BH20" s="660"/>
      <c r="BI20" s="660"/>
      <c r="BJ20" s="660"/>
      <c r="BK20" s="660"/>
      <c r="BL20" s="660"/>
      <c r="BM20" s="660"/>
      <c r="BN20" s="661"/>
      <c r="BO20" s="662">
        <v>0.1</v>
      </c>
      <c r="BP20" s="662"/>
      <c r="BQ20" s="662"/>
      <c r="BR20" s="662"/>
      <c r="BS20" s="668" t="s">
        <v>167</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5998157</v>
      </c>
      <c r="CS20" s="660"/>
      <c r="CT20" s="660"/>
      <c r="CU20" s="660"/>
      <c r="CV20" s="660"/>
      <c r="CW20" s="660"/>
      <c r="CX20" s="660"/>
      <c r="CY20" s="661"/>
      <c r="CZ20" s="662">
        <v>100</v>
      </c>
      <c r="DA20" s="662"/>
      <c r="DB20" s="662"/>
      <c r="DC20" s="662"/>
      <c r="DD20" s="668">
        <v>1072119</v>
      </c>
      <c r="DE20" s="660"/>
      <c r="DF20" s="660"/>
      <c r="DG20" s="660"/>
      <c r="DH20" s="660"/>
      <c r="DI20" s="660"/>
      <c r="DJ20" s="660"/>
      <c r="DK20" s="660"/>
      <c r="DL20" s="660"/>
      <c r="DM20" s="660"/>
      <c r="DN20" s="660"/>
      <c r="DO20" s="660"/>
      <c r="DP20" s="661"/>
      <c r="DQ20" s="668">
        <v>4500204</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167</v>
      </c>
      <c r="S21" s="660"/>
      <c r="T21" s="660"/>
      <c r="U21" s="660"/>
      <c r="V21" s="660"/>
      <c r="W21" s="660"/>
      <c r="X21" s="660"/>
      <c r="Y21" s="661"/>
      <c r="Z21" s="662" t="s">
        <v>119</v>
      </c>
      <c r="AA21" s="662"/>
      <c r="AB21" s="662"/>
      <c r="AC21" s="662"/>
      <c r="AD21" s="663" t="s">
        <v>167</v>
      </c>
      <c r="AE21" s="663"/>
      <c r="AF21" s="663"/>
      <c r="AG21" s="663"/>
      <c r="AH21" s="663"/>
      <c r="AI21" s="663"/>
      <c r="AJ21" s="663"/>
      <c r="AK21" s="663"/>
      <c r="AL21" s="664" t="s">
        <v>167</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1717</v>
      </c>
      <c r="BH21" s="660"/>
      <c r="BI21" s="660"/>
      <c r="BJ21" s="660"/>
      <c r="BK21" s="660"/>
      <c r="BL21" s="660"/>
      <c r="BM21" s="660"/>
      <c r="BN21" s="661"/>
      <c r="BO21" s="662">
        <v>0.1</v>
      </c>
      <c r="BP21" s="662"/>
      <c r="BQ21" s="662"/>
      <c r="BR21" s="662"/>
      <c r="BS21" s="668" t="s">
        <v>167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3492957</v>
      </c>
      <c r="S22" s="660"/>
      <c r="T22" s="660"/>
      <c r="U22" s="660"/>
      <c r="V22" s="660"/>
      <c r="W22" s="660"/>
      <c r="X22" s="660"/>
      <c r="Y22" s="661"/>
      <c r="Z22" s="662">
        <v>55.3</v>
      </c>
      <c r="AA22" s="662"/>
      <c r="AB22" s="662"/>
      <c r="AC22" s="662"/>
      <c r="AD22" s="663">
        <v>3370374</v>
      </c>
      <c r="AE22" s="663"/>
      <c r="AF22" s="663"/>
      <c r="AG22" s="663"/>
      <c r="AH22" s="663"/>
      <c r="AI22" s="663"/>
      <c r="AJ22" s="663"/>
      <c r="AK22" s="663"/>
      <c r="AL22" s="664">
        <v>99.8</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119</v>
      </c>
      <c r="BH22" s="660"/>
      <c r="BI22" s="660"/>
      <c r="BJ22" s="660"/>
      <c r="BK22" s="660"/>
      <c r="BL22" s="660"/>
      <c r="BM22" s="660"/>
      <c r="BN22" s="661"/>
      <c r="BO22" s="662" t="s">
        <v>167</v>
      </c>
      <c r="BP22" s="662"/>
      <c r="BQ22" s="662"/>
      <c r="BR22" s="662"/>
      <c r="BS22" s="668" t="s">
        <v>119</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1145</v>
      </c>
      <c r="S23" s="660"/>
      <c r="T23" s="660"/>
      <c r="U23" s="660"/>
      <c r="V23" s="660"/>
      <c r="W23" s="660"/>
      <c r="X23" s="660"/>
      <c r="Y23" s="661"/>
      <c r="Z23" s="662">
        <v>0</v>
      </c>
      <c r="AA23" s="662"/>
      <c r="AB23" s="662"/>
      <c r="AC23" s="662"/>
      <c r="AD23" s="663">
        <v>1145</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236</v>
      </c>
      <c r="BH23" s="660"/>
      <c r="BI23" s="660"/>
      <c r="BJ23" s="660"/>
      <c r="BK23" s="660"/>
      <c r="BL23" s="660"/>
      <c r="BM23" s="660"/>
      <c r="BN23" s="661"/>
      <c r="BO23" s="662" t="s">
        <v>167</v>
      </c>
      <c r="BP23" s="662"/>
      <c r="BQ23" s="662"/>
      <c r="BR23" s="662"/>
      <c r="BS23" s="668" t="s">
        <v>119</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5303</v>
      </c>
      <c r="S24" s="660"/>
      <c r="T24" s="660"/>
      <c r="U24" s="660"/>
      <c r="V24" s="660"/>
      <c r="W24" s="660"/>
      <c r="X24" s="660"/>
      <c r="Y24" s="661"/>
      <c r="Z24" s="662">
        <v>0.1</v>
      </c>
      <c r="AA24" s="662"/>
      <c r="AB24" s="662"/>
      <c r="AC24" s="662"/>
      <c r="AD24" s="663" t="s">
        <v>167</v>
      </c>
      <c r="AE24" s="663"/>
      <c r="AF24" s="663"/>
      <c r="AG24" s="663"/>
      <c r="AH24" s="663"/>
      <c r="AI24" s="663"/>
      <c r="AJ24" s="663"/>
      <c r="AK24" s="663"/>
      <c r="AL24" s="664" t="s">
        <v>167</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167</v>
      </c>
      <c r="BH24" s="660"/>
      <c r="BI24" s="660"/>
      <c r="BJ24" s="660"/>
      <c r="BK24" s="660"/>
      <c r="BL24" s="660"/>
      <c r="BM24" s="660"/>
      <c r="BN24" s="661"/>
      <c r="BO24" s="662" t="s">
        <v>167</v>
      </c>
      <c r="BP24" s="662"/>
      <c r="BQ24" s="662"/>
      <c r="BR24" s="662"/>
      <c r="BS24" s="668" t="s">
        <v>167</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1769854</v>
      </c>
      <c r="CS24" s="649"/>
      <c r="CT24" s="649"/>
      <c r="CU24" s="649"/>
      <c r="CV24" s="649"/>
      <c r="CW24" s="649"/>
      <c r="CX24" s="649"/>
      <c r="CY24" s="650"/>
      <c r="CZ24" s="653">
        <v>29.5</v>
      </c>
      <c r="DA24" s="654"/>
      <c r="DB24" s="654"/>
      <c r="DC24" s="673"/>
      <c r="DD24" s="692">
        <v>1381547</v>
      </c>
      <c r="DE24" s="649"/>
      <c r="DF24" s="649"/>
      <c r="DG24" s="649"/>
      <c r="DH24" s="649"/>
      <c r="DI24" s="649"/>
      <c r="DJ24" s="649"/>
      <c r="DK24" s="650"/>
      <c r="DL24" s="692">
        <v>1329880</v>
      </c>
      <c r="DM24" s="649"/>
      <c r="DN24" s="649"/>
      <c r="DO24" s="649"/>
      <c r="DP24" s="649"/>
      <c r="DQ24" s="649"/>
      <c r="DR24" s="649"/>
      <c r="DS24" s="649"/>
      <c r="DT24" s="649"/>
      <c r="DU24" s="649"/>
      <c r="DV24" s="650"/>
      <c r="DW24" s="653">
        <v>37.700000000000003</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75244</v>
      </c>
      <c r="S25" s="660"/>
      <c r="T25" s="660"/>
      <c r="U25" s="660"/>
      <c r="V25" s="660"/>
      <c r="W25" s="660"/>
      <c r="X25" s="660"/>
      <c r="Y25" s="661"/>
      <c r="Z25" s="662">
        <v>1.2</v>
      </c>
      <c r="AA25" s="662"/>
      <c r="AB25" s="662"/>
      <c r="AC25" s="662"/>
      <c r="AD25" s="663">
        <v>2167</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167</v>
      </c>
      <c r="BH25" s="660"/>
      <c r="BI25" s="660"/>
      <c r="BJ25" s="660"/>
      <c r="BK25" s="660"/>
      <c r="BL25" s="660"/>
      <c r="BM25" s="660"/>
      <c r="BN25" s="661"/>
      <c r="BO25" s="662" t="s">
        <v>167</v>
      </c>
      <c r="BP25" s="662"/>
      <c r="BQ25" s="662"/>
      <c r="BR25" s="662"/>
      <c r="BS25" s="668" t="s">
        <v>119</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921725</v>
      </c>
      <c r="CS25" s="695"/>
      <c r="CT25" s="695"/>
      <c r="CU25" s="695"/>
      <c r="CV25" s="695"/>
      <c r="CW25" s="695"/>
      <c r="CX25" s="695"/>
      <c r="CY25" s="696"/>
      <c r="CZ25" s="664">
        <v>15.4</v>
      </c>
      <c r="DA25" s="693"/>
      <c r="DB25" s="693"/>
      <c r="DC25" s="697"/>
      <c r="DD25" s="668">
        <v>874796</v>
      </c>
      <c r="DE25" s="695"/>
      <c r="DF25" s="695"/>
      <c r="DG25" s="695"/>
      <c r="DH25" s="695"/>
      <c r="DI25" s="695"/>
      <c r="DJ25" s="695"/>
      <c r="DK25" s="696"/>
      <c r="DL25" s="668">
        <v>873521</v>
      </c>
      <c r="DM25" s="695"/>
      <c r="DN25" s="695"/>
      <c r="DO25" s="695"/>
      <c r="DP25" s="695"/>
      <c r="DQ25" s="695"/>
      <c r="DR25" s="695"/>
      <c r="DS25" s="695"/>
      <c r="DT25" s="695"/>
      <c r="DU25" s="695"/>
      <c r="DV25" s="696"/>
      <c r="DW25" s="664">
        <v>24.8</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6392</v>
      </c>
      <c r="S26" s="660"/>
      <c r="T26" s="660"/>
      <c r="U26" s="660"/>
      <c r="V26" s="660"/>
      <c r="W26" s="660"/>
      <c r="X26" s="660"/>
      <c r="Y26" s="661"/>
      <c r="Z26" s="662">
        <v>0.1</v>
      </c>
      <c r="AA26" s="662"/>
      <c r="AB26" s="662"/>
      <c r="AC26" s="662"/>
      <c r="AD26" s="663" t="s">
        <v>119</v>
      </c>
      <c r="AE26" s="663"/>
      <c r="AF26" s="663"/>
      <c r="AG26" s="663"/>
      <c r="AH26" s="663"/>
      <c r="AI26" s="663"/>
      <c r="AJ26" s="663"/>
      <c r="AK26" s="663"/>
      <c r="AL26" s="664" t="s">
        <v>167</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119</v>
      </c>
      <c r="BP26" s="662"/>
      <c r="BQ26" s="662"/>
      <c r="BR26" s="662"/>
      <c r="BS26" s="668" t="s">
        <v>167</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533763</v>
      </c>
      <c r="CS26" s="660"/>
      <c r="CT26" s="660"/>
      <c r="CU26" s="660"/>
      <c r="CV26" s="660"/>
      <c r="CW26" s="660"/>
      <c r="CX26" s="660"/>
      <c r="CY26" s="661"/>
      <c r="CZ26" s="664">
        <v>8.9</v>
      </c>
      <c r="DA26" s="693"/>
      <c r="DB26" s="693"/>
      <c r="DC26" s="697"/>
      <c r="DD26" s="668">
        <v>490523</v>
      </c>
      <c r="DE26" s="660"/>
      <c r="DF26" s="660"/>
      <c r="DG26" s="660"/>
      <c r="DH26" s="660"/>
      <c r="DI26" s="660"/>
      <c r="DJ26" s="660"/>
      <c r="DK26" s="661"/>
      <c r="DL26" s="668" t="s">
        <v>167</v>
      </c>
      <c r="DM26" s="660"/>
      <c r="DN26" s="660"/>
      <c r="DO26" s="660"/>
      <c r="DP26" s="660"/>
      <c r="DQ26" s="660"/>
      <c r="DR26" s="660"/>
      <c r="DS26" s="660"/>
      <c r="DT26" s="660"/>
      <c r="DU26" s="660"/>
      <c r="DV26" s="661"/>
      <c r="DW26" s="664" t="s">
        <v>119</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410242</v>
      </c>
      <c r="S27" s="660"/>
      <c r="T27" s="660"/>
      <c r="U27" s="660"/>
      <c r="V27" s="660"/>
      <c r="W27" s="660"/>
      <c r="X27" s="660"/>
      <c r="Y27" s="661"/>
      <c r="Z27" s="662">
        <v>6.5</v>
      </c>
      <c r="AA27" s="662"/>
      <c r="AB27" s="662"/>
      <c r="AC27" s="662"/>
      <c r="AD27" s="663" t="s">
        <v>119</v>
      </c>
      <c r="AE27" s="663"/>
      <c r="AF27" s="663"/>
      <c r="AG27" s="663"/>
      <c r="AH27" s="663"/>
      <c r="AI27" s="663"/>
      <c r="AJ27" s="663"/>
      <c r="AK27" s="663"/>
      <c r="AL27" s="664" t="s">
        <v>167</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2463946</v>
      </c>
      <c r="BH27" s="660"/>
      <c r="BI27" s="660"/>
      <c r="BJ27" s="660"/>
      <c r="BK27" s="660"/>
      <c r="BL27" s="660"/>
      <c r="BM27" s="660"/>
      <c r="BN27" s="661"/>
      <c r="BO27" s="662">
        <v>100</v>
      </c>
      <c r="BP27" s="662"/>
      <c r="BQ27" s="662"/>
      <c r="BR27" s="662"/>
      <c r="BS27" s="668">
        <v>138053</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466924</v>
      </c>
      <c r="CS27" s="695"/>
      <c r="CT27" s="695"/>
      <c r="CU27" s="695"/>
      <c r="CV27" s="695"/>
      <c r="CW27" s="695"/>
      <c r="CX27" s="695"/>
      <c r="CY27" s="696"/>
      <c r="CZ27" s="664">
        <v>7.8</v>
      </c>
      <c r="DA27" s="693"/>
      <c r="DB27" s="693"/>
      <c r="DC27" s="697"/>
      <c r="DD27" s="668">
        <v>125546</v>
      </c>
      <c r="DE27" s="695"/>
      <c r="DF27" s="695"/>
      <c r="DG27" s="695"/>
      <c r="DH27" s="695"/>
      <c r="DI27" s="695"/>
      <c r="DJ27" s="695"/>
      <c r="DK27" s="696"/>
      <c r="DL27" s="668">
        <v>125154</v>
      </c>
      <c r="DM27" s="695"/>
      <c r="DN27" s="695"/>
      <c r="DO27" s="695"/>
      <c r="DP27" s="695"/>
      <c r="DQ27" s="695"/>
      <c r="DR27" s="695"/>
      <c r="DS27" s="695"/>
      <c r="DT27" s="695"/>
      <c r="DU27" s="695"/>
      <c r="DV27" s="696"/>
      <c r="DW27" s="664">
        <v>3.5</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167</v>
      </c>
      <c r="S28" s="660"/>
      <c r="T28" s="660"/>
      <c r="U28" s="660"/>
      <c r="V28" s="660"/>
      <c r="W28" s="660"/>
      <c r="X28" s="660"/>
      <c r="Y28" s="661"/>
      <c r="Z28" s="662" t="s">
        <v>119</v>
      </c>
      <c r="AA28" s="662"/>
      <c r="AB28" s="662"/>
      <c r="AC28" s="662"/>
      <c r="AD28" s="663" t="s">
        <v>167</v>
      </c>
      <c r="AE28" s="663"/>
      <c r="AF28" s="663"/>
      <c r="AG28" s="663"/>
      <c r="AH28" s="663"/>
      <c r="AI28" s="663"/>
      <c r="AJ28" s="663"/>
      <c r="AK28" s="663"/>
      <c r="AL28" s="664" t="s">
        <v>119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381205</v>
      </c>
      <c r="CS28" s="660"/>
      <c r="CT28" s="660"/>
      <c r="CU28" s="660"/>
      <c r="CV28" s="660"/>
      <c r="CW28" s="660"/>
      <c r="CX28" s="660"/>
      <c r="CY28" s="661"/>
      <c r="CZ28" s="664">
        <v>6.4</v>
      </c>
      <c r="DA28" s="693"/>
      <c r="DB28" s="693"/>
      <c r="DC28" s="697"/>
      <c r="DD28" s="668">
        <v>381205</v>
      </c>
      <c r="DE28" s="660"/>
      <c r="DF28" s="660"/>
      <c r="DG28" s="660"/>
      <c r="DH28" s="660"/>
      <c r="DI28" s="660"/>
      <c r="DJ28" s="660"/>
      <c r="DK28" s="661"/>
      <c r="DL28" s="668">
        <v>331205</v>
      </c>
      <c r="DM28" s="660"/>
      <c r="DN28" s="660"/>
      <c r="DO28" s="660"/>
      <c r="DP28" s="660"/>
      <c r="DQ28" s="660"/>
      <c r="DR28" s="660"/>
      <c r="DS28" s="660"/>
      <c r="DT28" s="660"/>
      <c r="DU28" s="660"/>
      <c r="DV28" s="661"/>
      <c r="DW28" s="664">
        <v>9.4</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829708</v>
      </c>
      <c r="S29" s="660"/>
      <c r="T29" s="660"/>
      <c r="U29" s="660"/>
      <c r="V29" s="660"/>
      <c r="W29" s="660"/>
      <c r="X29" s="660"/>
      <c r="Y29" s="661"/>
      <c r="Z29" s="662">
        <v>13.1</v>
      </c>
      <c r="AA29" s="662"/>
      <c r="AB29" s="662"/>
      <c r="AC29" s="662"/>
      <c r="AD29" s="663" t="s">
        <v>119</v>
      </c>
      <c r="AE29" s="663"/>
      <c r="AF29" s="663"/>
      <c r="AG29" s="663"/>
      <c r="AH29" s="663"/>
      <c r="AI29" s="663"/>
      <c r="AJ29" s="663"/>
      <c r="AK29" s="663"/>
      <c r="AL29" s="664" t="s">
        <v>236</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381205</v>
      </c>
      <c r="CS29" s="695"/>
      <c r="CT29" s="695"/>
      <c r="CU29" s="695"/>
      <c r="CV29" s="695"/>
      <c r="CW29" s="695"/>
      <c r="CX29" s="695"/>
      <c r="CY29" s="696"/>
      <c r="CZ29" s="664">
        <v>6.4</v>
      </c>
      <c r="DA29" s="693"/>
      <c r="DB29" s="693"/>
      <c r="DC29" s="697"/>
      <c r="DD29" s="668">
        <v>381205</v>
      </c>
      <c r="DE29" s="695"/>
      <c r="DF29" s="695"/>
      <c r="DG29" s="695"/>
      <c r="DH29" s="695"/>
      <c r="DI29" s="695"/>
      <c r="DJ29" s="695"/>
      <c r="DK29" s="696"/>
      <c r="DL29" s="668">
        <v>331205</v>
      </c>
      <c r="DM29" s="695"/>
      <c r="DN29" s="695"/>
      <c r="DO29" s="695"/>
      <c r="DP29" s="695"/>
      <c r="DQ29" s="695"/>
      <c r="DR29" s="695"/>
      <c r="DS29" s="695"/>
      <c r="DT29" s="695"/>
      <c r="DU29" s="695"/>
      <c r="DV29" s="696"/>
      <c r="DW29" s="664">
        <v>9.4</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42727</v>
      </c>
      <c r="S30" s="660"/>
      <c r="T30" s="660"/>
      <c r="U30" s="660"/>
      <c r="V30" s="660"/>
      <c r="W30" s="660"/>
      <c r="X30" s="660"/>
      <c r="Y30" s="661"/>
      <c r="Z30" s="662">
        <v>0.7</v>
      </c>
      <c r="AA30" s="662"/>
      <c r="AB30" s="662"/>
      <c r="AC30" s="662"/>
      <c r="AD30" s="663">
        <v>35</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99.3</v>
      </c>
      <c r="BH30" s="720"/>
      <c r="BI30" s="720"/>
      <c r="BJ30" s="720"/>
      <c r="BK30" s="720"/>
      <c r="BL30" s="720"/>
      <c r="BM30" s="654">
        <v>95.5</v>
      </c>
      <c r="BN30" s="720"/>
      <c r="BO30" s="720"/>
      <c r="BP30" s="720"/>
      <c r="BQ30" s="721"/>
      <c r="BR30" s="719">
        <v>99.1</v>
      </c>
      <c r="BS30" s="720"/>
      <c r="BT30" s="720"/>
      <c r="BU30" s="720"/>
      <c r="BV30" s="720"/>
      <c r="BW30" s="720"/>
      <c r="BX30" s="654">
        <v>95.1</v>
      </c>
      <c r="BY30" s="720"/>
      <c r="BZ30" s="720"/>
      <c r="CA30" s="720"/>
      <c r="CB30" s="721"/>
      <c r="CD30" s="724"/>
      <c r="CE30" s="725"/>
      <c r="CF30" s="674" t="s">
        <v>303</v>
      </c>
      <c r="CG30" s="675"/>
      <c r="CH30" s="675"/>
      <c r="CI30" s="675"/>
      <c r="CJ30" s="675"/>
      <c r="CK30" s="675"/>
      <c r="CL30" s="675"/>
      <c r="CM30" s="675"/>
      <c r="CN30" s="675"/>
      <c r="CO30" s="675"/>
      <c r="CP30" s="675"/>
      <c r="CQ30" s="676"/>
      <c r="CR30" s="659">
        <v>348436</v>
      </c>
      <c r="CS30" s="660"/>
      <c r="CT30" s="660"/>
      <c r="CU30" s="660"/>
      <c r="CV30" s="660"/>
      <c r="CW30" s="660"/>
      <c r="CX30" s="660"/>
      <c r="CY30" s="661"/>
      <c r="CZ30" s="664">
        <v>5.8</v>
      </c>
      <c r="DA30" s="693"/>
      <c r="DB30" s="693"/>
      <c r="DC30" s="697"/>
      <c r="DD30" s="668">
        <v>348436</v>
      </c>
      <c r="DE30" s="660"/>
      <c r="DF30" s="660"/>
      <c r="DG30" s="660"/>
      <c r="DH30" s="660"/>
      <c r="DI30" s="660"/>
      <c r="DJ30" s="660"/>
      <c r="DK30" s="661"/>
      <c r="DL30" s="668">
        <v>298436</v>
      </c>
      <c r="DM30" s="660"/>
      <c r="DN30" s="660"/>
      <c r="DO30" s="660"/>
      <c r="DP30" s="660"/>
      <c r="DQ30" s="660"/>
      <c r="DR30" s="660"/>
      <c r="DS30" s="660"/>
      <c r="DT30" s="660"/>
      <c r="DU30" s="660"/>
      <c r="DV30" s="661"/>
      <c r="DW30" s="664">
        <v>8.5</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17363</v>
      </c>
      <c r="S31" s="660"/>
      <c r="T31" s="660"/>
      <c r="U31" s="660"/>
      <c r="V31" s="660"/>
      <c r="W31" s="660"/>
      <c r="X31" s="660"/>
      <c r="Y31" s="661"/>
      <c r="Z31" s="662">
        <v>0.3</v>
      </c>
      <c r="AA31" s="662"/>
      <c r="AB31" s="662"/>
      <c r="AC31" s="662"/>
      <c r="AD31" s="663" t="s">
        <v>167</v>
      </c>
      <c r="AE31" s="663"/>
      <c r="AF31" s="663"/>
      <c r="AG31" s="663"/>
      <c r="AH31" s="663"/>
      <c r="AI31" s="663"/>
      <c r="AJ31" s="663"/>
      <c r="AK31" s="663"/>
      <c r="AL31" s="664" t="s">
        <v>119</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99.6</v>
      </c>
      <c r="BH31" s="695"/>
      <c r="BI31" s="695"/>
      <c r="BJ31" s="695"/>
      <c r="BK31" s="695"/>
      <c r="BL31" s="695"/>
      <c r="BM31" s="665">
        <v>97.6</v>
      </c>
      <c r="BN31" s="717"/>
      <c r="BO31" s="717"/>
      <c r="BP31" s="717"/>
      <c r="BQ31" s="718"/>
      <c r="BR31" s="716">
        <v>99.4</v>
      </c>
      <c r="BS31" s="695"/>
      <c r="BT31" s="695"/>
      <c r="BU31" s="695"/>
      <c r="BV31" s="695"/>
      <c r="BW31" s="695"/>
      <c r="BX31" s="665">
        <v>97.1</v>
      </c>
      <c r="BY31" s="717"/>
      <c r="BZ31" s="717"/>
      <c r="CA31" s="717"/>
      <c r="CB31" s="718"/>
      <c r="CD31" s="724"/>
      <c r="CE31" s="725"/>
      <c r="CF31" s="674" t="s">
        <v>307</v>
      </c>
      <c r="CG31" s="675"/>
      <c r="CH31" s="675"/>
      <c r="CI31" s="675"/>
      <c r="CJ31" s="675"/>
      <c r="CK31" s="675"/>
      <c r="CL31" s="675"/>
      <c r="CM31" s="675"/>
      <c r="CN31" s="675"/>
      <c r="CO31" s="675"/>
      <c r="CP31" s="675"/>
      <c r="CQ31" s="676"/>
      <c r="CR31" s="659">
        <v>32769</v>
      </c>
      <c r="CS31" s="695"/>
      <c r="CT31" s="695"/>
      <c r="CU31" s="695"/>
      <c r="CV31" s="695"/>
      <c r="CW31" s="695"/>
      <c r="CX31" s="695"/>
      <c r="CY31" s="696"/>
      <c r="CZ31" s="664">
        <v>0.5</v>
      </c>
      <c r="DA31" s="693"/>
      <c r="DB31" s="693"/>
      <c r="DC31" s="697"/>
      <c r="DD31" s="668">
        <v>32769</v>
      </c>
      <c r="DE31" s="695"/>
      <c r="DF31" s="695"/>
      <c r="DG31" s="695"/>
      <c r="DH31" s="695"/>
      <c r="DI31" s="695"/>
      <c r="DJ31" s="695"/>
      <c r="DK31" s="696"/>
      <c r="DL31" s="668">
        <v>32769</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356550</v>
      </c>
      <c r="S32" s="660"/>
      <c r="T32" s="660"/>
      <c r="U32" s="660"/>
      <c r="V32" s="660"/>
      <c r="W32" s="660"/>
      <c r="X32" s="660"/>
      <c r="Y32" s="661"/>
      <c r="Z32" s="662">
        <v>5.6</v>
      </c>
      <c r="AA32" s="662"/>
      <c r="AB32" s="662"/>
      <c r="AC32" s="662"/>
      <c r="AD32" s="663" t="s">
        <v>167</v>
      </c>
      <c r="AE32" s="663"/>
      <c r="AF32" s="663"/>
      <c r="AG32" s="663"/>
      <c r="AH32" s="663"/>
      <c r="AI32" s="663"/>
      <c r="AJ32" s="663"/>
      <c r="AK32" s="663"/>
      <c r="AL32" s="664" t="s">
        <v>119</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v>
      </c>
      <c r="BH32" s="729"/>
      <c r="BI32" s="729"/>
      <c r="BJ32" s="729"/>
      <c r="BK32" s="729"/>
      <c r="BL32" s="729"/>
      <c r="BM32" s="730">
        <v>92.9</v>
      </c>
      <c r="BN32" s="729"/>
      <c r="BO32" s="729"/>
      <c r="BP32" s="729"/>
      <c r="BQ32" s="731"/>
      <c r="BR32" s="728">
        <v>98.6</v>
      </c>
      <c r="BS32" s="729"/>
      <c r="BT32" s="729"/>
      <c r="BU32" s="729"/>
      <c r="BV32" s="729"/>
      <c r="BW32" s="729"/>
      <c r="BX32" s="730">
        <v>92.4</v>
      </c>
      <c r="BY32" s="729"/>
      <c r="BZ32" s="729"/>
      <c r="CA32" s="729"/>
      <c r="CB32" s="731"/>
      <c r="CD32" s="726"/>
      <c r="CE32" s="727"/>
      <c r="CF32" s="674" t="s">
        <v>310</v>
      </c>
      <c r="CG32" s="675"/>
      <c r="CH32" s="675"/>
      <c r="CI32" s="675"/>
      <c r="CJ32" s="675"/>
      <c r="CK32" s="675"/>
      <c r="CL32" s="675"/>
      <c r="CM32" s="675"/>
      <c r="CN32" s="675"/>
      <c r="CO32" s="675"/>
      <c r="CP32" s="675"/>
      <c r="CQ32" s="676"/>
      <c r="CR32" s="659" t="s">
        <v>167</v>
      </c>
      <c r="CS32" s="660"/>
      <c r="CT32" s="660"/>
      <c r="CU32" s="660"/>
      <c r="CV32" s="660"/>
      <c r="CW32" s="660"/>
      <c r="CX32" s="660"/>
      <c r="CY32" s="661"/>
      <c r="CZ32" s="664" t="s">
        <v>167</v>
      </c>
      <c r="DA32" s="693"/>
      <c r="DB32" s="693"/>
      <c r="DC32" s="697"/>
      <c r="DD32" s="668" t="s">
        <v>167</v>
      </c>
      <c r="DE32" s="660"/>
      <c r="DF32" s="660"/>
      <c r="DG32" s="660"/>
      <c r="DH32" s="660"/>
      <c r="DI32" s="660"/>
      <c r="DJ32" s="660"/>
      <c r="DK32" s="661"/>
      <c r="DL32" s="668" t="s">
        <v>167</v>
      </c>
      <c r="DM32" s="660"/>
      <c r="DN32" s="660"/>
      <c r="DO32" s="660"/>
      <c r="DP32" s="660"/>
      <c r="DQ32" s="660"/>
      <c r="DR32" s="660"/>
      <c r="DS32" s="660"/>
      <c r="DT32" s="660"/>
      <c r="DU32" s="660"/>
      <c r="DV32" s="661"/>
      <c r="DW32" s="664" t="s">
        <v>167</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828695</v>
      </c>
      <c r="S33" s="660"/>
      <c r="T33" s="660"/>
      <c r="U33" s="660"/>
      <c r="V33" s="660"/>
      <c r="W33" s="660"/>
      <c r="X33" s="660"/>
      <c r="Y33" s="661"/>
      <c r="Z33" s="662">
        <v>13.1</v>
      </c>
      <c r="AA33" s="662"/>
      <c r="AB33" s="662"/>
      <c r="AC33" s="662"/>
      <c r="AD33" s="663" t="s">
        <v>236</v>
      </c>
      <c r="AE33" s="663"/>
      <c r="AF33" s="663"/>
      <c r="AG33" s="663"/>
      <c r="AH33" s="663"/>
      <c r="AI33" s="663"/>
      <c r="AJ33" s="663"/>
      <c r="AK33" s="663"/>
      <c r="AL33" s="664" t="s">
        <v>167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3156184</v>
      </c>
      <c r="CS33" s="695"/>
      <c r="CT33" s="695"/>
      <c r="CU33" s="695"/>
      <c r="CV33" s="695"/>
      <c r="CW33" s="695"/>
      <c r="CX33" s="695"/>
      <c r="CY33" s="696"/>
      <c r="CZ33" s="664">
        <v>52.6</v>
      </c>
      <c r="DA33" s="693"/>
      <c r="DB33" s="693"/>
      <c r="DC33" s="697"/>
      <c r="DD33" s="668">
        <v>2669149</v>
      </c>
      <c r="DE33" s="695"/>
      <c r="DF33" s="695"/>
      <c r="DG33" s="695"/>
      <c r="DH33" s="695"/>
      <c r="DI33" s="695"/>
      <c r="DJ33" s="695"/>
      <c r="DK33" s="696"/>
      <c r="DL33" s="668">
        <v>1714239</v>
      </c>
      <c r="DM33" s="695"/>
      <c r="DN33" s="695"/>
      <c r="DO33" s="695"/>
      <c r="DP33" s="695"/>
      <c r="DQ33" s="695"/>
      <c r="DR33" s="695"/>
      <c r="DS33" s="695"/>
      <c r="DT33" s="695"/>
      <c r="DU33" s="695"/>
      <c r="DV33" s="696"/>
      <c r="DW33" s="664">
        <v>48.6</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70565</v>
      </c>
      <c r="S34" s="660"/>
      <c r="T34" s="660"/>
      <c r="U34" s="660"/>
      <c r="V34" s="660"/>
      <c r="W34" s="660"/>
      <c r="X34" s="660"/>
      <c r="Y34" s="661"/>
      <c r="Z34" s="662">
        <v>1.1000000000000001</v>
      </c>
      <c r="AA34" s="662"/>
      <c r="AB34" s="662"/>
      <c r="AC34" s="662"/>
      <c r="AD34" s="663">
        <v>4083</v>
      </c>
      <c r="AE34" s="663"/>
      <c r="AF34" s="663"/>
      <c r="AG34" s="663"/>
      <c r="AH34" s="663"/>
      <c r="AI34" s="663"/>
      <c r="AJ34" s="663"/>
      <c r="AK34" s="663"/>
      <c r="AL34" s="664">
        <v>0.1</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1028129</v>
      </c>
      <c r="CS34" s="660"/>
      <c r="CT34" s="660"/>
      <c r="CU34" s="660"/>
      <c r="CV34" s="660"/>
      <c r="CW34" s="660"/>
      <c r="CX34" s="660"/>
      <c r="CY34" s="661"/>
      <c r="CZ34" s="664">
        <v>17.100000000000001</v>
      </c>
      <c r="DA34" s="693"/>
      <c r="DB34" s="693"/>
      <c r="DC34" s="697"/>
      <c r="DD34" s="668">
        <v>749293</v>
      </c>
      <c r="DE34" s="660"/>
      <c r="DF34" s="660"/>
      <c r="DG34" s="660"/>
      <c r="DH34" s="660"/>
      <c r="DI34" s="660"/>
      <c r="DJ34" s="660"/>
      <c r="DK34" s="661"/>
      <c r="DL34" s="668">
        <v>676577</v>
      </c>
      <c r="DM34" s="660"/>
      <c r="DN34" s="660"/>
      <c r="DO34" s="660"/>
      <c r="DP34" s="660"/>
      <c r="DQ34" s="660"/>
      <c r="DR34" s="660"/>
      <c r="DS34" s="660"/>
      <c r="DT34" s="660"/>
      <c r="DU34" s="660"/>
      <c r="DV34" s="661"/>
      <c r="DW34" s="664">
        <v>19.2</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176000</v>
      </c>
      <c r="S35" s="660"/>
      <c r="T35" s="660"/>
      <c r="U35" s="660"/>
      <c r="V35" s="660"/>
      <c r="W35" s="660"/>
      <c r="X35" s="660"/>
      <c r="Y35" s="661"/>
      <c r="Z35" s="662">
        <v>2.8</v>
      </c>
      <c r="AA35" s="662"/>
      <c r="AB35" s="662"/>
      <c r="AC35" s="662"/>
      <c r="AD35" s="663" t="s">
        <v>167</v>
      </c>
      <c r="AE35" s="663"/>
      <c r="AF35" s="663"/>
      <c r="AG35" s="663"/>
      <c r="AH35" s="663"/>
      <c r="AI35" s="663"/>
      <c r="AJ35" s="663"/>
      <c r="AK35" s="663"/>
      <c r="AL35" s="664" t="s">
        <v>167</v>
      </c>
      <c r="AM35" s="665"/>
      <c r="AN35" s="665"/>
      <c r="AO35" s="666"/>
      <c r="AP35" s="214"/>
      <c r="AQ35" s="732" t="s">
        <v>318</v>
      </c>
      <c r="AR35" s="733"/>
      <c r="AS35" s="733"/>
      <c r="AT35" s="733"/>
      <c r="AU35" s="733"/>
      <c r="AV35" s="733"/>
      <c r="AW35" s="733"/>
      <c r="AX35" s="733"/>
      <c r="AY35" s="734"/>
      <c r="AZ35" s="648">
        <v>575674</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162341</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105572</v>
      </c>
      <c r="CS35" s="695"/>
      <c r="CT35" s="695"/>
      <c r="CU35" s="695"/>
      <c r="CV35" s="695"/>
      <c r="CW35" s="695"/>
      <c r="CX35" s="695"/>
      <c r="CY35" s="696"/>
      <c r="CZ35" s="664">
        <v>1.8</v>
      </c>
      <c r="DA35" s="693"/>
      <c r="DB35" s="693"/>
      <c r="DC35" s="697"/>
      <c r="DD35" s="668">
        <v>97566</v>
      </c>
      <c r="DE35" s="695"/>
      <c r="DF35" s="695"/>
      <c r="DG35" s="695"/>
      <c r="DH35" s="695"/>
      <c r="DI35" s="695"/>
      <c r="DJ35" s="695"/>
      <c r="DK35" s="696"/>
      <c r="DL35" s="668">
        <v>38455</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119</v>
      </c>
      <c r="S36" s="660"/>
      <c r="T36" s="660"/>
      <c r="U36" s="660"/>
      <c r="V36" s="660"/>
      <c r="W36" s="660"/>
      <c r="X36" s="660"/>
      <c r="Y36" s="661"/>
      <c r="Z36" s="662" t="s">
        <v>167</v>
      </c>
      <c r="AA36" s="662"/>
      <c r="AB36" s="662"/>
      <c r="AC36" s="662"/>
      <c r="AD36" s="663" t="s">
        <v>119</v>
      </c>
      <c r="AE36" s="663"/>
      <c r="AF36" s="663"/>
      <c r="AG36" s="663"/>
      <c r="AH36" s="663"/>
      <c r="AI36" s="663"/>
      <c r="AJ36" s="663"/>
      <c r="AK36" s="663"/>
      <c r="AL36" s="664" t="s">
        <v>167</v>
      </c>
      <c r="AM36" s="665"/>
      <c r="AN36" s="665"/>
      <c r="AO36" s="666"/>
      <c r="AQ36" s="736" t="s">
        <v>322</v>
      </c>
      <c r="AR36" s="737"/>
      <c r="AS36" s="737"/>
      <c r="AT36" s="737"/>
      <c r="AU36" s="737"/>
      <c r="AV36" s="737"/>
      <c r="AW36" s="737"/>
      <c r="AX36" s="737"/>
      <c r="AY36" s="738"/>
      <c r="AZ36" s="659">
        <v>143528</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129402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654857</v>
      </c>
      <c r="CS36" s="660"/>
      <c r="CT36" s="660"/>
      <c r="CU36" s="660"/>
      <c r="CV36" s="660"/>
      <c r="CW36" s="660"/>
      <c r="CX36" s="660"/>
      <c r="CY36" s="661"/>
      <c r="CZ36" s="664">
        <v>10.9</v>
      </c>
      <c r="DA36" s="693"/>
      <c r="DB36" s="693"/>
      <c r="DC36" s="697"/>
      <c r="DD36" s="668">
        <v>570274</v>
      </c>
      <c r="DE36" s="660"/>
      <c r="DF36" s="660"/>
      <c r="DG36" s="660"/>
      <c r="DH36" s="660"/>
      <c r="DI36" s="660"/>
      <c r="DJ36" s="660"/>
      <c r="DK36" s="661"/>
      <c r="DL36" s="668">
        <v>536615</v>
      </c>
      <c r="DM36" s="660"/>
      <c r="DN36" s="660"/>
      <c r="DO36" s="660"/>
      <c r="DP36" s="660"/>
      <c r="DQ36" s="660"/>
      <c r="DR36" s="660"/>
      <c r="DS36" s="660"/>
      <c r="DT36" s="660"/>
      <c r="DU36" s="660"/>
      <c r="DV36" s="661"/>
      <c r="DW36" s="664">
        <v>15.2</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150000</v>
      </c>
      <c r="S37" s="660"/>
      <c r="T37" s="660"/>
      <c r="U37" s="660"/>
      <c r="V37" s="660"/>
      <c r="W37" s="660"/>
      <c r="X37" s="660"/>
      <c r="Y37" s="661"/>
      <c r="Z37" s="662">
        <v>2.4</v>
      </c>
      <c r="AA37" s="662"/>
      <c r="AB37" s="662"/>
      <c r="AC37" s="662"/>
      <c r="AD37" s="663" t="s">
        <v>236</v>
      </c>
      <c r="AE37" s="663"/>
      <c r="AF37" s="663"/>
      <c r="AG37" s="663"/>
      <c r="AH37" s="663"/>
      <c r="AI37" s="663"/>
      <c r="AJ37" s="663"/>
      <c r="AK37" s="663"/>
      <c r="AL37" s="664" t="s">
        <v>167</v>
      </c>
      <c r="AM37" s="665"/>
      <c r="AN37" s="665"/>
      <c r="AO37" s="666"/>
      <c r="AQ37" s="736" t="s">
        <v>326</v>
      </c>
      <c r="AR37" s="737"/>
      <c r="AS37" s="737"/>
      <c r="AT37" s="737"/>
      <c r="AU37" s="737"/>
      <c r="AV37" s="737"/>
      <c r="AW37" s="737"/>
      <c r="AX37" s="737"/>
      <c r="AY37" s="738"/>
      <c r="AZ37" s="659">
        <v>24788</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1705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276293</v>
      </c>
      <c r="CS37" s="695"/>
      <c r="CT37" s="695"/>
      <c r="CU37" s="695"/>
      <c r="CV37" s="695"/>
      <c r="CW37" s="695"/>
      <c r="CX37" s="695"/>
      <c r="CY37" s="696"/>
      <c r="CZ37" s="664">
        <v>4.5999999999999996</v>
      </c>
      <c r="DA37" s="693"/>
      <c r="DB37" s="693"/>
      <c r="DC37" s="697"/>
      <c r="DD37" s="668">
        <v>276293</v>
      </c>
      <c r="DE37" s="695"/>
      <c r="DF37" s="695"/>
      <c r="DG37" s="695"/>
      <c r="DH37" s="695"/>
      <c r="DI37" s="695"/>
      <c r="DJ37" s="695"/>
      <c r="DK37" s="696"/>
      <c r="DL37" s="668">
        <v>276293</v>
      </c>
      <c r="DM37" s="695"/>
      <c r="DN37" s="695"/>
      <c r="DO37" s="695"/>
      <c r="DP37" s="695"/>
      <c r="DQ37" s="695"/>
      <c r="DR37" s="695"/>
      <c r="DS37" s="695"/>
      <c r="DT37" s="695"/>
      <c r="DU37" s="695"/>
      <c r="DV37" s="696"/>
      <c r="DW37" s="664">
        <v>7.8</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6312891</v>
      </c>
      <c r="S38" s="740"/>
      <c r="T38" s="740"/>
      <c r="U38" s="740"/>
      <c r="V38" s="740"/>
      <c r="W38" s="740"/>
      <c r="X38" s="740"/>
      <c r="Y38" s="741"/>
      <c r="Z38" s="742">
        <v>100</v>
      </c>
      <c r="AA38" s="742"/>
      <c r="AB38" s="742"/>
      <c r="AC38" s="742"/>
      <c r="AD38" s="743">
        <v>3377804</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797</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2980</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550886</v>
      </c>
      <c r="CS38" s="660"/>
      <c r="CT38" s="660"/>
      <c r="CU38" s="660"/>
      <c r="CV38" s="660"/>
      <c r="CW38" s="660"/>
      <c r="CX38" s="660"/>
      <c r="CY38" s="661"/>
      <c r="CZ38" s="664">
        <v>9.1999999999999993</v>
      </c>
      <c r="DA38" s="693"/>
      <c r="DB38" s="693"/>
      <c r="DC38" s="697"/>
      <c r="DD38" s="668">
        <v>492972</v>
      </c>
      <c r="DE38" s="660"/>
      <c r="DF38" s="660"/>
      <c r="DG38" s="660"/>
      <c r="DH38" s="660"/>
      <c r="DI38" s="660"/>
      <c r="DJ38" s="660"/>
      <c r="DK38" s="661"/>
      <c r="DL38" s="668">
        <v>459472</v>
      </c>
      <c r="DM38" s="660"/>
      <c r="DN38" s="660"/>
      <c r="DO38" s="660"/>
      <c r="DP38" s="660"/>
      <c r="DQ38" s="660"/>
      <c r="DR38" s="660"/>
      <c r="DS38" s="660"/>
      <c r="DT38" s="660"/>
      <c r="DU38" s="660"/>
      <c r="DV38" s="661"/>
      <c r="DW38" s="664">
        <v>13</v>
      </c>
      <c r="DX38" s="693"/>
      <c r="DY38" s="693"/>
      <c r="DZ38" s="693"/>
      <c r="EA38" s="693"/>
      <c r="EB38" s="693"/>
      <c r="EC38" s="694"/>
    </row>
    <row r="39" spans="2:133" ht="11.25" customHeight="1">
      <c r="AQ39" s="736" t="s">
        <v>333</v>
      </c>
      <c r="AR39" s="737"/>
      <c r="AS39" s="737"/>
      <c r="AT39" s="737"/>
      <c r="AU39" s="737"/>
      <c r="AV39" s="737"/>
      <c r="AW39" s="737"/>
      <c r="AX39" s="737"/>
      <c r="AY39" s="738"/>
      <c r="AZ39" s="659" t="s">
        <v>236</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90</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767120</v>
      </c>
      <c r="CS39" s="695"/>
      <c r="CT39" s="695"/>
      <c r="CU39" s="695"/>
      <c r="CV39" s="695"/>
      <c r="CW39" s="695"/>
      <c r="CX39" s="695"/>
      <c r="CY39" s="696"/>
      <c r="CZ39" s="664">
        <v>12.8</v>
      </c>
      <c r="DA39" s="693"/>
      <c r="DB39" s="693"/>
      <c r="DC39" s="697"/>
      <c r="DD39" s="668">
        <v>749424</v>
      </c>
      <c r="DE39" s="695"/>
      <c r="DF39" s="695"/>
      <c r="DG39" s="695"/>
      <c r="DH39" s="695"/>
      <c r="DI39" s="695"/>
      <c r="DJ39" s="695"/>
      <c r="DK39" s="696"/>
      <c r="DL39" s="668" t="s">
        <v>236</v>
      </c>
      <c r="DM39" s="695"/>
      <c r="DN39" s="695"/>
      <c r="DO39" s="695"/>
      <c r="DP39" s="695"/>
      <c r="DQ39" s="695"/>
      <c r="DR39" s="695"/>
      <c r="DS39" s="695"/>
      <c r="DT39" s="695"/>
      <c r="DU39" s="695"/>
      <c r="DV39" s="696"/>
      <c r="DW39" s="664" t="s">
        <v>119</v>
      </c>
      <c r="DX39" s="693"/>
      <c r="DY39" s="693"/>
      <c r="DZ39" s="693"/>
      <c r="EA39" s="693"/>
      <c r="EB39" s="693"/>
      <c r="EC39" s="694"/>
    </row>
    <row r="40" spans="2:133" ht="11.25" customHeight="1">
      <c r="AQ40" s="736" t="s">
        <v>337</v>
      </c>
      <c r="AR40" s="737"/>
      <c r="AS40" s="737"/>
      <c r="AT40" s="737"/>
      <c r="AU40" s="737"/>
      <c r="AV40" s="737"/>
      <c r="AW40" s="737"/>
      <c r="AX40" s="737"/>
      <c r="AY40" s="738"/>
      <c r="AZ40" s="659">
        <v>122851</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90</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49620</v>
      </c>
      <c r="CS40" s="660"/>
      <c r="CT40" s="660"/>
      <c r="CU40" s="660"/>
      <c r="CV40" s="660"/>
      <c r="CW40" s="660"/>
      <c r="CX40" s="660"/>
      <c r="CY40" s="661"/>
      <c r="CZ40" s="664">
        <v>0.8</v>
      </c>
      <c r="DA40" s="693"/>
      <c r="DB40" s="693"/>
      <c r="DC40" s="697"/>
      <c r="DD40" s="668">
        <v>9620</v>
      </c>
      <c r="DE40" s="660"/>
      <c r="DF40" s="660"/>
      <c r="DG40" s="660"/>
      <c r="DH40" s="660"/>
      <c r="DI40" s="660"/>
      <c r="DJ40" s="660"/>
      <c r="DK40" s="661"/>
      <c r="DL40" s="668">
        <v>3120</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340</v>
      </c>
      <c r="AR41" s="747"/>
      <c r="AS41" s="747"/>
      <c r="AT41" s="747"/>
      <c r="AU41" s="747"/>
      <c r="AV41" s="747"/>
      <c r="AW41" s="747"/>
      <c r="AX41" s="747"/>
      <c r="AY41" s="748"/>
      <c r="AZ41" s="739">
        <v>283710</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253</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119</v>
      </c>
      <c r="CS41" s="695"/>
      <c r="CT41" s="695"/>
      <c r="CU41" s="695"/>
      <c r="CV41" s="695"/>
      <c r="CW41" s="695"/>
      <c r="CX41" s="695"/>
      <c r="CY41" s="696"/>
      <c r="CZ41" s="664" t="s">
        <v>119</v>
      </c>
      <c r="DA41" s="693"/>
      <c r="DB41" s="693"/>
      <c r="DC41" s="697"/>
      <c r="DD41" s="668" t="s">
        <v>119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1072119</v>
      </c>
      <c r="CS42" s="660"/>
      <c r="CT42" s="660"/>
      <c r="CU42" s="660"/>
      <c r="CV42" s="660"/>
      <c r="CW42" s="660"/>
      <c r="CX42" s="660"/>
      <c r="CY42" s="661"/>
      <c r="CZ42" s="664">
        <v>17.899999999999999</v>
      </c>
      <c r="DA42" s="665"/>
      <c r="DB42" s="665"/>
      <c r="DC42" s="760"/>
      <c r="DD42" s="668">
        <v>449508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t="s">
        <v>119</v>
      </c>
      <c r="CS43" s="695"/>
      <c r="CT43" s="695"/>
      <c r="CU43" s="695"/>
      <c r="CV43" s="695"/>
      <c r="CW43" s="695"/>
      <c r="CX43" s="695"/>
      <c r="CY43" s="696"/>
      <c r="CZ43" s="664" t="s">
        <v>119</v>
      </c>
      <c r="DA43" s="693"/>
      <c r="DB43" s="693"/>
      <c r="DC43" s="697"/>
      <c r="DD43" s="668" t="s">
        <v>236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1072119</v>
      </c>
      <c r="CS44" s="660"/>
      <c r="CT44" s="660"/>
      <c r="CU44" s="660"/>
      <c r="CV44" s="660"/>
      <c r="CW44" s="660"/>
      <c r="CX44" s="660"/>
      <c r="CY44" s="661"/>
      <c r="CZ44" s="664">
        <v>17.899999999999999</v>
      </c>
      <c r="DA44" s="665"/>
      <c r="DB44" s="665"/>
      <c r="DC44" s="760"/>
      <c r="DD44" s="668">
        <v>449508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108753</v>
      </c>
      <c r="CS45" s="695"/>
      <c r="CT45" s="695"/>
      <c r="CU45" s="695"/>
      <c r="CV45" s="695"/>
      <c r="CW45" s="695"/>
      <c r="CX45" s="695"/>
      <c r="CY45" s="696"/>
      <c r="CZ45" s="664">
        <v>1.8</v>
      </c>
      <c r="DA45" s="693"/>
      <c r="DB45" s="693"/>
      <c r="DC45" s="697"/>
      <c r="DD45" s="668">
        <v>29514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933366</v>
      </c>
      <c r="CS46" s="660"/>
      <c r="CT46" s="660"/>
      <c r="CU46" s="660"/>
      <c r="CV46" s="660"/>
      <c r="CW46" s="660"/>
      <c r="CX46" s="660"/>
      <c r="CY46" s="661"/>
      <c r="CZ46" s="664">
        <v>15.6</v>
      </c>
      <c r="DA46" s="665"/>
      <c r="DB46" s="665"/>
      <c r="DC46" s="760"/>
      <c r="DD46" s="668">
        <v>389994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t="s">
        <v>119</v>
      </c>
      <c r="CS47" s="695"/>
      <c r="CT47" s="695"/>
      <c r="CU47" s="695"/>
      <c r="CV47" s="695"/>
      <c r="CW47" s="695"/>
      <c r="CX47" s="695"/>
      <c r="CY47" s="696"/>
      <c r="CZ47" s="664" t="s">
        <v>236</v>
      </c>
      <c r="DA47" s="693"/>
      <c r="DB47" s="693"/>
      <c r="DC47" s="697"/>
      <c r="DD47" s="668" t="s">
        <v>119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119</v>
      </c>
      <c r="CS48" s="660"/>
      <c r="CT48" s="660"/>
      <c r="CU48" s="660"/>
      <c r="CV48" s="660"/>
      <c r="CW48" s="660"/>
      <c r="CX48" s="660"/>
      <c r="CY48" s="661"/>
      <c r="CZ48" s="664" t="s">
        <v>119</v>
      </c>
      <c r="DA48" s="665"/>
      <c r="DB48" s="665"/>
      <c r="DC48" s="760"/>
      <c r="DD48" s="668" t="s">
        <v>119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5998157</v>
      </c>
      <c r="CS49" s="729"/>
      <c r="CT49" s="729"/>
      <c r="CU49" s="729"/>
      <c r="CV49" s="729"/>
      <c r="CW49" s="729"/>
      <c r="CX49" s="729"/>
      <c r="CY49" s="761"/>
      <c r="CZ49" s="744">
        <v>100</v>
      </c>
      <c r="DA49" s="762"/>
      <c r="DB49" s="762"/>
      <c r="DC49" s="763"/>
      <c r="DD49" s="764">
        <v>4500204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1Ktwmb9xNV7KDCj+Qo06NGukA7ibRRP7Lq2QUHqg7G4laBp66iRO/b2Ioh7zfrC4PhKaj7C1WDJ8q8rJmeotw==" saltValue="elWDrtPhFslu8M/h3Flr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7" sqref="AU77:AY7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6306</v>
      </c>
      <c r="R7" s="795"/>
      <c r="S7" s="795"/>
      <c r="T7" s="795"/>
      <c r="U7" s="795"/>
      <c r="V7" s="795">
        <v>5993</v>
      </c>
      <c r="W7" s="795"/>
      <c r="X7" s="795"/>
      <c r="Y7" s="795"/>
      <c r="Z7" s="795"/>
      <c r="AA7" s="795">
        <v>313</v>
      </c>
      <c r="AB7" s="795"/>
      <c r="AC7" s="795"/>
      <c r="AD7" s="795"/>
      <c r="AE7" s="796"/>
      <c r="AF7" s="797">
        <v>262</v>
      </c>
      <c r="AG7" s="798"/>
      <c r="AH7" s="798"/>
      <c r="AI7" s="798"/>
      <c r="AJ7" s="799"/>
      <c r="AK7" s="834">
        <v>356</v>
      </c>
      <c r="AL7" s="835"/>
      <c r="AM7" s="835"/>
      <c r="AN7" s="835"/>
      <c r="AO7" s="835"/>
      <c r="AP7" s="835">
        <v>3718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377</v>
      </c>
      <c r="C8" s="816"/>
      <c r="D8" s="816"/>
      <c r="E8" s="816"/>
      <c r="F8" s="816"/>
      <c r="G8" s="816"/>
      <c r="H8" s="816"/>
      <c r="I8" s="816"/>
      <c r="J8" s="816"/>
      <c r="K8" s="816"/>
      <c r="L8" s="816"/>
      <c r="M8" s="816"/>
      <c r="N8" s="816"/>
      <c r="O8" s="816"/>
      <c r="P8" s="817"/>
      <c r="Q8" s="818">
        <v>7</v>
      </c>
      <c r="R8" s="819"/>
      <c r="S8" s="819"/>
      <c r="T8" s="819"/>
      <c r="U8" s="819"/>
      <c r="V8" s="819">
        <v>5</v>
      </c>
      <c r="W8" s="819"/>
      <c r="X8" s="819"/>
      <c r="Y8" s="819"/>
      <c r="Z8" s="819"/>
      <c r="AA8" s="819">
        <v>2</v>
      </c>
      <c r="AB8" s="819"/>
      <c r="AC8" s="819"/>
      <c r="AD8" s="819"/>
      <c r="AE8" s="820"/>
      <c r="AF8" s="821">
        <v>2</v>
      </c>
      <c r="AG8" s="822"/>
      <c r="AH8" s="822"/>
      <c r="AI8" s="822"/>
      <c r="AJ8" s="823"/>
      <c r="AK8" s="824">
        <v>0</v>
      </c>
      <c r="AL8" s="825"/>
      <c r="AM8" s="825"/>
      <c r="AN8" s="825"/>
      <c r="AO8" s="825"/>
      <c r="AP8" s="825" t="s">
        <v>568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264</v>
      </c>
      <c r="AG23" s="854"/>
      <c r="AH23" s="854"/>
      <c r="AI23" s="854"/>
      <c r="AJ23" s="857"/>
      <c r="AK23" s="858"/>
      <c r="AL23" s="859"/>
      <c r="AM23" s="859"/>
      <c r="AN23" s="859"/>
      <c r="AO23" s="859"/>
      <c r="AP23" s="854"/>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1474</v>
      </c>
      <c r="R28" s="883"/>
      <c r="S28" s="883"/>
      <c r="T28" s="883"/>
      <c r="U28" s="883"/>
      <c r="V28" s="883">
        <v>1313</v>
      </c>
      <c r="W28" s="883"/>
      <c r="X28" s="883"/>
      <c r="Y28" s="883"/>
      <c r="Z28" s="883"/>
      <c r="AA28" s="883">
        <v>161</v>
      </c>
      <c r="AB28" s="883"/>
      <c r="AC28" s="883"/>
      <c r="AD28" s="883"/>
      <c r="AE28" s="884"/>
      <c r="AF28" s="885">
        <v>161</v>
      </c>
      <c r="AG28" s="883"/>
      <c r="AH28" s="883"/>
      <c r="AI28" s="883"/>
      <c r="AJ28" s="886"/>
      <c r="AK28" s="887">
        <v>96</v>
      </c>
      <c r="AL28" s="878"/>
      <c r="AM28" s="878"/>
      <c r="AN28" s="878"/>
      <c r="AO28" s="878"/>
      <c r="AP28" s="878" t="s">
        <v>568</v>
      </c>
      <c r="AQ28" s="878"/>
      <c r="AR28" s="878"/>
      <c r="AS28" s="878"/>
      <c r="AT28" s="878"/>
      <c r="AU28" s="878" t="s">
        <v>568</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969</v>
      </c>
      <c r="R29" s="819"/>
      <c r="S29" s="819"/>
      <c r="T29" s="819"/>
      <c r="U29" s="819"/>
      <c r="V29" s="819">
        <v>911</v>
      </c>
      <c r="W29" s="819"/>
      <c r="X29" s="819"/>
      <c r="Y29" s="819"/>
      <c r="Z29" s="819"/>
      <c r="AA29" s="819">
        <v>58</v>
      </c>
      <c r="AB29" s="819"/>
      <c r="AC29" s="819"/>
      <c r="AD29" s="819"/>
      <c r="AE29" s="820"/>
      <c r="AF29" s="821">
        <v>58</v>
      </c>
      <c r="AG29" s="822"/>
      <c r="AH29" s="822"/>
      <c r="AI29" s="822"/>
      <c r="AJ29" s="823"/>
      <c r="AK29" s="890">
        <v>132</v>
      </c>
      <c r="AL29" s="891"/>
      <c r="AM29" s="891"/>
      <c r="AN29" s="891"/>
      <c r="AO29" s="891"/>
      <c r="AP29" s="891" t="s">
        <v>568</v>
      </c>
      <c r="AQ29" s="891"/>
      <c r="AR29" s="891"/>
      <c r="AS29" s="891"/>
      <c r="AT29" s="891"/>
      <c r="AU29" s="891" t="s">
        <v>568</v>
      </c>
      <c r="AV29" s="891"/>
      <c r="AW29" s="891"/>
      <c r="AX29" s="891"/>
      <c r="AY29" s="891"/>
      <c r="AZ29" s="892" t="s">
        <v>568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98</v>
      </c>
      <c r="R30" s="819"/>
      <c r="S30" s="819"/>
      <c r="T30" s="819"/>
      <c r="U30" s="819"/>
      <c r="V30" s="819">
        <v>96</v>
      </c>
      <c r="W30" s="819"/>
      <c r="X30" s="819"/>
      <c r="Y30" s="819"/>
      <c r="Z30" s="819"/>
      <c r="AA30" s="819">
        <v>2</v>
      </c>
      <c r="AB30" s="819"/>
      <c r="AC30" s="819"/>
      <c r="AD30" s="819"/>
      <c r="AE30" s="820"/>
      <c r="AF30" s="821">
        <v>2</v>
      </c>
      <c r="AG30" s="822"/>
      <c r="AH30" s="822"/>
      <c r="AI30" s="822"/>
      <c r="AJ30" s="823"/>
      <c r="AK30" s="890">
        <v>28</v>
      </c>
      <c r="AL30" s="891"/>
      <c r="AM30" s="891"/>
      <c r="AN30" s="891"/>
      <c r="AO30" s="891"/>
      <c r="AP30" s="891" t="s">
        <v>568</v>
      </c>
      <c r="AQ30" s="891"/>
      <c r="AR30" s="891"/>
      <c r="AS30" s="891"/>
      <c r="AT30" s="891"/>
      <c r="AU30" s="891" t="s">
        <v>568</v>
      </c>
      <c r="AV30" s="891"/>
      <c r="AW30" s="891"/>
      <c r="AX30" s="891"/>
      <c r="AY30" s="891"/>
      <c r="AZ30" s="892" t="s">
        <v>568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258</v>
      </c>
      <c r="R31" s="819"/>
      <c r="S31" s="819"/>
      <c r="T31" s="819"/>
      <c r="U31" s="819"/>
      <c r="V31" s="819">
        <v>231</v>
      </c>
      <c r="W31" s="819"/>
      <c r="X31" s="819"/>
      <c r="Y31" s="819"/>
      <c r="Z31" s="819"/>
      <c r="AA31" s="819">
        <v>27</v>
      </c>
      <c r="AB31" s="819"/>
      <c r="AC31" s="819"/>
      <c r="AD31" s="819"/>
      <c r="AE31" s="820"/>
      <c r="AF31" s="821">
        <v>27</v>
      </c>
      <c r="AG31" s="822"/>
      <c r="AH31" s="822"/>
      <c r="AI31" s="822"/>
      <c r="AJ31" s="823"/>
      <c r="AK31" s="890">
        <v>86</v>
      </c>
      <c r="AL31" s="891"/>
      <c r="AM31" s="891"/>
      <c r="AN31" s="891"/>
      <c r="AO31" s="891"/>
      <c r="AP31" s="891">
        <v>1436</v>
      </c>
      <c r="AQ31" s="891"/>
      <c r="AR31" s="891"/>
      <c r="AS31" s="891"/>
      <c r="AT31" s="891"/>
      <c r="AU31" s="891">
        <v>1436</v>
      </c>
      <c r="AV31" s="891"/>
      <c r="AW31" s="891"/>
      <c r="AX31" s="891"/>
      <c r="AY31" s="891"/>
      <c r="AZ31" s="892" t="s">
        <v>568</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90</v>
      </c>
      <c r="R32" s="819"/>
      <c r="S32" s="819"/>
      <c r="T32" s="819"/>
      <c r="U32" s="819"/>
      <c r="V32" s="819">
        <v>80</v>
      </c>
      <c r="W32" s="819"/>
      <c r="X32" s="819"/>
      <c r="Y32" s="819"/>
      <c r="Z32" s="819"/>
      <c r="AA32" s="819">
        <v>10</v>
      </c>
      <c r="AB32" s="819"/>
      <c r="AC32" s="819"/>
      <c r="AD32" s="819"/>
      <c r="AE32" s="820"/>
      <c r="AF32" s="821">
        <v>10</v>
      </c>
      <c r="AG32" s="822"/>
      <c r="AH32" s="822"/>
      <c r="AI32" s="822"/>
      <c r="AJ32" s="823"/>
      <c r="AK32" s="890">
        <v>57</v>
      </c>
      <c r="AL32" s="891"/>
      <c r="AM32" s="891"/>
      <c r="AN32" s="891"/>
      <c r="AO32" s="891"/>
      <c r="AP32" s="891">
        <v>634</v>
      </c>
      <c r="AQ32" s="891"/>
      <c r="AR32" s="891"/>
      <c r="AS32" s="891"/>
      <c r="AT32" s="891"/>
      <c r="AU32" s="891">
        <v>634</v>
      </c>
      <c r="AV32" s="891"/>
      <c r="AW32" s="891"/>
      <c r="AX32" s="891"/>
      <c r="AY32" s="891"/>
      <c r="AZ32" s="892" t="s">
        <v>568</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258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384</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570</v>
      </c>
      <c r="C68" s="930"/>
      <c r="D68" s="930"/>
      <c r="E68" s="930"/>
      <c r="F68" s="930"/>
      <c r="G68" s="930"/>
      <c r="H68" s="930"/>
      <c r="I68" s="930"/>
      <c r="J68" s="930"/>
      <c r="K68" s="930"/>
      <c r="L68" s="930"/>
      <c r="M68" s="930"/>
      <c r="N68" s="930"/>
      <c r="O68" s="930"/>
      <c r="P68" s="931"/>
      <c r="Q68" s="932">
        <v>9457</v>
      </c>
      <c r="R68" s="926"/>
      <c r="S68" s="926"/>
      <c r="T68" s="926"/>
      <c r="U68" s="926"/>
      <c r="V68" s="926">
        <v>9295</v>
      </c>
      <c r="W68" s="926"/>
      <c r="X68" s="926"/>
      <c r="Y68" s="926"/>
      <c r="Z68" s="926"/>
      <c r="AA68" s="926" t="s">
        <v>584</v>
      </c>
      <c r="AB68" s="926"/>
      <c r="AC68" s="926"/>
      <c r="AD68" s="926"/>
      <c r="AE68" s="926"/>
      <c r="AF68" s="926">
        <v>162</v>
      </c>
      <c r="AG68" s="926"/>
      <c r="AH68" s="926"/>
      <c r="AI68" s="926"/>
      <c r="AJ68" s="926"/>
      <c r="AK68" s="926">
        <v>7</v>
      </c>
      <c r="AL68" s="926"/>
      <c r="AM68" s="926"/>
      <c r="AN68" s="926"/>
      <c r="AO68" s="926"/>
      <c r="AP68" s="926" t="s">
        <v>568</v>
      </c>
      <c r="AQ68" s="926"/>
      <c r="AR68" s="926"/>
      <c r="AS68" s="926"/>
      <c r="AT68" s="926"/>
      <c r="AU68" s="926" t="s">
        <v>568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571</v>
      </c>
      <c r="C69" s="934"/>
      <c r="D69" s="934"/>
      <c r="E69" s="934"/>
      <c r="F69" s="934"/>
      <c r="G69" s="934"/>
      <c r="H69" s="934"/>
      <c r="I69" s="934"/>
      <c r="J69" s="934"/>
      <c r="K69" s="934"/>
      <c r="L69" s="934"/>
      <c r="M69" s="934"/>
      <c r="N69" s="934"/>
      <c r="O69" s="934"/>
      <c r="P69" s="935"/>
      <c r="Q69" s="936">
        <v>22</v>
      </c>
      <c r="R69" s="891"/>
      <c r="S69" s="891"/>
      <c r="T69" s="891"/>
      <c r="U69" s="891"/>
      <c r="V69" s="891">
        <v>16</v>
      </c>
      <c r="W69" s="891"/>
      <c r="X69" s="891"/>
      <c r="Y69" s="891"/>
      <c r="Z69" s="891"/>
      <c r="AA69" s="891" t="s">
        <v>584</v>
      </c>
      <c r="AB69" s="891"/>
      <c r="AC69" s="891"/>
      <c r="AD69" s="891"/>
      <c r="AE69" s="891"/>
      <c r="AF69" s="891">
        <v>6</v>
      </c>
      <c r="AG69" s="891"/>
      <c r="AH69" s="891"/>
      <c r="AI69" s="891"/>
      <c r="AJ69" s="891"/>
      <c r="AK69" s="891">
        <v>6</v>
      </c>
      <c r="AL69" s="891"/>
      <c r="AM69" s="891"/>
      <c r="AN69" s="891"/>
      <c r="AO69" s="891"/>
      <c r="AP69" s="891" t="s">
        <v>581</v>
      </c>
      <c r="AQ69" s="891"/>
      <c r="AR69" s="891"/>
      <c r="AS69" s="891"/>
      <c r="AT69" s="891"/>
      <c r="AU69" s="891" t="s">
        <v>568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572</v>
      </c>
      <c r="C70" s="934"/>
      <c r="D70" s="934"/>
      <c r="E70" s="934"/>
      <c r="F70" s="934"/>
      <c r="G70" s="934"/>
      <c r="H70" s="934"/>
      <c r="I70" s="934"/>
      <c r="J70" s="934"/>
      <c r="K70" s="934"/>
      <c r="L70" s="934"/>
      <c r="M70" s="934"/>
      <c r="N70" s="934"/>
      <c r="O70" s="934"/>
      <c r="P70" s="935"/>
      <c r="Q70" s="936">
        <v>197</v>
      </c>
      <c r="R70" s="891"/>
      <c r="S70" s="891"/>
      <c r="T70" s="891"/>
      <c r="U70" s="891"/>
      <c r="V70" s="891">
        <v>185</v>
      </c>
      <c r="W70" s="891"/>
      <c r="X70" s="891"/>
      <c r="Y70" s="891"/>
      <c r="Z70" s="891"/>
      <c r="AA70" s="891">
        <v>12</v>
      </c>
      <c r="AB70" s="891"/>
      <c r="AC70" s="891"/>
      <c r="AD70" s="891"/>
      <c r="AE70" s="891"/>
      <c r="AF70" s="891">
        <v>12</v>
      </c>
      <c r="AG70" s="891"/>
      <c r="AH70" s="891"/>
      <c r="AI70" s="891"/>
      <c r="AJ70" s="891"/>
      <c r="AK70" s="891">
        <v>0</v>
      </c>
      <c r="AL70" s="891"/>
      <c r="AM70" s="891"/>
      <c r="AN70" s="891"/>
      <c r="AO70" s="891"/>
      <c r="AP70" s="891" t="s">
        <v>569</v>
      </c>
      <c r="AQ70" s="891"/>
      <c r="AR70" s="891"/>
      <c r="AS70" s="891"/>
      <c r="AT70" s="891"/>
      <c r="AU70" s="891" t="s">
        <v>568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573</v>
      </c>
      <c r="C71" s="934"/>
      <c r="D71" s="934"/>
      <c r="E71" s="934"/>
      <c r="F71" s="934"/>
      <c r="G71" s="934"/>
      <c r="H71" s="934"/>
      <c r="I71" s="934"/>
      <c r="J71" s="934"/>
      <c r="K71" s="934"/>
      <c r="L71" s="934"/>
      <c r="M71" s="934"/>
      <c r="N71" s="934"/>
      <c r="O71" s="934"/>
      <c r="P71" s="935"/>
      <c r="Q71" s="936">
        <v>211751</v>
      </c>
      <c r="R71" s="891"/>
      <c r="S71" s="891"/>
      <c r="T71" s="891"/>
      <c r="U71" s="891"/>
      <c r="V71" s="891">
        <v>202550</v>
      </c>
      <c r="W71" s="891"/>
      <c r="X71" s="891"/>
      <c r="Y71" s="891"/>
      <c r="Z71" s="891"/>
      <c r="AA71" s="891">
        <v>9201</v>
      </c>
      <c r="AB71" s="891"/>
      <c r="AC71" s="891"/>
      <c r="AD71" s="891"/>
      <c r="AE71" s="891"/>
      <c r="AF71" s="891">
        <v>9201</v>
      </c>
      <c r="AG71" s="891"/>
      <c r="AH71" s="891"/>
      <c r="AI71" s="891"/>
      <c r="AJ71" s="891"/>
      <c r="AK71" s="891" t="s">
        <v>569</v>
      </c>
      <c r="AL71" s="891"/>
      <c r="AM71" s="891"/>
      <c r="AN71" s="891"/>
      <c r="AO71" s="891"/>
      <c r="AP71" s="891" t="s">
        <v>568</v>
      </c>
      <c r="AQ71" s="891"/>
      <c r="AR71" s="891"/>
      <c r="AS71" s="891"/>
      <c r="AT71" s="891"/>
      <c r="AU71" s="891" t="s">
        <v>581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574</v>
      </c>
      <c r="C72" s="934"/>
      <c r="D72" s="934"/>
      <c r="E72" s="934"/>
      <c r="F72" s="934"/>
      <c r="G72" s="934"/>
      <c r="H72" s="934"/>
      <c r="I72" s="934"/>
      <c r="J72" s="934"/>
      <c r="K72" s="934"/>
      <c r="L72" s="934"/>
      <c r="M72" s="934"/>
      <c r="N72" s="934"/>
      <c r="O72" s="934"/>
      <c r="P72" s="935"/>
      <c r="Q72" s="936">
        <v>2935</v>
      </c>
      <c r="R72" s="891"/>
      <c r="S72" s="891"/>
      <c r="T72" s="891"/>
      <c r="U72" s="891"/>
      <c r="V72" s="891">
        <v>2796</v>
      </c>
      <c r="W72" s="891"/>
      <c r="X72" s="891"/>
      <c r="Y72" s="891"/>
      <c r="Z72" s="891"/>
      <c r="AA72" s="891">
        <v>140</v>
      </c>
      <c r="AB72" s="891"/>
      <c r="AC72" s="891"/>
      <c r="AD72" s="891"/>
      <c r="AE72" s="891"/>
      <c r="AF72" s="891">
        <v>140</v>
      </c>
      <c r="AG72" s="891"/>
      <c r="AH72" s="891"/>
      <c r="AI72" s="891"/>
      <c r="AJ72" s="891"/>
      <c r="AK72" s="891">
        <v>5</v>
      </c>
      <c r="AL72" s="891"/>
      <c r="AM72" s="891"/>
      <c r="AN72" s="891"/>
      <c r="AO72" s="891"/>
      <c r="AP72" s="891">
        <v>1953</v>
      </c>
      <c r="AQ72" s="891"/>
      <c r="AR72" s="891"/>
      <c r="AS72" s="891"/>
      <c r="AT72" s="891"/>
      <c r="AU72" s="891">
        <v>216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575</v>
      </c>
      <c r="C73" s="934"/>
      <c r="D73" s="934"/>
      <c r="E73" s="934"/>
      <c r="F73" s="934"/>
      <c r="G73" s="934"/>
      <c r="H73" s="934"/>
      <c r="I73" s="934"/>
      <c r="J73" s="934"/>
      <c r="K73" s="934"/>
      <c r="L73" s="934"/>
      <c r="M73" s="934"/>
      <c r="N73" s="934"/>
      <c r="O73" s="934"/>
      <c r="P73" s="935"/>
      <c r="Q73" s="936">
        <v>88</v>
      </c>
      <c r="R73" s="891"/>
      <c r="S73" s="891"/>
      <c r="T73" s="891"/>
      <c r="U73" s="891"/>
      <c r="V73" s="891">
        <v>57</v>
      </c>
      <c r="W73" s="891"/>
      <c r="X73" s="891"/>
      <c r="Y73" s="891"/>
      <c r="Z73" s="891"/>
      <c r="AA73" s="891">
        <v>31</v>
      </c>
      <c r="AB73" s="891"/>
      <c r="AC73" s="891"/>
      <c r="AD73" s="891"/>
      <c r="AE73" s="891"/>
      <c r="AF73" s="891">
        <v>31</v>
      </c>
      <c r="AG73" s="891"/>
      <c r="AH73" s="891"/>
      <c r="AI73" s="891"/>
      <c r="AJ73" s="891"/>
      <c r="AK73" s="891" t="s">
        <v>584</v>
      </c>
      <c r="AL73" s="891"/>
      <c r="AM73" s="891"/>
      <c r="AN73" s="891"/>
      <c r="AO73" s="891"/>
      <c r="AP73" s="891" t="s">
        <v>584</v>
      </c>
      <c r="AQ73" s="891"/>
      <c r="AR73" s="891"/>
      <c r="AS73" s="891"/>
      <c r="AT73" s="891"/>
      <c r="AU73" s="891" t="s">
        <v>584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576</v>
      </c>
      <c r="C74" s="934"/>
      <c r="D74" s="934"/>
      <c r="E74" s="934"/>
      <c r="F74" s="934"/>
      <c r="G74" s="934"/>
      <c r="H74" s="934"/>
      <c r="I74" s="934"/>
      <c r="J74" s="934"/>
      <c r="K74" s="934"/>
      <c r="L74" s="934"/>
      <c r="M74" s="934"/>
      <c r="N74" s="934"/>
      <c r="O74" s="934"/>
      <c r="P74" s="935"/>
      <c r="Q74" s="936">
        <v>1034</v>
      </c>
      <c r="R74" s="891"/>
      <c r="S74" s="891"/>
      <c r="T74" s="891"/>
      <c r="U74" s="891"/>
      <c r="V74" s="891">
        <v>927</v>
      </c>
      <c r="W74" s="891"/>
      <c r="X74" s="891"/>
      <c r="Y74" s="891"/>
      <c r="Z74" s="891"/>
      <c r="AA74" s="891">
        <v>107</v>
      </c>
      <c r="AB74" s="891"/>
      <c r="AC74" s="891"/>
      <c r="AD74" s="891"/>
      <c r="AE74" s="891"/>
      <c r="AF74" s="891">
        <v>107</v>
      </c>
      <c r="AG74" s="891"/>
      <c r="AH74" s="891"/>
      <c r="AI74" s="891"/>
      <c r="AJ74" s="891"/>
      <c r="AK74" s="891" t="s">
        <v>585</v>
      </c>
      <c r="AL74" s="891"/>
      <c r="AM74" s="891"/>
      <c r="AN74" s="891"/>
      <c r="AO74" s="891"/>
      <c r="AP74" s="891">
        <v>1651</v>
      </c>
      <c r="AQ74" s="891"/>
      <c r="AR74" s="891"/>
      <c r="AS74" s="891"/>
      <c r="AT74" s="891"/>
      <c r="AU74" s="891">
        <v>111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577</v>
      </c>
      <c r="C75" s="934"/>
      <c r="D75" s="934"/>
      <c r="E75" s="934"/>
      <c r="F75" s="934"/>
      <c r="G75" s="934"/>
      <c r="H75" s="934"/>
      <c r="I75" s="934"/>
      <c r="J75" s="934"/>
      <c r="K75" s="934"/>
      <c r="L75" s="934"/>
      <c r="M75" s="934"/>
      <c r="N75" s="934"/>
      <c r="O75" s="934"/>
      <c r="P75" s="935"/>
      <c r="Q75" s="939">
        <v>21</v>
      </c>
      <c r="R75" s="940"/>
      <c r="S75" s="940"/>
      <c r="T75" s="940"/>
      <c r="U75" s="890"/>
      <c r="V75" s="941">
        <v>13</v>
      </c>
      <c r="W75" s="940"/>
      <c r="X75" s="940"/>
      <c r="Y75" s="940"/>
      <c r="Z75" s="890"/>
      <c r="AA75" s="941">
        <v>8</v>
      </c>
      <c r="AB75" s="940"/>
      <c r="AC75" s="940"/>
      <c r="AD75" s="940"/>
      <c r="AE75" s="890"/>
      <c r="AF75" s="941">
        <v>8</v>
      </c>
      <c r="AG75" s="940"/>
      <c r="AH75" s="940"/>
      <c r="AI75" s="940"/>
      <c r="AJ75" s="890"/>
      <c r="AK75" s="941" t="s">
        <v>583</v>
      </c>
      <c r="AL75" s="940"/>
      <c r="AM75" s="940"/>
      <c r="AN75" s="940"/>
      <c r="AO75" s="890"/>
      <c r="AP75" s="941" t="s">
        <v>583</v>
      </c>
      <c r="AQ75" s="940"/>
      <c r="AR75" s="940"/>
      <c r="AS75" s="940"/>
      <c r="AT75" s="890"/>
      <c r="AU75" s="941" t="s">
        <v>583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578</v>
      </c>
      <c r="C76" s="934"/>
      <c r="D76" s="934"/>
      <c r="E76" s="934"/>
      <c r="F76" s="934"/>
      <c r="G76" s="934"/>
      <c r="H76" s="934"/>
      <c r="I76" s="934"/>
      <c r="J76" s="934"/>
      <c r="K76" s="934"/>
      <c r="L76" s="934"/>
      <c r="M76" s="934"/>
      <c r="N76" s="934"/>
      <c r="O76" s="934"/>
      <c r="P76" s="935"/>
      <c r="Q76" s="939">
        <v>12</v>
      </c>
      <c r="R76" s="940"/>
      <c r="S76" s="940"/>
      <c r="T76" s="940"/>
      <c r="U76" s="890"/>
      <c r="V76" s="941">
        <v>11</v>
      </c>
      <c r="W76" s="940"/>
      <c r="X76" s="940"/>
      <c r="Y76" s="940"/>
      <c r="Z76" s="890"/>
      <c r="AA76" s="941">
        <v>1</v>
      </c>
      <c r="AB76" s="940"/>
      <c r="AC76" s="940"/>
      <c r="AD76" s="940"/>
      <c r="AE76" s="890"/>
      <c r="AF76" s="941">
        <v>1</v>
      </c>
      <c r="AG76" s="940"/>
      <c r="AH76" s="940"/>
      <c r="AI76" s="940"/>
      <c r="AJ76" s="890"/>
      <c r="AK76" s="941" t="s">
        <v>584</v>
      </c>
      <c r="AL76" s="940"/>
      <c r="AM76" s="940"/>
      <c r="AN76" s="940"/>
      <c r="AO76" s="890"/>
      <c r="AP76" s="941" t="s">
        <v>584</v>
      </c>
      <c r="AQ76" s="940"/>
      <c r="AR76" s="940"/>
      <c r="AS76" s="940"/>
      <c r="AT76" s="890"/>
      <c r="AU76" s="941" t="s">
        <v>584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579</v>
      </c>
      <c r="C77" s="934"/>
      <c r="D77" s="934"/>
      <c r="E77" s="934"/>
      <c r="F77" s="934"/>
      <c r="G77" s="934"/>
      <c r="H77" s="934"/>
      <c r="I77" s="934"/>
      <c r="J77" s="934"/>
      <c r="K77" s="934"/>
      <c r="L77" s="934"/>
      <c r="M77" s="934"/>
      <c r="N77" s="934"/>
      <c r="O77" s="934"/>
      <c r="P77" s="935"/>
      <c r="Q77" s="939">
        <v>257</v>
      </c>
      <c r="R77" s="940"/>
      <c r="S77" s="940"/>
      <c r="T77" s="940"/>
      <c r="U77" s="890"/>
      <c r="V77" s="941">
        <v>222</v>
      </c>
      <c r="W77" s="940"/>
      <c r="X77" s="940"/>
      <c r="Y77" s="940"/>
      <c r="Z77" s="890"/>
      <c r="AA77" s="941">
        <v>35</v>
      </c>
      <c r="AB77" s="940"/>
      <c r="AC77" s="940"/>
      <c r="AD77" s="940"/>
      <c r="AE77" s="890"/>
      <c r="AF77" s="941">
        <v>35</v>
      </c>
      <c r="AG77" s="940"/>
      <c r="AH77" s="940"/>
      <c r="AI77" s="940"/>
      <c r="AJ77" s="890"/>
      <c r="AK77" s="941">
        <v>50</v>
      </c>
      <c r="AL77" s="940"/>
      <c r="AM77" s="940"/>
      <c r="AN77" s="940"/>
      <c r="AO77" s="890"/>
      <c r="AP77" s="941">
        <v>0</v>
      </c>
      <c r="AQ77" s="940"/>
      <c r="AR77" s="940"/>
      <c r="AS77" s="940"/>
      <c r="AT77" s="890"/>
      <c r="AU77" s="941" t="s">
        <v>582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580</v>
      </c>
      <c r="C78" s="934"/>
      <c r="D78" s="934"/>
      <c r="E78" s="934"/>
      <c r="F78" s="934"/>
      <c r="G78" s="934"/>
      <c r="H78" s="934"/>
      <c r="I78" s="934"/>
      <c r="J78" s="934"/>
      <c r="K78" s="934"/>
      <c r="L78" s="934"/>
      <c r="M78" s="934"/>
      <c r="N78" s="934"/>
      <c r="O78" s="934"/>
      <c r="P78" s="935"/>
      <c r="Q78" s="936">
        <v>1607</v>
      </c>
      <c r="R78" s="891"/>
      <c r="S78" s="891"/>
      <c r="T78" s="891"/>
      <c r="U78" s="891"/>
      <c r="V78" s="891">
        <v>461</v>
      </c>
      <c r="W78" s="891"/>
      <c r="X78" s="891"/>
      <c r="Y78" s="891"/>
      <c r="Z78" s="891"/>
      <c r="AA78" s="891">
        <v>1146</v>
      </c>
      <c r="AB78" s="891"/>
      <c r="AC78" s="891"/>
      <c r="AD78" s="891"/>
      <c r="AE78" s="891"/>
      <c r="AF78" s="891">
        <v>1146</v>
      </c>
      <c r="AG78" s="891"/>
      <c r="AH78" s="891"/>
      <c r="AI78" s="891"/>
      <c r="AJ78" s="891"/>
      <c r="AK78" s="891">
        <v>0</v>
      </c>
      <c r="AL78" s="891"/>
      <c r="AM78" s="891"/>
      <c r="AN78" s="891"/>
      <c r="AO78" s="891"/>
      <c r="AP78" s="891">
        <v>2834</v>
      </c>
      <c r="AQ78" s="891"/>
      <c r="AR78" s="891"/>
      <c r="AS78" s="891"/>
      <c r="AT78" s="891"/>
      <c r="AU78" s="891">
        <v>668</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297</v>
      </c>
      <c r="AG109" s="955"/>
      <c r="AH109" s="955"/>
      <c r="AI109" s="955"/>
      <c r="AJ109" s="956"/>
      <c r="AK109" s="954" t="s">
        <v>296</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297</v>
      </c>
      <c r="BW109" s="955"/>
      <c r="BX109" s="955"/>
      <c r="BY109" s="955"/>
      <c r="BZ109" s="956"/>
      <c r="CA109" s="954" t="s">
        <v>296</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297</v>
      </c>
      <c r="DM109" s="955"/>
      <c r="DN109" s="955"/>
      <c r="DO109" s="955"/>
      <c r="DP109" s="956"/>
      <c r="DQ109" s="954" t="s">
        <v>296</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399862</v>
      </c>
      <c r="AB110" s="962"/>
      <c r="AC110" s="962"/>
      <c r="AD110" s="962"/>
      <c r="AE110" s="963"/>
      <c r="AF110" s="964">
        <v>390734</v>
      </c>
      <c r="AG110" s="962"/>
      <c r="AH110" s="962"/>
      <c r="AI110" s="962"/>
      <c r="AJ110" s="963"/>
      <c r="AK110" s="964">
        <v>381205</v>
      </c>
      <c r="AL110" s="962"/>
      <c r="AM110" s="962"/>
      <c r="AN110" s="962"/>
      <c r="AO110" s="963"/>
      <c r="AP110" s="965">
        <v>12.7</v>
      </c>
      <c r="AQ110" s="966"/>
      <c r="AR110" s="966"/>
      <c r="AS110" s="966"/>
      <c r="AT110" s="967"/>
      <c r="AU110" s="968" t="s">
        <v>65</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4042244</v>
      </c>
      <c r="BR110" s="997"/>
      <c r="BS110" s="997"/>
      <c r="BT110" s="997"/>
      <c r="BU110" s="997"/>
      <c r="BV110" s="997">
        <v>3890772</v>
      </c>
      <c r="BW110" s="997"/>
      <c r="BX110" s="997"/>
      <c r="BY110" s="997"/>
      <c r="BZ110" s="997"/>
      <c r="CA110" s="997">
        <v>3718336</v>
      </c>
      <c r="CB110" s="997"/>
      <c r="CC110" s="997"/>
      <c r="CD110" s="997"/>
      <c r="CE110" s="997"/>
      <c r="CF110" s="1011">
        <v>123.6</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401</v>
      </c>
      <c r="DH110" s="997"/>
      <c r="DI110" s="997"/>
      <c r="DJ110" s="997"/>
      <c r="DK110" s="997"/>
      <c r="DL110" s="997" t="s">
        <v>401</v>
      </c>
      <c r="DM110" s="997"/>
      <c r="DN110" s="997"/>
      <c r="DO110" s="997"/>
      <c r="DP110" s="997"/>
      <c r="DQ110" s="997" t="s">
        <v>401</v>
      </c>
      <c r="DR110" s="997"/>
      <c r="DS110" s="997"/>
      <c r="DT110" s="997"/>
      <c r="DU110" s="997"/>
      <c r="DV110" s="998" t="s">
        <v>426</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401</v>
      </c>
      <c r="AB111" s="1004"/>
      <c r="AC111" s="1004"/>
      <c r="AD111" s="1004"/>
      <c r="AE111" s="1005"/>
      <c r="AF111" s="1006" t="s">
        <v>401</v>
      </c>
      <c r="AG111" s="1004"/>
      <c r="AH111" s="1004"/>
      <c r="AI111" s="1004"/>
      <c r="AJ111" s="1005"/>
      <c r="AK111" s="1006" t="s">
        <v>401</v>
      </c>
      <c r="AL111" s="1004"/>
      <c r="AM111" s="1004"/>
      <c r="AN111" s="1004"/>
      <c r="AO111" s="1005"/>
      <c r="AP111" s="1007" t="s">
        <v>426</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144226</v>
      </c>
      <c r="BR111" s="990"/>
      <c r="BS111" s="990"/>
      <c r="BT111" s="990"/>
      <c r="BU111" s="990"/>
      <c r="BV111" s="990">
        <v>71887</v>
      </c>
      <c r="BW111" s="990"/>
      <c r="BX111" s="990"/>
      <c r="BY111" s="990"/>
      <c r="BZ111" s="990"/>
      <c r="CA111" s="990" t="s">
        <v>429</v>
      </c>
      <c r="CB111" s="990"/>
      <c r="CC111" s="990"/>
      <c r="CD111" s="990"/>
      <c r="CE111" s="990"/>
      <c r="CF111" s="984" t="s">
        <v>426</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426</v>
      </c>
      <c r="DH111" s="990"/>
      <c r="DI111" s="990"/>
      <c r="DJ111" s="990"/>
      <c r="DK111" s="990"/>
      <c r="DL111" s="990" t="s">
        <v>401</v>
      </c>
      <c r="DM111" s="990"/>
      <c r="DN111" s="990"/>
      <c r="DO111" s="990"/>
      <c r="DP111" s="990"/>
      <c r="DQ111" s="990" t="s">
        <v>426</v>
      </c>
      <c r="DR111" s="990"/>
      <c r="DS111" s="990"/>
      <c r="DT111" s="990"/>
      <c r="DU111" s="990"/>
      <c r="DV111" s="991" t="s">
        <v>426</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433</v>
      </c>
      <c r="AG112" s="1029"/>
      <c r="AH112" s="1029"/>
      <c r="AI112" s="1029"/>
      <c r="AJ112" s="1030"/>
      <c r="AK112" s="1031" t="s">
        <v>429</v>
      </c>
      <c r="AL112" s="1029"/>
      <c r="AM112" s="1029"/>
      <c r="AN112" s="1029"/>
      <c r="AO112" s="1030"/>
      <c r="AP112" s="1032" t="s">
        <v>429</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2078145</v>
      </c>
      <c r="BR112" s="990"/>
      <c r="BS112" s="990"/>
      <c r="BT112" s="990"/>
      <c r="BU112" s="990"/>
      <c r="BV112" s="990">
        <v>2047318</v>
      </c>
      <c r="BW112" s="990"/>
      <c r="BX112" s="990"/>
      <c r="BY112" s="990"/>
      <c r="BZ112" s="990"/>
      <c r="CA112" s="990">
        <v>1939568</v>
      </c>
      <c r="CB112" s="990"/>
      <c r="CC112" s="990"/>
      <c r="CD112" s="990"/>
      <c r="CE112" s="990"/>
      <c r="CF112" s="984">
        <v>64.5</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429</v>
      </c>
      <c r="DM112" s="990"/>
      <c r="DN112" s="990"/>
      <c r="DO112" s="990"/>
      <c r="DP112" s="990"/>
      <c r="DQ112" s="990" t="s">
        <v>433</v>
      </c>
      <c r="DR112" s="990"/>
      <c r="DS112" s="990"/>
      <c r="DT112" s="990"/>
      <c r="DU112" s="990"/>
      <c r="DV112" s="991" t="s">
        <v>426</v>
      </c>
      <c r="DW112" s="991"/>
      <c r="DX112" s="991"/>
      <c r="DY112" s="991"/>
      <c r="DZ112" s="992"/>
    </row>
    <row r="113" spans="1:130" s="226" customFormat="1" ht="26.25" customHeight="1">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135970</v>
      </c>
      <c r="AB113" s="1004"/>
      <c r="AC113" s="1004"/>
      <c r="AD113" s="1004"/>
      <c r="AE113" s="1005"/>
      <c r="AF113" s="1006">
        <v>136462</v>
      </c>
      <c r="AG113" s="1004"/>
      <c r="AH113" s="1004"/>
      <c r="AI113" s="1004"/>
      <c r="AJ113" s="1005"/>
      <c r="AK113" s="1006">
        <v>138037</v>
      </c>
      <c r="AL113" s="1004"/>
      <c r="AM113" s="1004"/>
      <c r="AN113" s="1004"/>
      <c r="AO113" s="1005"/>
      <c r="AP113" s="1007">
        <v>4.5999999999999996</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344667</v>
      </c>
      <c r="BR113" s="990"/>
      <c r="BS113" s="990"/>
      <c r="BT113" s="990"/>
      <c r="BU113" s="990"/>
      <c r="BV113" s="990">
        <v>403850</v>
      </c>
      <c r="BW113" s="990"/>
      <c r="BX113" s="990"/>
      <c r="BY113" s="990"/>
      <c r="BZ113" s="990"/>
      <c r="CA113" s="990">
        <v>408928</v>
      </c>
      <c r="CB113" s="990"/>
      <c r="CC113" s="990"/>
      <c r="CD113" s="990"/>
      <c r="CE113" s="990"/>
      <c r="CF113" s="984">
        <v>13.6</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401</v>
      </c>
      <c r="DM113" s="1029"/>
      <c r="DN113" s="1029"/>
      <c r="DO113" s="1029"/>
      <c r="DP113" s="1030"/>
      <c r="DQ113" s="1031" t="s">
        <v>426</v>
      </c>
      <c r="DR113" s="1029"/>
      <c r="DS113" s="1029"/>
      <c r="DT113" s="1029"/>
      <c r="DU113" s="1030"/>
      <c r="DV113" s="1032" t="s">
        <v>426</v>
      </c>
      <c r="DW113" s="1033"/>
      <c r="DX113" s="1033"/>
      <c r="DY113" s="1033"/>
      <c r="DZ113" s="1034"/>
    </row>
    <row r="114" spans="1:130" s="226" customFormat="1" ht="26.25" customHeight="1">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16173</v>
      </c>
      <c r="AB114" s="1029"/>
      <c r="AC114" s="1029"/>
      <c r="AD114" s="1029"/>
      <c r="AE114" s="1030"/>
      <c r="AF114" s="1031">
        <v>20128</v>
      </c>
      <c r="AG114" s="1029"/>
      <c r="AH114" s="1029"/>
      <c r="AI114" s="1029"/>
      <c r="AJ114" s="1030"/>
      <c r="AK114" s="1031">
        <v>30041</v>
      </c>
      <c r="AL114" s="1029"/>
      <c r="AM114" s="1029"/>
      <c r="AN114" s="1029"/>
      <c r="AO114" s="1030"/>
      <c r="AP114" s="1032">
        <v>1</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695596</v>
      </c>
      <c r="BR114" s="990"/>
      <c r="BS114" s="990"/>
      <c r="BT114" s="990"/>
      <c r="BU114" s="990"/>
      <c r="BV114" s="990">
        <v>724455</v>
      </c>
      <c r="BW114" s="990"/>
      <c r="BX114" s="990"/>
      <c r="BY114" s="990"/>
      <c r="BZ114" s="990"/>
      <c r="CA114" s="990">
        <v>708067</v>
      </c>
      <c r="CB114" s="990"/>
      <c r="CC114" s="990"/>
      <c r="CD114" s="990"/>
      <c r="CE114" s="990"/>
      <c r="CF114" s="984">
        <v>23.5</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426</v>
      </c>
      <c r="DM114" s="1029"/>
      <c r="DN114" s="1029"/>
      <c r="DO114" s="1029"/>
      <c r="DP114" s="1030"/>
      <c r="DQ114" s="1031" t="s">
        <v>429</v>
      </c>
      <c r="DR114" s="1029"/>
      <c r="DS114" s="1029"/>
      <c r="DT114" s="1029"/>
      <c r="DU114" s="1030"/>
      <c r="DV114" s="1032" t="s">
        <v>401</v>
      </c>
      <c r="DW114" s="1033"/>
      <c r="DX114" s="1033"/>
      <c r="DY114" s="1033"/>
      <c r="DZ114" s="1034"/>
    </row>
    <row r="115" spans="1:130" s="226" customFormat="1" ht="26.25" customHeight="1">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74445</v>
      </c>
      <c r="AB115" s="1004"/>
      <c r="AC115" s="1004"/>
      <c r="AD115" s="1004"/>
      <c r="AE115" s="1005"/>
      <c r="AF115" s="1006">
        <v>73707</v>
      </c>
      <c r="AG115" s="1004"/>
      <c r="AH115" s="1004"/>
      <c r="AI115" s="1004"/>
      <c r="AJ115" s="1005"/>
      <c r="AK115" s="1006">
        <v>72949</v>
      </c>
      <c r="AL115" s="1004"/>
      <c r="AM115" s="1004"/>
      <c r="AN115" s="1004"/>
      <c r="AO115" s="1005"/>
      <c r="AP115" s="1007">
        <v>2.4</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429</v>
      </c>
      <c r="BW115" s="990"/>
      <c r="BX115" s="990"/>
      <c r="BY115" s="990"/>
      <c r="BZ115" s="990"/>
      <c r="CA115" s="990" t="s">
        <v>433</v>
      </c>
      <c r="CB115" s="990"/>
      <c r="CC115" s="990"/>
      <c r="CD115" s="990"/>
      <c r="CE115" s="990"/>
      <c r="CF115" s="984" t="s">
        <v>426</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429</v>
      </c>
      <c r="DM115" s="1029"/>
      <c r="DN115" s="1029"/>
      <c r="DO115" s="1029"/>
      <c r="DP115" s="1030"/>
      <c r="DQ115" s="1031" t="s">
        <v>429</v>
      </c>
      <c r="DR115" s="1029"/>
      <c r="DS115" s="1029"/>
      <c r="DT115" s="1029"/>
      <c r="DU115" s="1030"/>
      <c r="DV115" s="1032" t="s">
        <v>433</v>
      </c>
      <c r="DW115" s="1033"/>
      <c r="DX115" s="1033"/>
      <c r="DY115" s="1033"/>
      <c r="DZ115" s="1034"/>
    </row>
    <row r="116" spans="1:130" s="226" customFormat="1" ht="26.25" customHeight="1">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433</v>
      </c>
      <c r="AG116" s="1029"/>
      <c r="AH116" s="1029"/>
      <c r="AI116" s="1029"/>
      <c r="AJ116" s="1030"/>
      <c r="AK116" s="1031" t="s">
        <v>401</v>
      </c>
      <c r="AL116" s="1029"/>
      <c r="AM116" s="1029"/>
      <c r="AN116" s="1029"/>
      <c r="AO116" s="1030"/>
      <c r="AP116" s="1032" t="s">
        <v>429</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426</v>
      </c>
      <c r="BR116" s="990"/>
      <c r="BS116" s="990"/>
      <c r="BT116" s="990"/>
      <c r="BU116" s="990"/>
      <c r="BV116" s="990" t="s">
        <v>426</v>
      </c>
      <c r="BW116" s="990"/>
      <c r="BX116" s="990"/>
      <c r="BY116" s="990"/>
      <c r="BZ116" s="990"/>
      <c r="CA116" s="990" t="s">
        <v>429</v>
      </c>
      <c r="CB116" s="990"/>
      <c r="CC116" s="990"/>
      <c r="CD116" s="990"/>
      <c r="CE116" s="990"/>
      <c r="CF116" s="984" t="s">
        <v>426</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429</v>
      </c>
      <c r="DM116" s="1029"/>
      <c r="DN116" s="1029"/>
      <c r="DO116" s="1029"/>
      <c r="DP116" s="1030"/>
      <c r="DQ116" s="1031" t="s">
        <v>426</v>
      </c>
      <c r="DR116" s="1029"/>
      <c r="DS116" s="1029"/>
      <c r="DT116" s="1029"/>
      <c r="DU116" s="1030"/>
      <c r="DV116" s="1032" t="s">
        <v>429</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626450</v>
      </c>
      <c r="AB117" s="1047"/>
      <c r="AC117" s="1047"/>
      <c r="AD117" s="1047"/>
      <c r="AE117" s="1048"/>
      <c r="AF117" s="1049">
        <v>621031</v>
      </c>
      <c r="AG117" s="1047"/>
      <c r="AH117" s="1047"/>
      <c r="AI117" s="1047"/>
      <c r="AJ117" s="1048"/>
      <c r="AK117" s="1049">
        <v>622232</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429</v>
      </c>
      <c r="BR117" s="990"/>
      <c r="BS117" s="990"/>
      <c r="BT117" s="990"/>
      <c r="BU117" s="990"/>
      <c r="BV117" s="990" t="s">
        <v>429</v>
      </c>
      <c r="BW117" s="990"/>
      <c r="BX117" s="990"/>
      <c r="BY117" s="990"/>
      <c r="BZ117" s="990"/>
      <c r="CA117" s="990" t="s">
        <v>429</v>
      </c>
      <c r="CB117" s="990"/>
      <c r="CC117" s="990"/>
      <c r="CD117" s="990"/>
      <c r="CE117" s="990"/>
      <c r="CF117" s="984" t="s">
        <v>429</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429</v>
      </c>
      <c r="DM117" s="1029"/>
      <c r="DN117" s="1029"/>
      <c r="DO117" s="1029"/>
      <c r="DP117" s="1030"/>
      <c r="DQ117" s="1031" t="s">
        <v>429</v>
      </c>
      <c r="DR117" s="1029"/>
      <c r="DS117" s="1029"/>
      <c r="DT117" s="1029"/>
      <c r="DU117" s="1030"/>
      <c r="DV117" s="1032" t="s">
        <v>429</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297</v>
      </c>
      <c r="AG118" s="955"/>
      <c r="AH118" s="955"/>
      <c r="AI118" s="955"/>
      <c r="AJ118" s="956"/>
      <c r="AK118" s="954" t="s">
        <v>296</v>
      </c>
      <c r="AL118" s="955"/>
      <c r="AM118" s="955"/>
      <c r="AN118" s="955"/>
      <c r="AO118" s="956"/>
      <c r="AP118" s="1041" t="s">
        <v>420</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452</v>
      </c>
      <c r="BR118" s="1068"/>
      <c r="BS118" s="1068"/>
      <c r="BT118" s="1068"/>
      <c r="BU118" s="1068"/>
      <c r="BV118" s="1068" t="s">
        <v>452</v>
      </c>
      <c r="BW118" s="1068"/>
      <c r="BX118" s="1068"/>
      <c r="BY118" s="1068"/>
      <c r="BZ118" s="1068"/>
      <c r="CA118" s="1068" t="s">
        <v>452</v>
      </c>
      <c r="CB118" s="1068"/>
      <c r="CC118" s="1068"/>
      <c r="CD118" s="1068"/>
      <c r="CE118" s="1068"/>
      <c r="CF118" s="984" t="s">
        <v>452</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119</v>
      </c>
      <c r="DH118" s="1029"/>
      <c r="DI118" s="1029"/>
      <c r="DJ118" s="1029"/>
      <c r="DK118" s="1030"/>
      <c r="DL118" s="1031" t="s">
        <v>119</v>
      </c>
      <c r="DM118" s="1029"/>
      <c r="DN118" s="1029"/>
      <c r="DO118" s="1029"/>
      <c r="DP118" s="1030"/>
      <c r="DQ118" s="1031" t="s">
        <v>452</v>
      </c>
      <c r="DR118" s="1029"/>
      <c r="DS118" s="1029"/>
      <c r="DT118" s="1029"/>
      <c r="DU118" s="1030"/>
      <c r="DV118" s="1032" t="s">
        <v>452</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452</v>
      </c>
      <c r="AB119" s="962"/>
      <c r="AC119" s="962"/>
      <c r="AD119" s="962"/>
      <c r="AE119" s="963"/>
      <c r="AF119" s="964" t="s">
        <v>119</v>
      </c>
      <c r="AG119" s="962"/>
      <c r="AH119" s="962"/>
      <c r="AI119" s="962"/>
      <c r="AJ119" s="963"/>
      <c r="AK119" s="964" t="s">
        <v>452</v>
      </c>
      <c r="AL119" s="962"/>
      <c r="AM119" s="962"/>
      <c r="AN119" s="962"/>
      <c r="AO119" s="963"/>
      <c r="AP119" s="965" t="s">
        <v>454</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455</v>
      </c>
      <c r="BP119" s="1076"/>
      <c r="BQ119" s="1067">
        <v>7304878</v>
      </c>
      <c r="BR119" s="1068"/>
      <c r="BS119" s="1068"/>
      <c r="BT119" s="1068"/>
      <c r="BU119" s="1068"/>
      <c r="BV119" s="1068">
        <v>7138282</v>
      </c>
      <c r="BW119" s="1068"/>
      <c r="BX119" s="1068"/>
      <c r="BY119" s="1068"/>
      <c r="BZ119" s="1068"/>
      <c r="CA119" s="1068">
        <v>6774899</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144226</v>
      </c>
      <c r="DH119" s="1054"/>
      <c r="DI119" s="1054"/>
      <c r="DJ119" s="1054"/>
      <c r="DK119" s="1055"/>
      <c r="DL119" s="1053">
        <v>71887</v>
      </c>
      <c r="DM119" s="1054"/>
      <c r="DN119" s="1054"/>
      <c r="DO119" s="1054"/>
      <c r="DP119" s="1055"/>
      <c r="DQ119" s="1053" t="s">
        <v>119</v>
      </c>
      <c r="DR119" s="1054"/>
      <c r="DS119" s="1054"/>
      <c r="DT119" s="1054"/>
      <c r="DU119" s="1055"/>
      <c r="DV119" s="1056" t="s">
        <v>452</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452</v>
      </c>
      <c r="AB120" s="1029"/>
      <c r="AC120" s="1029"/>
      <c r="AD120" s="1029"/>
      <c r="AE120" s="1030"/>
      <c r="AF120" s="1031" t="s">
        <v>457</v>
      </c>
      <c r="AG120" s="1029"/>
      <c r="AH120" s="1029"/>
      <c r="AI120" s="1029"/>
      <c r="AJ120" s="1030"/>
      <c r="AK120" s="1031" t="s">
        <v>458</v>
      </c>
      <c r="AL120" s="1029"/>
      <c r="AM120" s="1029"/>
      <c r="AN120" s="1029"/>
      <c r="AO120" s="1030"/>
      <c r="AP120" s="1032" t="s">
        <v>452</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1382991</v>
      </c>
      <c r="BR120" s="997"/>
      <c r="BS120" s="997"/>
      <c r="BT120" s="997"/>
      <c r="BU120" s="997"/>
      <c r="BV120" s="997">
        <v>1469148</v>
      </c>
      <c r="BW120" s="997"/>
      <c r="BX120" s="997"/>
      <c r="BY120" s="997"/>
      <c r="BZ120" s="997"/>
      <c r="CA120" s="997">
        <v>1922965</v>
      </c>
      <c r="CB120" s="997"/>
      <c r="CC120" s="997"/>
      <c r="CD120" s="997"/>
      <c r="CE120" s="997"/>
      <c r="CF120" s="1011">
        <v>63.9</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1436931</v>
      </c>
      <c r="DH120" s="997"/>
      <c r="DI120" s="997"/>
      <c r="DJ120" s="997"/>
      <c r="DK120" s="997"/>
      <c r="DL120" s="997">
        <v>1428090</v>
      </c>
      <c r="DM120" s="997"/>
      <c r="DN120" s="997"/>
      <c r="DO120" s="997"/>
      <c r="DP120" s="997"/>
      <c r="DQ120" s="997">
        <v>1367513</v>
      </c>
      <c r="DR120" s="997"/>
      <c r="DS120" s="997"/>
      <c r="DT120" s="997"/>
      <c r="DU120" s="997"/>
      <c r="DV120" s="998">
        <v>45.5</v>
      </c>
      <c r="DW120" s="998"/>
      <c r="DX120" s="998"/>
      <c r="DY120" s="998"/>
      <c r="DZ120" s="999"/>
    </row>
    <row r="121" spans="1:130" s="226" customFormat="1" ht="26.25" customHeight="1">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452</v>
      </c>
      <c r="AB121" s="1029"/>
      <c r="AC121" s="1029"/>
      <c r="AD121" s="1029"/>
      <c r="AE121" s="1030"/>
      <c r="AF121" s="1031" t="s">
        <v>452</v>
      </c>
      <c r="AG121" s="1029"/>
      <c r="AH121" s="1029"/>
      <c r="AI121" s="1029"/>
      <c r="AJ121" s="1030"/>
      <c r="AK121" s="1031" t="s">
        <v>452</v>
      </c>
      <c r="AL121" s="1029"/>
      <c r="AM121" s="1029"/>
      <c r="AN121" s="1029"/>
      <c r="AO121" s="1030"/>
      <c r="AP121" s="1032" t="s">
        <v>452</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1623</v>
      </c>
      <c r="BR121" s="990"/>
      <c r="BS121" s="990"/>
      <c r="BT121" s="990"/>
      <c r="BU121" s="990"/>
      <c r="BV121" s="990">
        <v>1060</v>
      </c>
      <c r="BW121" s="990"/>
      <c r="BX121" s="990"/>
      <c r="BY121" s="990"/>
      <c r="BZ121" s="990"/>
      <c r="CA121" s="990">
        <v>520</v>
      </c>
      <c r="CB121" s="990"/>
      <c r="CC121" s="990"/>
      <c r="CD121" s="990"/>
      <c r="CE121" s="990"/>
      <c r="CF121" s="984">
        <v>0</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641214</v>
      </c>
      <c r="DH121" s="990"/>
      <c r="DI121" s="990"/>
      <c r="DJ121" s="990"/>
      <c r="DK121" s="990"/>
      <c r="DL121" s="990">
        <v>619228</v>
      </c>
      <c r="DM121" s="990"/>
      <c r="DN121" s="990"/>
      <c r="DO121" s="990"/>
      <c r="DP121" s="990"/>
      <c r="DQ121" s="990">
        <v>572055</v>
      </c>
      <c r="DR121" s="990"/>
      <c r="DS121" s="990"/>
      <c r="DT121" s="990"/>
      <c r="DU121" s="990"/>
      <c r="DV121" s="991">
        <v>19</v>
      </c>
      <c r="DW121" s="991"/>
      <c r="DX121" s="991"/>
      <c r="DY121" s="991"/>
      <c r="DZ121" s="992"/>
    </row>
    <row r="122" spans="1:130" s="226" customFormat="1" ht="26.25" customHeight="1">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452</v>
      </c>
      <c r="AB122" s="1029"/>
      <c r="AC122" s="1029"/>
      <c r="AD122" s="1029"/>
      <c r="AE122" s="1030"/>
      <c r="AF122" s="1031" t="s">
        <v>452</v>
      </c>
      <c r="AG122" s="1029"/>
      <c r="AH122" s="1029"/>
      <c r="AI122" s="1029"/>
      <c r="AJ122" s="1030"/>
      <c r="AK122" s="1031" t="s">
        <v>466</v>
      </c>
      <c r="AL122" s="1029"/>
      <c r="AM122" s="1029"/>
      <c r="AN122" s="1029"/>
      <c r="AO122" s="1030"/>
      <c r="AP122" s="1032" t="s">
        <v>119</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4716968</v>
      </c>
      <c r="BR122" s="1068"/>
      <c r="BS122" s="1068"/>
      <c r="BT122" s="1068"/>
      <c r="BU122" s="1068"/>
      <c r="BV122" s="1068">
        <v>4698786</v>
      </c>
      <c r="BW122" s="1068"/>
      <c r="BX122" s="1068"/>
      <c r="BY122" s="1068"/>
      <c r="BZ122" s="1068"/>
      <c r="CA122" s="1068">
        <v>4656655</v>
      </c>
      <c r="CB122" s="1068"/>
      <c r="CC122" s="1068"/>
      <c r="CD122" s="1068"/>
      <c r="CE122" s="1068"/>
      <c r="CF122" s="1088">
        <v>154.80000000000001</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119</v>
      </c>
      <c r="AB123" s="1029"/>
      <c r="AC123" s="1029"/>
      <c r="AD123" s="1029"/>
      <c r="AE123" s="1030"/>
      <c r="AF123" s="1031" t="s">
        <v>452</v>
      </c>
      <c r="AG123" s="1029"/>
      <c r="AH123" s="1029"/>
      <c r="AI123" s="1029"/>
      <c r="AJ123" s="1030"/>
      <c r="AK123" s="1031" t="s">
        <v>468</v>
      </c>
      <c r="AL123" s="1029"/>
      <c r="AM123" s="1029"/>
      <c r="AN123" s="1029"/>
      <c r="AO123" s="1030"/>
      <c r="AP123" s="1032" t="s">
        <v>452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469</v>
      </c>
      <c r="BP123" s="1076"/>
      <c r="BQ123" s="1135">
        <v>6101582</v>
      </c>
      <c r="BR123" s="1136"/>
      <c r="BS123" s="1136"/>
      <c r="BT123" s="1136"/>
      <c r="BU123" s="1136"/>
      <c r="BV123" s="1136">
        <v>6168994</v>
      </c>
      <c r="BW123" s="1136"/>
      <c r="BX123" s="1136"/>
      <c r="BY123" s="1136"/>
      <c r="BZ123" s="1136"/>
      <c r="CA123" s="1136">
        <v>6580140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452</v>
      </c>
      <c r="AB124" s="1029"/>
      <c r="AC124" s="1029"/>
      <c r="AD124" s="1029"/>
      <c r="AE124" s="1030"/>
      <c r="AF124" s="1031" t="s">
        <v>119</v>
      </c>
      <c r="AG124" s="1029"/>
      <c r="AH124" s="1029"/>
      <c r="AI124" s="1029"/>
      <c r="AJ124" s="1030"/>
      <c r="AK124" s="1031" t="s">
        <v>468</v>
      </c>
      <c r="AL124" s="1029"/>
      <c r="AM124" s="1029"/>
      <c r="AN124" s="1029"/>
      <c r="AO124" s="1030"/>
      <c r="AP124" s="1032" t="s">
        <v>452</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40.200000000000003</v>
      </c>
      <c r="BR124" s="1098"/>
      <c r="BS124" s="1098"/>
      <c r="BT124" s="1098"/>
      <c r="BU124" s="1098"/>
      <c r="BV124" s="1098">
        <v>31.8</v>
      </c>
      <c r="BW124" s="1098"/>
      <c r="BX124" s="1098"/>
      <c r="BY124" s="1098"/>
      <c r="BZ124" s="1098"/>
      <c r="CA124" s="1098">
        <v>6.4</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119</v>
      </c>
      <c r="DH124" s="1054"/>
      <c r="DI124" s="1054"/>
      <c r="DJ124" s="1054"/>
      <c r="DK124" s="1055"/>
      <c r="DL124" s="1053" t="s">
        <v>452</v>
      </c>
      <c r="DM124" s="1054"/>
      <c r="DN124" s="1054"/>
      <c r="DO124" s="1054"/>
      <c r="DP124" s="1055"/>
      <c r="DQ124" s="1053" t="s">
        <v>452</v>
      </c>
      <c r="DR124" s="1054"/>
      <c r="DS124" s="1054"/>
      <c r="DT124" s="1054"/>
      <c r="DU124" s="1055"/>
      <c r="DV124" s="1056" t="s">
        <v>452</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452</v>
      </c>
      <c r="AB125" s="1029"/>
      <c r="AC125" s="1029"/>
      <c r="AD125" s="1029"/>
      <c r="AE125" s="1030"/>
      <c r="AF125" s="1031" t="s">
        <v>454</v>
      </c>
      <c r="AG125" s="1029"/>
      <c r="AH125" s="1029"/>
      <c r="AI125" s="1029"/>
      <c r="AJ125" s="1030"/>
      <c r="AK125" s="1031" t="s">
        <v>119</v>
      </c>
      <c r="AL125" s="1029"/>
      <c r="AM125" s="1029"/>
      <c r="AN125" s="1029"/>
      <c r="AO125" s="1030"/>
      <c r="AP125" s="1032" t="s">
        <v>452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452</v>
      </c>
      <c r="DH125" s="997"/>
      <c r="DI125" s="997"/>
      <c r="DJ125" s="997"/>
      <c r="DK125" s="997"/>
      <c r="DL125" s="997" t="s">
        <v>452</v>
      </c>
      <c r="DM125" s="997"/>
      <c r="DN125" s="997"/>
      <c r="DO125" s="997"/>
      <c r="DP125" s="997"/>
      <c r="DQ125" s="997" t="s">
        <v>452</v>
      </c>
      <c r="DR125" s="997"/>
      <c r="DS125" s="997"/>
      <c r="DT125" s="997"/>
      <c r="DU125" s="997"/>
      <c r="DV125" s="998" t="s">
        <v>466</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72879</v>
      </c>
      <c r="AB126" s="1029"/>
      <c r="AC126" s="1029"/>
      <c r="AD126" s="1029"/>
      <c r="AE126" s="1030"/>
      <c r="AF126" s="1031">
        <v>72339</v>
      </c>
      <c r="AG126" s="1029"/>
      <c r="AH126" s="1029"/>
      <c r="AI126" s="1029"/>
      <c r="AJ126" s="1030"/>
      <c r="AK126" s="1031">
        <v>71887</v>
      </c>
      <c r="AL126" s="1029"/>
      <c r="AM126" s="1029"/>
      <c r="AN126" s="1029"/>
      <c r="AO126" s="1030"/>
      <c r="AP126" s="1032">
        <v>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457</v>
      </c>
      <c r="DH126" s="990"/>
      <c r="DI126" s="990"/>
      <c r="DJ126" s="990"/>
      <c r="DK126" s="990"/>
      <c r="DL126" s="990" t="s">
        <v>452</v>
      </c>
      <c r="DM126" s="990"/>
      <c r="DN126" s="990"/>
      <c r="DO126" s="990"/>
      <c r="DP126" s="990"/>
      <c r="DQ126" s="990" t="s">
        <v>119</v>
      </c>
      <c r="DR126" s="990"/>
      <c r="DS126" s="990"/>
      <c r="DT126" s="990"/>
      <c r="DU126" s="990"/>
      <c r="DV126" s="991" t="s">
        <v>452</v>
      </c>
      <c r="DW126" s="991"/>
      <c r="DX126" s="991"/>
      <c r="DY126" s="991"/>
      <c r="DZ126" s="992"/>
    </row>
    <row r="127" spans="1:130" s="226" customFormat="1" ht="26.25" customHeight="1">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1566</v>
      </c>
      <c r="AB127" s="1029"/>
      <c r="AC127" s="1029"/>
      <c r="AD127" s="1029"/>
      <c r="AE127" s="1030"/>
      <c r="AF127" s="1031">
        <v>1368</v>
      </c>
      <c r="AG127" s="1029"/>
      <c r="AH127" s="1029"/>
      <c r="AI127" s="1029"/>
      <c r="AJ127" s="1030"/>
      <c r="AK127" s="1031">
        <v>1062</v>
      </c>
      <c r="AL127" s="1029"/>
      <c r="AM127" s="1029"/>
      <c r="AN127" s="1029"/>
      <c r="AO127" s="1030"/>
      <c r="AP127" s="1032">
        <v>0</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452</v>
      </c>
      <c r="DH127" s="990"/>
      <c r="DI127" s="990"/>
      <c r="DJ127" s="990"/>
      <c r="DK127" s="990"/>
      <c r="DL127" s="990" t="s">
        <v>452</v>
      </c>
      <c r="DM127" s="990"/>
      <c r="DN127" s="990"/>
      <c r="DO127" s="990"/>
      <c r="DP127" s="990"/>
      <c r="DQ127" s="990" t="s">
        <v>452</v>
      </c>
      <c r="DR127" s="990"/>
      <c r="DS127" s="990"/>
      <c r="DT127" s="990"/>
      <c r="DU127" s="990"/>
      <c r="DV127" s="991" t="s">
        <v>452</v>
      </c>
      <c r="DW127" s="991"/>
      <c r="DX127" s="991"/>
      <c r="DY127" s="991"/>
      <c r="DZ127" s="992"/>
    </row>
    <row r="128" spans="1:130" s="226" customFormat="1" ht="26.25" customHeight="1" thickBot="1">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t="s">
        <v>452</v>
      </c>
      <c r="AB128" s="1118"/>
      <c r="AC128" s="1118"/>
      <c r="AD128" s="1118"/>
      <c r="AE128" s="1119"/>
      <c r="AF128" s="1120" t="s">
        <v>119</v>
      </c>
      <c r="AG128" s="1118"/>
      <c r="AH128" s="1118"/>
      <c r="AI128" s="1118"/>
      <c r="AJ128" s="1119"/>
      <c r="AK128" s="1120" t="s">
        <v>452</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119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452</v>
      </c>
      <c r="DH128" s="1110"/>
      <c r="DI128" s="1110"/>
      <c r="DJ128" s="1110"/>
      <c r="DK128" s="1110"/>
      <c r="DL128" s="1110" t="s">
        <v>452</v>
      </c>
      <c r="DM128" s="1110"/>
      <c r="DN128" s="1110"/>
      <c r="DO128" s="1110"/>
      <c r="DP128" s="1110"/>
      <c r="DQ128" s="1110" t="s">
        <v>452</v>
      </c>
      <c r="DR128" s="1110"/>
      <c r="DS128" s="1110"/>
      <c r="DT128" s="1110"/>
      <c r="DU128" s="1110"/>
      <c r="DV128" s="1111" t="s">
        <v>452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3358273</v>
      </c>
      <c r="AB129" s="1029"/>
      <c r="AC129" s="1029"/>
      <c r="AD129" s="1029"/>
      <c r="AE129" s="1030"/>
      <c r="AF129" s="1031">
        <v>3416095</v>
      </c>
      <c r="AG129" s="1029"/>
      <c r="AH129" s="1029"/>
      <c r="AI129" s="1029"/>
      <c r="AJ129" s="1030"/>
      <c r="AK129" s="1031">
        <v>3381709</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119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367478</v>
      </c>
      <c r="AB130" s="1029"/>
      <c r="AC130" s="1029"/>
      <c r="AD130" s="1029"/>
      <c r="AE130" s="1030"/>
      <c r="AF130" s="1031">
        <v>368423</v>
      </c>
      <c r="AG130" s="1029"/>
      <c r="AH130" s="1029"/>
      <c r="AI130" s="1029"/>
      <c r="AJ130" s="1030"/>
      <c r="AK130" s="1031">
        <v>373207</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8.4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2990795</v>
      </c>
      <c r="AB131" s="1054"/>
      <c r="AC131" s="1054"/>
      <c r="AD131" s="1054"/>
      <c r="AE131" s="1055"/>
      <c r="AF131" s="1053">
        <v>3047672</v>
      </c>
      <c r="AG131" s="1054"/>
      <c r="AH131" s="1054"/>
      <c r="AI131" s="1054"/>
      <c r="AJ131" s="1055"/>
      <c r="AK131" s="1053">
        <v>3008502</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6.4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8.6589686019999998</v>
      </c>
      <c r="AB132" s="1170"/>
      <c r="AC132" s="1170"/>
      <c r="AD132" s="1170"/>
      <c r="AE132" s="1171"/>
      <c r="AF132" s="1172">
        <v>8.2885559860000004</v>
      </c>
      <c r="AG132" s="1170"/>
      <c r="AH132" s="1170"/>
      <c r="AI132" s="1170"/>
      <c r="AJ132" s="1171"/>
      <c r="AK132" s="1172">
        <v>8.2773752520000006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9.6999999999999993</v>
      </c>
      <c r="AB133" s="1153"/>
      <c r="AC133" s="1153"/>
      <c r="AD133" s="1153"/>
      <c r="AE133" s="1154"/>
      <c r="AF133" s="1152">
        <v>8.4</v>
      </c>
      <c r="AG133" s="1153"/>
      <c r="AH133" s="1153"/>
      <c r="AI133" s="1153"/>
      <c r="AJ133" s="1154"/>
      <c r="AK133" s="1152">
        <v>8.4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OcPOWZMpjmXGUETsVUwoW1rjnu4bmmosJrDfBQvqQAJ7R7AWQpSnQrX7WgQGKTigOadcrzDyPduEHjLG0ipqw==" saltValue="V9nvaNgYG3hR3iqLrsM9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hrJNuCSw6Mrd0X7Tn970C53IvXIWOqym05jiZik4SaYPfbOjNxCF6YFH0nEMLOzjmFO6UgONwVzCRqgLoPhiQ==" saltValue="XEPX/YAqRwJQukDpgvhO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OVvJlBGj6RYslY1l5aU39xHNySR16v73yVDVntqkFAbmpCGMBw4iUUS27CEz5aQYMuV3JnzZSLHGes0V0e6GQ==" saltValue="KlJMDtLFdiMeK0+JuKwq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921725</v>
      </c>
      <c r="AP9" s="292">
        <v>77430</v>
      </c>
      <c r="AQ9" s="293">
        <v>86936</v>
      </c>
      <c r="AR9" s="294">
        <v>-10.9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33069</v>
      </c>
      <c r="AP10" s="295">
        <v>2778</v>
      </c>
      <c r="AQ10" s="296">
        <v>8644</v>
      </c>
      <c r="AR10" s="297">
        <v>-67.900000000000006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113465</v>
      </c>
      <c r="AP11" s="295">
        <v>9532</v>
      </c>
      <c r="AQ11" s="296">
        <v>14102</v>
      </c>
      <c r="AR11" s="297">
        <v>-32.4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v>14145</v>
      </c>
      <c r="AP12" s="295">
        <v>1188</v>
      </c>
      <c r="AQ12" s="296">
        <v>665</v>
      </c>
      <c r="AR12" s="297">
        <v>78.599999999999994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50481</v>
      </c>
      <c r="AP14" s="295">
        <v>4241</v>
      </c>
      <c r="AQ14" s="296">
        <v>4315</v>
      </c>
      <c r="AR14" s="297">
        <v>-1.7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t="s">
        <v>508</v>
      </c>
      <c r="AP15" s="295" t="s">
        <v>508</v>
      </c>
      <c r="AQ15" s="296">
        <v>2138</v>
      </c>
      <c r="AR15" s="297" t="s">
        <v>508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-83716</v>
      </c>
      <c r="AP16" s="295">
        <v>-7033</v>
      </c>
      <c r="AQ16" s="296">
        <v>-8691</v>
      </c>
      <c r="AR16" s="297">
        <v>-19.100000000000001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1049169</v>
      </c>
      <c r="AP17" s="295">
        <v>88136</v>
      </c>
      <c r="AQ17" s="296">
        <v>108111</v>
      </c>
      <c r="AR17" s="297">
        <v>-18.5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8.48</v>
      </c>
      <c r="AP21" s="308">
        <v>10.32</v>
      </c>
      <c r="AQ21" s="309">
        <v>-1.84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98.2</v>
      </c>
      <c r="AP22" s="313">
        <v>96.5</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381205</v>
      </c>
      <c r="AP32" s="322">
        <v>32023</v>
      </c>
      <c r="AQ32" s="323">
        <v>56558</v>
      </c>
      <c r="AR32" s="324">
        <v>-43.4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508</v>
      </c>
      <c r="AP34" s="322" t="s">
        <v>508</v>
      </c>
      <c r="AQ34" s="323">
        <v>4</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138037</v>
      </c>
      <c r="AP35" s="322">
        <v>11596</v>
      </c>
      <c r="AQ35" s="323">
        <v>21321</v>
      </c>
      <c r="AR35" s="324">
        <v>-45.6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30041</v>
      </c>
      <c r="AP36" s="322">
        <v>2524</v>
      </c>
      <c r="AQ36" s="323">
        <v>3744</v>
      </c>
      <c r="AR36" s="324">
        <v>-32.6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v>72949</v>
      </c>
      <c r="AP37" s="322">
        <v>6128</v>
      </c>
      <c r="AQ37" s="323">
        <v>1218</v>
      </c>
      <c r="AR37" s="324">
        <v>403.1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508</v>
      </c>
      <c r="AP38" s="325" t="s">
        <v>508</v>
      </c>
      <c r="AQ38" s="326">
        <v>4</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t="s">
        <v>508</v>
      </c>
      <c r="AP39" s="322" t="s">
        <v>508</v>
      </c>
      <c r="AQ39" s="323">
        <v>-1519</v>
      </c>
      <c r="AR39" s="324" t="s">
        <v>508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-373207</v>
      </c>
      <c r="AP40" s="322">
        <v>-31351</v>
      </c>
      <c r="AQ40" s="323">
        <v>-54553</v>
      </c>
      <c r="AR40" s="324">
        <v>-42.5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249025</v>
      </c>
      <c r="AP41" s="322">
        <v>20919</v>
      </c>
      <c r="AQ41" s="323">
        <v>26777</v>
      </c>
      <c r="AR41" s="324">
        <v>-21.9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614096</v>
      </c>
      <c r="AN51" s="344">
        <v>50065</v>
      </c>
      <c r="AO51" s="345">
        <v>58.6</v>
      </c>
      <c r="AP51" s="346">
        <v>105751</v>
      </c>
      <c r="AQ51" s="347">
        <v>50.4</v>
      </c>
      <c r="AR51" s="348">
        <v>8.1999999999999993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342891</v>
      </c>
      <c r="AN52" s="352">
        <v>27955</v>
      </c>
      <c r="AO52" s="353">
        <v>64.7</v>
      </c>
      <c r="AP52" s="354">
        <v>49969</v>
      </c>
      <c r="AQ52" s="355">
        <v>39.9</v>
      </c>
      <c r="AR52" s="356">
        <v>24.8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701605</v>
      </c>
      <c r="AN53" s="344">
        <v>57736</v>
      </c>
      <c r="AO53" s="345">
        <v>15.3</v>
      </c>
      <c r="AP53" s="346">
        <v>158564</v>
      </c>
      <c r="AQ53" s="347">
        <v>49.9</v>
      </c>
      <c r="AR53" s="348">
        <v>-34.6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478484</v>
      </c>
      <c r="AN54" s="352">
        <v>39375</v>
      </c>
      <c r="AO54" s="353">
        <v>40.9</v>
      </c>
      <c r="AP54" s="354">
        <v>48412</v>
      </c>
      <c r="AQ54" s="355">
        <v>-3.1</v>
      </c>
      <c r="AR54" s="356">
        <v>44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390052</v>
      </c>
      <c r="AN55" s="344">
        <v>32116</v>
      </c>
      <c r="AO55" s="345">
        <v>-44.4</v>
      </c>
      <c r="AP55" s="346">
        <v>106092</v>
      </c>
      <c r="AQ55" s="347">
        <v>-33.1</v>
      </c>
      <c r="AR55" s="348">
        <v>-11.3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311118</v>
      </c>
      <c r="AN56" s="352">
        <v>25617</v>
      </c>
      <c r="AO56" s="353">
        <v>-34.9</v>
      </c>
      <c r="AP56" s="354">
        <v>44299</v>
      </c>
      <c r="AQ56" s="355">
        <v>-8.5</v>
      </c>
      <c r="AR56" s="356">
        <v>-26.4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469611</v>
      </c>
      <c r="AN57" s="344">
        <v>39082</v>
      </c>
      <c r="AO57" s="345">
        <v>21.7</v>
      </c>
      <c r="AP57" s="346">
        <v>78903</v>
      </c>
      <c r="AQ57" s="347">
        <v>-25.6</v>
      </c>
      <c r="AR57" s="348">
        <v>47.3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365135</v>
      </c>
      <c r="AN58" s="352">
        <v>30387</v>
      </c>
      <c r="AO58" s="353">
        <v>18.600000000000001</v>
      </c>
      <c r="AP58" s="354">
        <v>49201</v>
      </c>
      <c r="AQ58" s="355">
        <v>11.1</v>
      </c>
      <c r="AR58" s="356">
        <v>7.5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1072119</v>
      </c>
      <c r="AN59" s="344">
        <v>90064</v>
      </c>
      <c r="AO59" s="345">
        <v>130.4</v>
      </c>
      <c r="AP59" s="346">
        <v>82993</v>
      </c>
      <c r="AQ59" s="347">
        <v>5.2</v>
      </c>
      <c r="AR59" s="348">
        <v>125.2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933366</v>
      </c>
      <c r="AN60" s="352">
        <v>78408</v>
      </c>
      <c r="AO60" s="353">
        <v>158</v>
      </c>
      <c r="AP60" s="354">
        <v>46787</v>
      </c>
      <c r="AQ60" s="355">
        <v>-4.9000000000000004</v>
      </c>
      <c r="AR60" s="356">
        <v>162.9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649497</v>
      </c>
      <c r="AN61" s="359">
        <v>53813</v>
      </c>
      <c r="AO61" s="360">
        <v>36.299999999999997</v>
      </c>
      <c r="AP61" s="361">
        <v>106461</v>
      </c>
      <c r="AQ61" s="362">
        <v>9.4</v>
      </c>
      <c r="AR61" s="348">
        <v>26.9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486199</v>
      </c>
      <c r="AN62" s="352">
        <v>40348</v>
      </c>
      <c r="AO62" s="353">
        <v>49.5</v>
      </c>
      <c r="AP62" s="354">
        <v>47734</v>
      </c>
      <c r="AQ62" s="355">
        <v>6.9</v>
      </c>
      <c r="AR62" s="356">
        <v>42.6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0of6zw6FPtiqZjAjN2lCL2/ZaESCcBIpTtZ7WxEQhVeiYTKhLNn4Ourzaej5HJv1BefddKN/IcsSCac4AcEBQ==" saltValue="vqOG4p4z+f0o0XtnCol0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O/B0By9gOQiNPoiFzhlz1GEoAtdzJ8VSdxKCkXqBBuw/G/nNkuLX5Rh37Ch5IBOt7Mp4TZWGI42Vhl4ootwvQ==" saltValue="4nKVxImcvLTXTaAZPi3i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1VaiZ3VW17ODia/JRwdROuqd/tcB+zmJJDiJLZtbvYO5KzcCd8Wec7Uu5KLom58eVVNsTE+LlAiwMrsNFOj6w==" saltValue="t/1Iv7jNglBIr9NdwB0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22.91</v>
      </c>
      <c r="G47" s="12">
        <v>24.27</v>
      </c>
      <c r="H47" s="12">
        <v>22.55</v>
      </c>
      <c r="I47" s="12">
        <v>20.71</v>
      </c>
      <c r="J47" s="13">
        <v>23.87</v>
      </c>
    </row>
    <row r="48" spans="2:10" ht="57.75" customHeight="1">
      <c r="B48" s="14"/>
      <c r="C48" s="1214" t="s">
        <v>4</v>
      </c>
      <c r="D48" s="1214"/>
      <c r="E48" s="1215"/>
      <c r="F48" s="15">
        <v>20.21</v>
      </c>
      <c r="G48" s="16">
        <v>18.14</v>
      </c>
      <c r="H48" s="16">
        <v>23.82</v>
      </c>
      <c r="I48" s="16">
        <v>22.22</v>
      </c>
      <c r="J48" s="17">
        <v>7.8</v>
      </c>
    </row>
    <row r="49" spans="2:10" ht="57.75" customHeight="1" thickBot="1">
      <c r="B49" s="18"/>
      <c r="C49" s="1216" t="s">
        <v>5</v>
      </c>
      <c r="D49" s="1216"/>
      <c r="E49" s="1217"/>
      <c r="F49" s="19" t="s">
        <v>555</v>
      </c>
      <c r="G49" s="20" t="s">
        <v>556</v>
      </c>
      <c r="H49" s="20">
        <v>4.62</v>
      </c>
      <c r="I49" s="20" t="s">
        <v>557</v>
      </c>
      <c r="J49" s="21" t="s">
        <v>558</v>
      </c>
    </row>
    <row r="50" spans="2:10" ht="13.5" customHeight="1"/>
    <row r="51" spans="2:10" ht="13.5" hidden="1" customHeight="1"/>
    <row r="52" spans="2:10" ht="13.5" hidden="1" customHeight="1"/>
    <row r="53" spans="2:10" ht="13.5" hidden="1" customHeight="1"/>
  </sheetData>
  <sheetProtection algorithmName="SHA-512" hashValue="d5KIBLCbziUO3vviuL+endMhuIVb56WrLTtPi3JXCy3sEPeBUuQg53H9NKKUa0jRXTBOLPsRcKkyPwqp9ZFwQg==" saltValue="biqV73ehHGkYEJxgN2UB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2019-10-25T07:14:16Z</cp:lastPrinted>
  <dcterms:created xsi:type="dcterms:W3CDTF">2019-02-14T01:54:53Z</dcterms:created>
  <dcterms:modified xsi:type="dcterms:W3CDTF">2019-12-17T07:03:34Z</dcterms:modified>
  <cp:category/>
</cp:coreProperties>
</file>