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9007687\Desktop\財政状況資料集（２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W36" i="10"/>
  <c r="BW37" i="10" s="1"/>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<sst xmlns="http://schemas.openxmlformats.org/spreadsheetml/2006/main" count="1045" uniqueCount="590">
  <si>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</si>
  <si>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</si>
  <si>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</si>
  <si>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</si>
  <si>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</si>
  <si>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</si>
  <si>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</si>
  <si>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</si>
  <si>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</si>
  <si>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</si>
  <si>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</si>
  <si>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</si>
  <si>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</si>
  <si>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</si>
  <si>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</si>
  <si>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</si>
  <si>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</si>
  <si>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</si>
  <si>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</si>
  <si>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</si>
  <si>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</si>
  <si>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</si>
  <si>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</si>
  <si>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</si>
  <si>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</si>
  <si>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</si>
  <si>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</si>
  <si>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</si>
  <si>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</si>
  <si>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</si>
  <si>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</si>
  <si>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</si>
  <si>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</si>
  <si>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</si>
  <si>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</si>
  <si>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</si>
  <si>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</si>
  <si>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</si>
  <si>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</si>
  <si>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</si>
  <si>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</si>
  <si>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</si>
  <si>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</si>
  <si>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</si>
  <si>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</si>
  <si>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</si>
  <si>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</si>
  <si>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</si>
  <si>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</si>
  <si>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</si>
  <si>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</si>
  <si>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</si>
  <si>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</si>
  <si>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</si>
  <si>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</si>
  <si>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</si>
  <si>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</si>
  <si>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</si>
  <si>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</si>
  <si>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</si>
  <si>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</si>
  <si>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</si>
  <si>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</si>
  <si>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</si>
  <si>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</si>
  <si>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</si>
  <si>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</si>
  <si>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</si>
  <si>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</si>
  <si>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</si>
  <si>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</si>
  <si>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</si>
  <si>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</si>
  <si>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</si>
  <si>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</si>
  <si>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</si>
  <si>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</si>
  <si>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</si>
  <si>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</si>
  <si>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</si>
  <si>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</si>
  <si>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</si>
  <si>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</si>
  <si>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</si>
  <si>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</si>
  <si>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</si>
  <si>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</si>
  <si>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</si>
  <si>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</si>
  <si>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</si>
  <si>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下野市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</si>
  <si>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</si>
  <si>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</si>
  <si>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</si>
  <si>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</si>
  <si>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</si>
  <si>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</si>
  <si>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</si>
  <si>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</si>
  <si>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</si>
  <si>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</si>
  <si>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</si>
  <si>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</si>
  <si>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</si>
  <si>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</si>
  <si>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</si>
  <si>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</si>
  <si>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</si>
  <si>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</si>
  <si>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</si>
  <si>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</si>
  <si>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</si>
  <si>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</si>
  <si>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</si>
  <si>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</si>
  <si>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</si>
  <si>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</si>
  <si>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</si>
  <si>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</si>
  <si>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</si>
  <si>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</si>
  <si>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</si>
  <si>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</si>
  <si>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</si>
  <si>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</si>
  <si>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</si>
  <si>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</si>
  <si>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</si>
  <si>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</si>
  <si>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</si>
  <si>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</si>
  <si>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</si>
  <si>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</si>
  <si>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</si>
  <si>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</si>
  <si>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</si>
  <si>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</si>
  <si>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</si>
  <si>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</si>
  <si>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</si>
  <si>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</si>
  <si>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</si>
  <si>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</si>
  <si>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</si>
  <si>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</si>
  <si>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</si>
  <si>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</si>
  <si>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</si>
  <si>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</si>
  <si>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</si>
  <si>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</si>
  <si>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</si>
  <si>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</si>
  <si>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</si>
  <si>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</si>
  <si>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</si>
  <si>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</si>
  <si>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</si>
  <si>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</si>
  <si>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</si>
  <si>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</si>
  <si>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</si>
  <si>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</si>
  <si>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</si>
  <si>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</si>
  <si>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</si>
  <si>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</si>
  <si>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</si>
  <si>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</si>
  <si>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</si>
  <si>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</si>
  <si>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</si>
  <si>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</si>
  <si>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</si>
  <si>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</si>
  <si>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</si>
  <si>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</si>
  <si>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</si>
  <si>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</si>
  <si>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</si>
  <si>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</si>
  <si>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</si>
  <si>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</si>
  <si>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</si>
  <si>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</si>
  <si>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</si>
  <si>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</si>
  <si>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</si>
  <si>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</si>
  <si>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</si>
  <si>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</si>
  <si>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</si>
  <si>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</si>
  <si>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</si>
  <si>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</si>
  <si>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</si>
  <si>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</si>
  <si>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</si>
  <si>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</si>
  <si>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</si>
  <si>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</si>
  <si>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</si>
  <si>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</si>
  <si>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</si>
  <si>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</si>
  <si>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</si>
  <si>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</si>
  <si>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</si>
  <si>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</si>
  <si>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栃木県下野市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</si>
  <si>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</si>
  <si>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</si>
  <si>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</si>
  <si>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</si>
  <si>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</si>
  <si>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</si>
  <si>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</si>
  <si>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</si>
  <si>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</si>
  <si>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</si>
  <si>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</si>
  <si>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</si>
  <si>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</si>
  <si>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</si>
  <si>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</si>
  <si>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</si>
  <si>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</si>
  <si>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</si>
  <si>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</si>
  <si>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</si>
  <si>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</si>
  <si>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</si>
  <si>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</si>
  <si>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</si>
  <si>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</si>
  <si>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</si>
  <si>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</si>
  <si>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</si>
  <si>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</si>
  <si>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</si>
  <si>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</si>
  <si>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</si>
  <si>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</si>
  <si>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</si>
  <si>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</si>
  <si>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</si>
  <si>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</si>
  <si>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</si>
  <si>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</si>
  <si>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</si>
  <si>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</si>
  <si>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</si>
  <si>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</si>
  <si>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</si>
  <si>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</si>
  <si>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</si>
  <si>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</si>
  <si>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</si>
  <si>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</si>
  <si>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</si>
  <si>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</si>
  <si>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</si>
  <si>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</si>
  <si>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</si>
  <si>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</si>
  <si>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</si>
  <si>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</si>
  <si>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</si>
  <si>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</si>
  <si>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</si>
  <si>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</si>
  <si>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</si>
  <si>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</si>
  <si>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</si>
  <si>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</si>
  <si>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</si>
  <si>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</si>
  <si>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</si>
  <si>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</si>
  <si>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</si>
  <si>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</si>
  <si>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</si>
  <si>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</si>
  <si>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</si>
  <si>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</si>
  <si>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</si>
  <si>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</si>
  <si>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</si>
  <si>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</si>
  <si>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</si>
  <si>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</si>
  <si>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</si>
  <si>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</si>
  <si>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</si>
  <si>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</si>
  <si>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</si>
  <si>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</si>
  <si>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</si>
  <si>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</si>
  <si>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</si>
  <si>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</si>
  <si>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</si>
  <si>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</si>
  <si>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</si>
  <si>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</si>
  <si>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</si>
  <si>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</si>
  <si>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</si>
  <si>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</si>
  <si>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</si>
  <si>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</si>
  <si>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</si>
  <si>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</si>
  <si>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</si>
  <si>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</si>
  <si>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</si>
  <si>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</si>
  <si>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</si>
  <si>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</si>
  <si>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</si>
  <si>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</si>
  <si>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</si>
  <si>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</si>
  <si>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</si>
  <si>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</si>
  <si>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</si>
  <si>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</si>
  <si>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</si>
  <si>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</si>
  <si>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</si>
  <si>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</si>
  <si>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</si>
  <si>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</si>
  <si>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</si>
  <si>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</si>
  <si>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</si>
  <si>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</si>
  <si>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</si>
  <si>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</si>
  <si>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</si>
  <si>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</si>
  <si>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</si>
  <si>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</si>
  <si>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</si>
  <si>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</si>
  <si>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</si>
  <si>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</si>
  <si>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</si>
  <si>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</si>
  <si>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</si>
  <si>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</si>
  <si>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</si>
  <si>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</si>
  <si>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</si>
  <si>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</si>
  <si>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</si>
  <si>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</si>
  <si>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</si>
  <si>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</si>
  <si>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</si>
  <si>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栃木県下野市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</si>
  <si>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</si>
  <si>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</si>
  <si>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</si>
  <si>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</si>
  <si>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</si>
  <si>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</si>
  <si>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</si>
  <si>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</si>
  <si>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</si>
  <si>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</si>
  <si>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</si>
  <si>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</si>
  <si>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</si>
  <si>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</si>
  <si>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</si>
  <si>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</si>
  <si>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</si>
  <si>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</si>
  <si>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</si>
  <si>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</si>
  <si>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</si>
  <si>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</si>
  <si>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</si>
  <si>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</si>
  <si>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</si>
  <si>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</si>
  <si>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</si>
  <si>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</si>
  <si>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</si>
  <si>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</si>
  <si>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</si>
  <si>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</si>
  <si>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</si>
  <si>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</si>
  <si>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</si>
  <si>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</si>
  <si>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</si>
  <si>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</si>
  <si>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</si>
  <si>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</si>
  <si>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</si>
  <si>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小山栃木都市計画事業石橋駅周辺土地区画整理事業特別会計</t>
    <phoneticPr fontId="5"/>
  </si>
  <si>
    <t>小山栃木都市計画事業仁良川地区土地区画整理事業特別会計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</si>
  <si>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</si>
  <si>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</si>
  <si>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</si>
  <si>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</si>
  <si>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</si>
  <si>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</si>
  <si>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</si>
  <si>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</si>
  <si>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</si>
  <si>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</si>
  <si>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</si>
  <si>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</si>
  <si>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</si>
  <si>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</si>
  <si>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</si>
  <si>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</si>
  <si>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</si>
  <si>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</si>
  <si>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</si>
  <si>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</si>
  <si>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</si>
  <si>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</si>
  <si>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</si>
  <si>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</si>
  <si>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</si>
  <si>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</si>
  <si>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</si>
  <si>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</si>
  <si>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</si>
  <si>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</si>
  <si>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</si>
  <si>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</si>
  <si>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</si>
  <si>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</si>
  <si>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</si>
  <si>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</si>
  <si>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</si>
  <si>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</si>
  <si>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</si>
  <si>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</si>
  <si>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</si>
  <si>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</si>
  <si>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</si>
  <si>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</si>
  <si>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</si>
  <si>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</si>
  <si>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</si>
  <si>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</si>
  <si>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</si>
  <si>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</si>
  <si>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</si>
  <si>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</si>
  <si>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</si>
  <si>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</si>
  <si>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</si>
  <si>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</si>
  <si>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</si>
  <si>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</si>
  <si>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</si>
  <si>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</si>
  <si>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</si>
  <si>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</si>
  <si>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</si>
  <si>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</si>
  <si>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</si>
  <si>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</si>
  <si>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</si>
  <si>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</si>
  <si>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</si>
  <si>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</si>
  <si>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</si>
  <si>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</si>
  <si>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</si>
  <si>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</si>
  <si>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</si>
  <si>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</si>
  <si>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</si>
  <si>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</si>
  <si>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</si>
  <si>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</si>
  <si>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</si>
  <si>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</si>
  <si>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</si>
  <si>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</si>
  <si>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</si>
  <si>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</si>
  <si>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</si>
  <si>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</si>
  <si>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</si>
  <si>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</si>
  <si>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</si>
  <si>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</si>
  <si>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</si>
  <si>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</si>
  <si>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</si>
  <si>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</si>
  <si>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</si>
  <si>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</si>
  <si>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</si>
  <si>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</si>
  <si>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</si>
  <si>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</si>
  <si>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</si>
  <si>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</si>
  <si>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</si>
  <si>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</si>
  <si>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</si>
  <si>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</si>
  <si>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</si>
  <si>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</si>
  <si>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</si>
  <si>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</si>
  <si>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</si>
  <si>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</si>
  <si>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</si>
  <si>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</si>
  <si>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</si>
  <si>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</si>
  <si>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</si>
  <si>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</si>
  <si>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</si>
  <si>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</si>
  <si>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</si>
  <si>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</si>
  <si>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</si>
  <si>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</si>
  <si>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</si>
  <si>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</si>
  <si>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</si>
  <si>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</si>
  <si>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</si>
  <si>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</si>
  <si>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</si>
  <si>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</si>
  <si>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</si>
  <si>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</si>
  <si>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</si>
  <si>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</si>
  <si>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</si>
  <si>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</si>
  <si>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</si>
  <si>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</si>
  <si>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</si>
  <si>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</si>
  <si>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</si>
  <si>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水道事業会計</t>
  </si>
  <si>
    <t>国民健康保険事業</t>
  </si>
  <si>
    <t>介護保険事業</t>
  </si>
  <si>
    <t>小山栃木都市計画事業仁良川地区土地区画整理事業特別会計</t>
  </si>
  <si>
    <t>公共下水道事業特別会計</t>
  </si>
  <si>
    <t>農業集落排水事業特別会計</t>
  </si>
  <si>
    <t>小山栃木都市計画事業石橋駅周辺土地区画整理事業特別会計</t>
  </si>
  <si>
    <t>その他会計（赤字）</t>
  </si>
  <si>
    <t>その他会計（黒字）</t>
  </si>
  <si>
    <t>小山広域保健衛生組合</t>
    <rPh sb="0" eb="2">
      <t>オヤマ</t>
    </rPh>
    <rPh sb="2" eb="4">
      <t>コウイキ</t>
    </rPh>
    <rPh sb="4" eb="6">
      <t>ホケン</t>
    </rPh>
    <rPh sb="6" eb="8">
      <t>エイセイ</t>
    </rPh>
    <rPh sb="8" eb="10">
      <t>クミアイ</t>
    </rPh>
    <phoneticPr fontId="2"/>
  </si>
  <si>
    <t>石橋地区消防組合</t>
    <rPh sb="0" eb="2">
      <t>イシバシ</t>
    </rPh>
    <rPh sb="2" eb="4">
      <t>チク</t>
    </rPh>
    <rPh sb="4" eb="6">
      <t>ショウボウ</t>
    </rPh>
    <rPh sb="6" eb="8">
      <t>クミアイ</t>
    </rPh>
    <phoneticPr fontId="2"/>
  </si>
  <si>
    <t>栃木県市町村総合事務組合一般会計</t>
    <rPh sb="0" eb="3">
      <t>トチギケン</t>
    </rPh>
    <rPh sb="3" eb="6">
      <t>シチョウソン</t>
    </rPh>
    <rPh sb="6" eb="8">
      <t>ソウゴウ</t>
    </rPh>
    <rPh sb="8" eb="10">
      <t>ジム</t>
    </rPh>
    <rPh sb="10" eb="12">
      <t>クミアイ</t>
    </rPh>
    <rPh sb="12" eb="14">
      <t>イッパン</t>
    </rPh>
    <rPh sb="14" eb="16">
      <t>カイケイ</t>
    </rPh>
    <phoneticPr fontId="2"/>
  </si>
  <si>
    <t>栃木県市町村総合事務組合特別会計</t>
    <rPh sb="0" eb="3">
      <t>トチギケン</t>
    </rPh>
    <rPh sb="3" eb="6">
      <t>シチョウソン</t>
    </rPh>
    <rPh sb="6" eb="8">
      <t>ソウゴウ</t>
    </rPh>
    <rPh sb="8" eb="10">
      <t>ジム</t>
    </rPh>
    <rPh sb="10" eb="12">
      <t>クミアイ</t>
    </rPh>
    <rPh sb="12" eb="14">
      <t>トクベツ</t>
    </rPh>
    <rPh sb="14" eb="16">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</si>
  <si>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4" eb="16">
      <t>イッパン</t>
    </rPh>
    <rPh sb="16" eb="18">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</si>
  <si>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4" eb="16">
      <t>トクベツ</t>
    </rPh>
    <rPh sb="16" eb="18">
      <t>カイケイ</t>
    </rPh>
    <phoneticPr fontId="2"/>
  </si>
  <si>
    <t>下野市農業公社</t>
    <rPh sb="0" eb="2">
      <t>シモツケ</t>
    </rPh>
    <rPh sb="2" eb="3">
      <t>シ</t>
    </rPh>
    <rPh sb="3" eb="5">
      <t>ノウギョウ</t>
    </rPh>
    <rPh sb="5" eb="7">
      <t>コウシャ</t>
    </rPh>
    <phoneticPr fontId="2"/>
  </si>
  <si>
    <t>グリムの里いしばし</t>
    <rPh sb="4" eb="5">
      <t>サト</t>
    </rPh>
    <phoneticPr fontId="2"/>
  </si>
  <si>
    <t>道の駅しもつけ</t>
    <rPh sb="0" eb="1">
      <t>ミチ</t>
    </rPh>
    <rPh sb="2" eb="3">
      <t>エキ</t>
    </rPh>
    <phoneticPr fontId="2"/>
  </si>
  <si>
    <t>(公共施設整備基金(H29年度末現在))</t>
    <rPh sb="1" eb="3">
      <t>コウキョウ</t>
    </rPh>
    <rPh sb="3" eb="5">
      <t>シセツ</t>
    </rPh>
    <rPh sb="5" eb="7">
      <t>セイビ</t>
    </rPh>
    <rPh sb="7" eb="9">
      <t>キキン</t>
    </rPh>
    <rPh sb="13" eb="16">
      <t>ネンドマツ</t>
    </rPh>
    <rPh sb="16" eb="18">
      <t>ゲンザイ</t>
    </rPh>
    <phoneticPr fontId="11"/>
  </si>
  <si>
    <t>(地域振興基金(H29年度末現在))</t>
    <rPh sb="1" eb="3">
      <t>チイキ</t>
    </rPh>
    <rPh sb="3" eb="5">
      <t>シンコウ</t>
    </rPh>
    <rPh sb="5" eb="7">
      <t>キキン</t>
    </rPh>
    <rPh sb="11" eb="14">
      <t>ネンドマツ</t>
    </rPh>
    <rPh sb="14" eb="16">
      <t>ゲンザイ</t>
    </rPh>
    <phoneticPr fontId="11"/>
  </si>
  <si>
    <t>(庁舎等整備基金(H29年度末現在))</t>
    <rPh sb="1" eb="3">
      <t>チョウシャ</t>
    </rPh>
    <rPh sb="3" eb="4">
      <t>トウ</t>
    </rPh>
    <rPh sb="4" eb="6">
      <t>セイビ</t>
    </rPh>
    <rPh sb="6" eb="8">
      <t>キキン</t>
    </rPh>
    <rPh sb="12" eb="15">
      <t>ネンドマツ</t>
    </rPh>
    <rPh sb="15" eb="17">
      <t>ゲンザイ</t>
    </rPh>
    <phoneticPr fontId="11"/>
  </si>
  <si>
    <t>(地域づくり事業推進基金(H29年度末現在))</t>
    <rPh sb="1" eb="3">
      <t>チイキ</t>
    </rPh>
    <rPh sb="6" eb="8">
      <t>ジギョウ</t>
    </rPh>
    <rPh sb="8" eb="10">
      <t>スイシン</t>
    </rPh>
    <rPh sb="10" eb="12">
      <t>キキン</t>
    </rPh>
    <rPh sb="16" eb="19">
      <t>ネンドマツ</t>
    </rPh>
    <rPh sb="19" eb="21">
      <t>ゲンザイ</t>
    </rPh>
    <phoneticPr fontId="11"/>
  </si>
  <si>
    <t>(地域福祉基金(H29年度末現在))</t>
    <rPh sb="1" eb="3">
      <t>チイキ</t>
    </rPh>
    <rPh sb="3" eb="5">
      <t>フクシ</t>
    </rPh>
    <rPh sb="5" eb="7">
      <t>キキン</t>
    </rPh>
    <rPh sb="11" eb="14">
      <t>ネンドマツ</t>
    </rPh>
    <rPh sb="14" eb="16">
      <t>ゲンザイ</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</si>
  <si>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</si>
  <si>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</si>
  <si>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</si>
  <si>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</si>
  <si>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</si>
  <si>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</si>
  <si>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</si>
  <si>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</si>
  <si>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</si>
  <si>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</si>
  <si>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</si>
  <si>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</si>
  <si>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</si>
  <si>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</si>
  <si>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</si>
  <si>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 xml:space="preserve"> </t>
    <phoneticPr fontId="5"/>
  </si>
  <si>
    <t>　将来負担比率は、算定されていない。実質公債費比率は、年々減少しており類似団体の平均を下回っている状況にある。これは、地方債残高の抑制や財政措置が優位な地方債の活用を行なってきた結果でる。今後も義務教育学校の整備など大型事業を予定しているため、財政運営については、長期財政健全化計画等に基づき適正に対処していく。</t>
    <rPh sb="1" eb="3">
      <t>ショウライ</t>
    </rPh>
    <rPh sb="3" eb="5">
      <t>フタン</t>
    </rPh>
    <rPh sb="5" eb="7">
      <t>ヒリツ</t>
    </rPh>
    <rPh sb="9" eb="11">
      <t>サンテイ</t>
    </rPh>
    <rPh sb="18" eb="20">
      <t>ジッシツ</t>
    </rPh>
    <rPh sb="20" eb="23">
      <t>コウサイヒ</t>
    </rPh>
    <rPh sb="23" eb="25">
      <t>ヒリツ</t>
    </rPh>
    <rPh sb="27" eb="29">
      <t>ネンネン</t>
    </rPh>
    <rPh sb="29" eb="31">
      <t>ゲンショウ</t>
    </rPh>
    <rPh sb="35" eb="37">
      <t>ルイジ</t>
    </rPh>
    <rPh sb="37" eb="39">
      <t>ダンタイ</t>
    </rPh>
    <rPh sb="40" eb="42">
      <t>ヘイキン</t>
    </rPh>
    <rPh sb="43" eb="45">
      <t>シタマワ</t>
    </rPh>
    <rPh sb="49" eb="51">
      <t>ジョウキョウ</t>
    </rPh>
    <rPh sb="59" eb="61">
      <t>チホウ</t>
    </rPh>
    <rPh sb="61" eb="62">
      <t>サイ</t>
    </rPh>
    <rPh sb="62" eb="64">
      <t>ザンダカ</t>
    </rPh>
    <rPh sb="65" eb="67">
      <t>ヨクセイ</t>
    </rPh>
    <rPh sb="68" eb="70">
      <t>ザイセイ</t>
    </rPh>
    <rPh sb="70" eb="72">
      <t>ソチ</t>
    </rPh>
    <rPh sb="73" eb="75">
      <t>ユウイ</t>
    </rPh>
    <rPh sb="76" eb="78">
      <t>チホウ</t>
    </rPh>
    <rPh sb="78" eb="79">
      <t>サイ</t>
    </rPh>
    <rPh sb="80" eb="82">
      <t>カツヨウ</t>
    </rPh>
    <rPh sb="83" eb="84">
      <t>オコ</t>
    </rPh>
    <rPh sb="89" eb="91">
      <t>ケッカ</t>
    </rPh>
    <rPh sb="94" eb="96">
      <t>コンゴ</t>
    </rPh>
    <rPh sb="97" eb="99">
      <t>ギム</t>
    </rPh>
    <rPh sb="99" eb="101">
      <t>キョウイク</t>
    </rPh>
    <rPh sb="101" eb="103">
      <t>ガッコウ</t>
    </rPh>
    <rPh sb="104" eb="106">
      <t>セイビ</t>
    </rPh>
    <rPh sb="108" eb="110">
      <t>オオガタ</t>
    </rPh>
    <rPh sb="110" eb="112">
      <t>ジギョウ</t>
    </rPh>
    <rPh sb="113" eb="115">
      <t>ヨテイ</t>
    </rPh>
    <rPh sb="122" eb="124">
      <t>ザイセイ</t>
    </rPh>
    <rPh sb="124" eb="126">
      <t>ウンエイ</t>
    </rPh>
    <rPh sb="132" eb="134">
      <t>チョウキ</t>
    </rPh>
    <rPh sb="134" eb="136">
      <t>ザイセイ</t>
    </rPh>
    <rPh sb="136" eb="139">
      <t>ケンゼンカ</t>
    </rPh>
    <rPh sb="139" eb="141">
      <t>ケイカク</t>
    </rPh>
    <rPh sb="141" eb="142">
      <t>トウ</t>
    </rPh>
    <rPh sb="143" eb="144">
      <t>モト</t>
    </rPh>
    <rPh sb="146" eb="148">
      <t>テキセイ</t>
    </rPh>
    <rPh sb="149" eb="151">
      <t>タイショ</t>
    </rPh>
    <phoneticPr fontId="5"/>
  </si>
  <si>
    <t>　将来負担比率は、償還可能基金への計画的な積立とともに、繰上償還の実施など地方債残高の抑制に努めてきた結果、算定されていない。また、有形固定資産減価償却率については、全国平均と同水準になっている。今後も地方債発行を抑えながら、公共施設等総合管理計画に基づき、平準化を図った公共施設等の長寿命化、更新等を行なっていく。</t>
    <rPh sb="1" eb="3">
      <t>ショウライ</t>
    </rPh>
    <rPh sb="3" eb="5">
      <t>フタン</t>
    </rPh>
    <rPh sb="5" eb="7">
      <t>ヒリツ</t>
    </rPh>
    <rPh sb="9" eb="11">
      <t>ショウカン</t>
    </rPh>
    <rPh sb="11" eb="13">
      <t>カノウ</t>
    </rPh>
    <rPh sb="13" eb="15">
      <t>キキン</t>
    </rPh>
    <rPh sb="17" eb="20">
      <t>ケイカクテキ</t>
    </rPh>
    <rPh sb="21" eb="23">
      <t>ツミタテ</t>
    </rPh>
    <rPh sb="28" eb="30">
      <t>クリアゲ</t>
    </rPh>
    <rPh sb="30" eb="32">
      <t>ショウカン</t>
    </rPh>
    <rPh sb="33" eb="35">
      <t>ジッシ</t>
    </rPh>
    <rPh sb="37" eb="39">
      <t>チホウ</t>
    </rPh>
    <rPh sb="39" eb="40">
      <t>サイ</t>
    </rPh>
    <rPh sb="40" eb="41">
      <t>ザン</t>
    </rPh>
    <rPh sb="41" eb="42">
      <t>ダカ</t>
    </rPh>
    <rPh sb="43" eb="45">
      <t>ヨクセイ</t>
    </rPh>
    <rPh sb="46" eb="47">
      <t>ツト</t>
    </rPh>
    <rPh sb="51" eb="53">
      <t>ケッカ</t>
    </rPh>
    <rPh sb="54" eb="56">
      <t>サンテイ</t>
    </rPh>
    <rPh sb="66" eb="68">
      <t>ユウケイ</t>
    </rPh>
    <rPh sb="68" eb="70">
      <t>コテイ</t>
    </rPh>
    <rPh sb="70" eb="72">
      <t>シサン</t>
    </rPh>
    <rPh sb="72" eb="74">
      <t>ゲンカ</t>
    </rPh>
    <rPh sb="74" eb="76">
      <t>ショウキャク</t>
    </rPh>
    <rPh sb="76" eb="77">
      <t>リツ</t>
    </rPh>
    <rPh sb="83" eb="85">
      <t>ゼンコク</t>
    </rPh>
    <rPh sb="85" eb="87">
      <t>ヘイキン</t>
    </rPh>
    <rPh sb="88" eb="89">
      <t>ドウ</t>
    </rPh>
    <rPh sb="89" eb="91">
      <t>スイジュン</t>
    </rPh>
    <rPh sb="98" eb="100">
      <t>コンゴ</t>
    </rPh>
    <rPh sb="101" eb="103">
      <t>チホウ</t>
    </rPh>
    <rPh sb="103" eb="104">
      <t>サイ</t>
    </rPh>
    <rPh sb="104" eb="106">
      <t>ハッコウ</t>
    </rPh>
    <rPh sb="107" eb="108">
      <t>オサ</t>
    </rPh>
    <rPh sb="113" eb="115">
      <t>コウキョウ</t>
    </rPh>
    <rPh sb="115" eb="117">
      <t>シセツ</t>
    </rPh>
    <rPh sb="117" eb="118">
      <t>トウ</t>
    </rPh>
    <rPh sb="118" eb="120">
      <t>ソウゴウ</t>
    </rPh>
    <rPh sb="120" eb="122">
      <t>カンリ</t>
    </rPh>
    <rPh sb="122" eb="124">
      <t>ケイカク</t>
    </rPh>
    <rPh sb="125" eb="126">
      <t>モト</t>
    </rPh>
    <rPh sb="129" eb="132">
      <t>ヘイジュンカ</t>
    </rPh>
    <rPh sb="133" eb="134">
      <t>ハカ</t>
    </rPh>
    <rPh sb="136" eb="138">
      <t>コウキョウ</t>
    </rPh>
    <rPh sb="138" eb="140">
      <t>シセツ</t>
    </rPh>
    <rPh sb="140" eb="141">
      <t>トウ</t>
    </rPh>
    <rPh sb="142" eb="143">
      <t>チョウ</t>
    </rPh>
    <rPh sb="143" eb="146">
      <t>ジュミョウカ</t>
    </rPh>
    <rPh sb="147" eb="149">
      <t>コウシン</t>
    </rPh>
    <rPh sb="149" eb="150">
      <t>トウ</t>
    </rPh>
    <rPh sb="151" eb="152">
      <t>オコ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</si>
</sst>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44504</c:v>
                </c:pt>
                <c:pt idx="4">
                  <c:v>47820</c:v>
                </c:pt>
              </c:numCache>
            </c:numRef>
          </c:val>
          <c:smooth val="0"/>
          <c:extLst xmlns:c16r2="http://schemas.microsoft.com/office/drawing/2015/06/chart">
            <c:ext xmlns:c16="http://schemas.microsoft.com/office/drawing/2014/chart" uri="{C3380CC4-5D6E-409C-BE32-E72D297353CC}">
              <c16:uniqueId val="{00000000-8E7F-4CC8-9646-3304F4767BD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79899</c:v>
                </c:pt>
                <c:pt idx="1">
                  <c:v>65849</c:v>
                </c:pt>
                <c:pt idx="2">
                  <c:v>138239</c:v>
                </c:pt>
                <c:pt idx="3">
                  <c:v>72575</c:v>
                </c:pt>
                <c:pt idx="4">
                  <c:v>68081</c:v>
                </c:pt>
              </c:numCache>
            </c:numRef>
          </c:val>
          <c:smooth val="0"/>
          <c:extLst xmlns:c16r2="http://schemas.microsoft.com/office/drawing/2015/06/chart">
            <c:ext xmlns:c16="http://schemas.microsoft.com/office/drawing/2014/chart" uri="{C3380CC4-5D6E-409C-BE32-E72D297353CC}">
              <c16:uniqueId val="{00000001-8E7F-4CC8-9646-3304F4767BD0}"/>
            </c:ext>
          </c:extLst>
        </c:ser>
        <c:dLbls>
          <c:showLegendKey val="0"/>
          <c:showVal val="0"/>
          <c:showCatName val="0"/>
          <c:showSerName val="0"/>
          <c:showPercent val="0"/>
          <c:showBubbleSize val="0"/>
        </c:dLbls>
        <c:marker val="1"/>
        <c:smooth val="0"/>
        <c:axId val="194586856"/>
        <c:axId val="194588032"/>
      </c:lineChart>
      <c:catAx>
        <c:axId val="194586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588032"/>
        <c:crosses val="autoZero"/>
        <c:auto val="1"/>
        <c:lblAlgn val="ctr"/>
        <c:lblOffset val="100"/>
        <c:tickLblSkip val="1"/>
        <c:tickMarkSkip val="1"/>
        <c:noMultiLvlLbl val="0"/>
      </c:catAx>
      <c:valAx>
        <c:axId val="19458803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586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7.57</c:v>
                </c:pt>
                <c:pt idx="1">
                  <c:v>8.82</c:v>
                </c:pt>
                <c:pt idx="2">
                  <c:v>11.53</c:v>
                </c:pt>
                <c:pt idx="3">
                  <c:v>8.19</c:v>
                </c:pt>
                <c:pt idx="4">
                  <c:v>8.52</c:v>
                </c:pt>
              </c:numCache>
            </c:numRef>
          </c:val>
          <c:extLst xmlns:c16r2="http://schemas.microsoft.com/office/drawing/2015/06/chart">
            <c:ext xmlns:c16="http://schemas.microsoft.com/office/drawing/2014/chart" uri="{C3380CC4-5D6E-409C-BE32-E72D297353CC}">
              <c16:uniqueId val="{00000000-DC61-4CD4-8CDC-02EDD1B3A64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18.11</c:v>
                </c:pt>
                <c:pt idx="1">
                  <c:v>17.75</c:v>
                </c:pt>
                <c:pt idx="2">
                  <c:v>13.13</c:v>
                </c:pt>
                <c:pt idx="3">
                  <c:v>13.96</c:v>
                </c:pt>
                <c:pt idx="4">
                  <c:v>13.83</c:v>
                </c:pt>
              </c:numCache>
            </c:numRef>
          </c:val>
          <c:extLst xmlns:c16r2="http://schemas.microsoft.com/office/drawing/2015/06/chart">
            <c:ext xmlns:c16="http://schemas.microsoft.com/office/drawing/2014/chart" uri="{C3380CC4-5D6E-409C-BE32-E72D297353CC}">
              <c16:uniqueId val="{00000001-DC61-4CD4-8CDC-02EDD1B3A645}"/>
            </c:ext>
          </c:extLst>
        </c:ser>
        <c:dLbls>
          <c:showLegendKey val="0"/>
          <c:showVal val="0"/>
          <c:showCatName val="0"/>
          <c:showSerName val="0"/>
          <c:showPercent val="0"/>
          <c:showBubbleSize val="0"/>
        </c:dLbls>
        <c:gapWidth val="250"/>
        <c:overlap val="100"/>
        <c:axId val="194736640"/>
        <c:axId val="194737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3.97</c:v>
                </c:pt>
                <c:pt idx="1">
                  <c:v>4.34</c:v>
                </c:pt>
                <c:pt idx="2">
                  <c:v>1.05</c:v>
                </c:pt>
                <c:pt idx="3">
                  <c:v>3.47</c:v>
                </c:pt>
                <c:pt idx="4">
                  <c:v>1.74</c:v>
                </c:pt>
              </c:numCache>
            </c:numRef>
          </c:val>
          <c:smooth val="0"/>
          <c:extLst xmlns:c16r2="http://schemas.microsoft.com/office/drawing/2015/06/chart">
            <c:ext xmlns:c16="http://schemas.microsoft.com/office/drawing/2014/chart" uri="{C3380CC4-5D6E-409C-BE32-E72D297353CC}">
              <c16:uniqueId val="{00000002-DC61-4CD4-8CDC-02EDD1B3A645}"/>
            </c:ext>
          </c:extLst>
        </c:ser>
        <c:dLbls>
          <c:showLegendKey val="0"/>
          <c:showVal val="0"/>
          <c:showCatName val="0"/>
          <c:showSerName val="0"/>
          <c:showPercent val="0"/>
          <c:showBubbleSize val="0"/>
        </c:dLbls>
        <c:marker val="1"/>
        <c:smooth val="0"/>
        <c:axId val="194736640"/>
        <c:axId val="194737032"/>
      </c:lineChart>
      <c:catAx>
        <c:axId val="19473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4737032"/>
        <c:crosses val="autoZero"/>
        <c:auto val="1"/>
        <c:lblAlgn val="ctr"/>
        <c:lblOffset val="100"/>
        <c:tickLblSkip val="1"/>
        <c:tickMarkSkip val="1"/>
        <c:noMultiLvlLbl val="0"/>
      </c:catAx>
      <c:valAx>
        <c:axId val="194737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73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0.01</c:v>
                </c:pt>
                <c:pt idx="4">
                  <c:v>#N/A</c:v>
                </c:pt>
                <c:pt idx="5">
                  <c:v>0.03</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0-B2FD-4A02-B397-BFABE46D84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2FD-4A02-B397-BFABE46D846A}"/>
            </c:ext>
          </c:extLst>
        </c:ser>
        <c:ser>
          <c:idx val="2"/>
          <c:order val="2"/>
          <c:tx>
            <c:strRef>
              <c:f>データシート!$A$29</c:f>
              <c:strCache>
                <c:ptCount val="1"/>
                <c:pt idx="0">
                  <c:v>小山栃木都市計画事業石橋駅周辺土地区画整理事業特別会計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0.12</c:v>
                </c:pt>
                <c:pt idx="2">
                  <c:v>#N/A</c:v>
                </c:pt>
                <c:pt idx="3">
                  <c:v>0.05</c:v>
                </c:pt>
                <c:pt idx="4">
                  <c:v>#N/A</c:v>
                </c:pt>
                <c:pt idx="5">
                  <c:v>0.05</c:v>
                </c:pt>
                <c:pt idx="6">
                  <c:v>#N/A</c:v>
                </c:pt>
                <c:pt idx="7">
                  <c:v>7.0000000000000007E-2</c:v>
                </c:pt>
                <c:pt idx="8">
                  <c:v>#N/A</c:v>
                </c:pt>
                <c:pt idx="9">
                  <c:v>0.06</c:v>
                </c:pt>
              </c:numCache>
            </c:numRef>
          </c:val>
          <c:extLst xmlns:c16r2="http://schemas.microsoft.com/office/drawing/2015/06/chart">
            <c:ext xmlns:c16="http://schemas.microsoft.com/office/drawing/2014/chart" uri="{C3380CC4-5D6E-409C-BE32-E72D297353CC}">
              <c16:uniqueId val="{00000002-B2FD-4A02-B397-BFABE46D846A}"/>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c:v>
                </c:pt>
                <c:pt idx="2">
                  <c:v>#N/A</c:v>
                </c:pt>
                <c:pt idx="3">
                  <c:v>0.08</c:v>
                </c:pt>
                <c:pt idx="4">
                  <c:v>#N/A</c:v>
                </c:pt>
                <c:pt idx="5">
                  <c:v>0.13</c:v>
                </c:pt>
                <c:pt idx="6">
                  <c:v>#N/A</c:v>
                </c:pt>
                <c:pt idx="7">
                  <c:v>0.25</c:v>
                </c:pt>
                <c:pt idx="8">
                  <c:v>#N/A</c:v>
                </c:pt>
                <c:pt idx="9">
                  <c:v>0.18</c:v>
                </c:pt>
              </c:numCache>
            </c:numRef>
          </c:val>
          <c:extLst xmlns:c16r2="http://schemas.microsoft.com/office/drawing/2015/06/chart">
            <c:ext xmlns:c16="http://schemas.microsoft.com/office/drawing/2014/chart" uri="{C3380CC4-5D6E-409C-BE32-E72D297353CC}">
              <c16:uniqueId val="{00000003-B2FD-4A02-B397-BFABE46D846A}"/>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0.28999999999999998</c:v>
                </c:pt>
                <c:pt idx="2">
                  <c:v>#N/A</c:v>
                </c:pt>
                <c:pt idx="3">
                  <c:v>0.37</c:v>
                </c:pt>
                <c:pt idx="4">
                  <c:v>#N/A</c:v>
                </c:pt>
                <c:pt idx="5">
                  <c:v>0.54</c:v>
                </c:pt>
                <c:pt idx="6">
                  <c:v>#N/A</c:v>
                </c:pt>
                <c:pt idx="7">
                  <c:v>0.51</c:v>
                </c:pt>
                <c:pt idx="8">
                  <c:v>#N/A</c:v>
                </c:pt>
                <c:pt idx="9">
                  <c:v>0.56000000000000005</c:v>
                </c:pt>
              </c:numCache>
            </c:numRef>
          </c:val>
          <c:extLst xmlns:c16r2="http://schemas.microsoft.com/office/drawing/2015/06/chart">
            <c:ext xmlns:c16="http://schemas.microsoft.com/office/drawing/2014/chart" uri="{C3380CC4-5D6E-409C-BE32-E72D297353CC}">
              <c16:uniqueId val="{00000004-B2FD-4A02-B397-BFABE46D846A}"/>
            </c:ext>
          </c:extLst>
        </c:ser>
        <c:ser>
          <c:idx val="5"/>
          <c:order val="5"/>
          <c:tx>
            <c:strRef>
              <c:f>データシート!$A$32</c:f>
              <c:strCache>
                <c:ptCount val="1"/>
                <c:pt idx="0">
                  <c:v>小山栃木都市計画事業仁良川地区土地区画整理事業特別会計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1.35</c:v>
                </c:pt>
                <c:pt idx="2">
                  <c:v>#N/A</c:v>
                </c:pt>
                <c:pt idx="3">
                  <c:v>1.41</c:v>
                </c:pt>
                <c:pt idx="4">
                  <c:v>#N/A</c:v>
                </c:pt>
                <c:pt idx="5">
                  <c:v>1.94</c:v>
                </c:pt>
                <c:pt idx="6">
                  <c:v>#N/A</c:v>
                </c:pt>
                <c:pt idx="7">
                  <c:v>1.53</c:v>
                </c:pt>
                <c:pt idx="8">
                  <c:v>#N/A</c:v>
                </c:pt>
                <c:pt idx="9">
                  <c:v>1.89</c:v>
                </c:pt>
              </c:numCache>
            </c:numRef>
          </c:val>
          <c:extLst xmlns:c16r2="http://schemas.microsoft.com/office/drawing/2015/06/chart">
            <c:ext xmlns:c16="http://schemas.microsoft.com/office/drawing/2014/chart" uri="{C3380CC4-5D6E-409C-BE32-E72D297353CC}">
              <c16:uniqueId val="{00000005-B2FD-4A02-B397-BFABE46D846A}"/>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c:v>
                </c:pt>
                <c:pt idx="2">
                  <c:v>#N/A</c:v>
                </c:pt>
                <c:pt idx="3">
                  <c:v>0.55000000000000004</c:v>
                </c:pt>
                <c:pt idx="4">
                  <c:v>#N/A</c:v>
                </c:pt>
                <c:pt idx="5">
                  <c:v>1.04</c:v>
                </c:pt>
                <c:pt idx="6">
                  <c:v>#N/A</c:v>
                </c:pt>
                <c:pt idx="7">
                  <c:v>1.39</c:v>
                </c:pt>
                <c:pt idx="8">
                  <c:v>#N/A</c:v>
                </c:pt>
                <c:pt idx="9">
                  <c:v>2.19</c:v>
                </c:pt>
              </c:numCache>
            </c:numRef>
          </c:val>
          <c:extLst xmlns:c16r2="http://schemas.microsoft.com/office/drawing/2015/06/chart">
            <c:ext xmlns:c16="http://schemas.microsoft.com/office/drawing/2014/chart" uri="{C3380CC4-5D6E-409C-BE32-E72D297353CC}">
              <c16:uniqueId val="{00000006-B2FD-4A02-B397-BFABE46D846A}"/>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2.17</c:v>
                </c:pt>
                <c:pt idx="2">
                  <c:v>#N/A</c:v>
                </c:pt>
                <c:pt idx="3">
                  <c:v>2.12</c:v>
                </c:pt>
                <c:pt idx="4">
                  <c:v>#N/A</c:v>
                </c:pt>
                <c:pt idx="5">
                  <c:v>3.29</c:v>
                </c:pt>
                <c:pt idx="6">
                  <c:v>#N/A</c:v>
                </c:pt>
                <c:pt idx="7">
                  <c:v>2.72</c:v>
                </c:pt>
                <c:pt idx="8">
                  <c:v>#N/A</c:v>
                </c:pt>
                <c:pt idx="9">
                  <c:v>3.05</c:v>
                </c:pt>
              </c:numCache>
            </c:numRef>
          </c:val>
          <c:extLst xmlns:c16r2="http://schemas.microsoft.com/office/drawing/2015/06/chart">
            <c:ext xmlns:c16="http://schemas.microsoft.com/office/drawing/2014/chart" uri="{C3380CC4-5D6E-409C-BE32-E72D297353CC}">
              <c16:uniqueId val="{00000007-B2FD-4A02-B397-BFABE46D846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5.88</c:v>
                </c:pt>
                <c:pt idx="2">
                  <c:v>#N/A</c:v>
                </c:pt>
                <c:pt idx="3">
                  <c:v>5.89</c:v>
                </c:pt>
                <c:pt idx="4">
                  <c:v>#N/A</c:v>
                </c:pt>
                <c:pt idx="5">
                  <c:v>5.94</c:v>
                </c:pt>
                <c:pt idx="6">
                  <c:v>#N/A</c:v>
                </c:pt>
                <c:pt idx="7">
                  <c:v>6.02</c:v>
                </c:pt>
                <c:pt idx="8">
                  <c:v>#N/A</c:v>
                </c:pt>
                <c:pt idx="9">
                  <c:v>6.65</c:v>
                </c:pt>
              </c:numCache>
            </c:numRef>
          </c:val>
          <c:extLst xmlns:c16r2="http://schemas.microsoft.com/office/drawing/2015/06/chart">
            <c:ext xmlns:c16="http://schemas.microsoft.com/office/drawing/2014/chart" uri="{C3380CC4-5D6E-409C-BE32-E72D297353CC}">
              <c16:uniqueId val="{00000008-B2FD-4A02-B397-BFABE46D846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7.66</c:v>
                </c:pt>
                <c:pt idx="2">
                  <c:v>#N/A</c:v>
                </c:pt>
                <c:pt idx="3">
                  <c:v>8.82</c:v>
                </c:pt>
                <c:pt idx="4">
                  <c:v>#N/A</c:v>
                </c:pt>
                <c:pt idx="5">
                  <c:v>11.55</c:v>
                </c:pt>
                <c:pt idx="6">
                  <c:v>#N/A</c:v>
                </c:pt>
                <c:pt idx="7">
                  <c:v>8.18</c:v>
                </c:pt>
                <c:pt idx="8">
                  <c:v>#N/A</c:v>
                </c:pt>
                <c:pt idx="9">
                  <c:v>8.52</c:v>
                </c:pt>
              </c:numCache>
            </c:numRef>
          </c:val>
          <c:extLst xmlns:c16r2="http://schemas.microsoft.com/office/drawing/2015/06/chart">
            <c:ext xmlns:c16="http://schemas.microsoft.com/office/drawing/2014/chart" uri="{C3380CC4-5D6E-409C-BE32-E72D297353CC}">
              <c16:uniqueId val="{00000009-B2FD-4A02-B397-BFABE46D846A}"/>
            </c:ext>
          </c:extLst>
        </c:ser>
        <c:dLbls>
          <c:showLegendKey val="0"/>
          <c:showVal val="0"/>
          <c:showCatName val="0"/>
          <c:showSerName val="0"/>
          <c:showPercent val="0"/>
          <c:showBubbleSize val="0"/>
        </c:dLbls>
        <c:gapWidth val="150"/>
        <c:overlap val="100"/>
        <c:axId val="194737816"/>
        <c:axId val="194738208"/>
      </c:barChart>
      <c:catAx>
        <c:axId val="194737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4738208"/>
        <c:crosses val="autoZero"/>
        <c:auto val="1"/>
        <c:lblAlgn val="ctr"/>
        <c:lblOffset val="100"/>
        <c:tickLblSkip val="1"/>
        <c:tickMarkSkip val="1"/>
        <c:noMultiLvlLbl val="0"/>
      </c:catAx>
      <c:valAx>
        <c:axId val="194738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737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2403</c:v>
                </c:pt>
                <c:pt idx="5">
                  <c:v>2609</c:v>
                </c:pt>
                <c:pt idx="8">
                  <c:v>2664</c:v>
                </c:pt>
                <c:pt idx="11">
                  <c:v>2642</c:v>
                </c:pt>
                <c:pt idx="14">
                  <c:v>2931</c:v>
                </c:pt>
              </c:numCache>
            </c:numRef>
          </c:val>
          <c:extLst xmlns:c16r2="http://schemas.microsoft.com/office/drawing/2015/06/chart">
            <c:ext xmlns:c16="http://schemas.microsoft.com/office/drawing/2014/chart" uri="{C3380CC4-5D6E-409C-BE32-E72D297353CC}">
              <c16:uniqueId val="{00000000-72FC-4F03-B388-FB0A1D31E26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2FC-4F03-B388-FB0A1D31E26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94</c:v>
                </c:pt>
                <c:pt idx="3">
                  <c:v>94</c:v>
                </c:pt>
                <c:pt idx="6">
                  <c:v>94</c:v>
                </c:pt>
                <c:pt idx="9">
                  <c:v>94</c:v>
                </c:pt>
                <c:pt idx="12">
                  <c:v>89</c:v>
                </c:pt>
              </c:numCache>
            </c:numRef>
          </c:val>
          <c:extLst xmlns:c16r2="http://schemas.microsoft.com/office/drawing/2015/06/chart">
            <c:ext xmlns:c16="http://schemas.microsoft.com/office/drawing/2014/chart" uri="{C3380CC4-5D6E-409C-BE32-E72D297353CC}">
              <c16:uniqueId val="{00000002-72FC-4F03-B388-FB0A1D31E26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69</c:v>
                </c:pt>
                <c:pt idx="3">
                  <c:v>73</c:v>
                </c:pt>
                <c:pt idx="6">
                  <c:v>84</c:v>
                </c:pt>
                <c:pt idx="9">
                  <c:v>144</c:v>
                </c:pt>
                <c:pt idx="12">
                  <c:v>140</c:v>
                </c:pt>
              </c:numCache>
            </c:numRef>
          </c:val>
          <c:extLst xmlns:c16r2="http://schemas.microsoft.com/office/drawing/2015/06/chart">
            <c:ext xmlns:c16="http://schemas.microsoft.com/office/drawing/2014/chart" uri="{C3380CC4-5D6E-409C-BE32-E72D297353CC}">
              <c16:uniqueId val="{00000003-72FC-4F03-B388-FB0A1D31E26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619</c:v>
                </c:pt>
                <c:pt idx="3">
                  <c:v>669</c:v>
                </c:pt>
                <c:pt idx="6">
                  <c:v>647</c:v>
                </c:pt>
                <c:pt idx="9">
                  <c:v>637</c:v>
                </c:pt>
                <c:pt idx="12">
                  <c:v>640</c:v>
                </c:pt>
              </c:numCache>
            </c:numRef>
          </c:val>
          <c:extLst xmlns:c16r2="http://schemas.microsoft.com/office/drawing/2015/06/chart">
            <c:ext xmlns:c16="http://schemas.microsoft.com/office/drawing/2014/chart" uri="{C3380CC4-5D6E-409C-BE32-E72D297353CC}">
              <c16:uniqueId val="{00000004-72FC-4F03-B388-FB0A1D31E26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2FC-4F03-B388-FB0A1D31E26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2FC-4F03-B388-FB0A1D31E26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2458</c:v>
                </c:pt>
                <c:pt idx="3">
                  <c:v>2465</c:v>
                </c:pt>
                <c:pt idx="6">
                  <c:v>2372</c:v>
                </c:pt>
                <c:pt idx="9">
                  <c:v>2328</c:v>
                </c:pt>
                <c:pt idx="12">
                  <c:v>2370</c:v>
                </c:pt>
              </c:numCache>
            </c:numRef>
          </c:val>
          <c:extLst xmlns:c16r2="http://schemas.microsoft.com/office/drawing/2015/06/chart">
            <c:ext xmlns:c16="http://schemas.microsoft.com/office/drawing/2014/chart" uri="{C3380CC4-5D6E-409C-BE32-E72D297353CC}">
              <c16:uniqueId val="{00000007-72FC-4F03-B388-FB0A1D31E26B}"/>
            </c:ext>
          </c:extLst>
        </c:ser>
        <c:dLbls>
          <c:showLegendKey val="0"/>
          <c:showVal val="0"/>
          <c:showCatName val="0"/>
          <c:showSerName val="0"/>
          <c:showPercent val="0"/>
          <c:showBubbleSize val="0"/>
        </c:dLbls>
        <c:gapWidth val="100"/>
        <c:overlap val="100"/>
        <c:axId val="194738992"/>
        <c:axId val="237693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837</c:v>
                </c:pt>
                <c:pt idx="2">
                  <c:v>#N/A</c:v>
                </c:pt>
                <c:pt idx="3">
                  <c:v>#N/A</c:v>
                </c:pt>
                <c:pt idx="4">
                  <c:v>692</c:v>
                </c:pt>
                <c:pt idx="5">
                  <c:v>#N/A</c:v>
                </c:pt>
                <c:pt idx="6">
                  <c:v>#N/A</c:v>
                </c:pt>
                <c:pt idx="7">
                  <c:v>533</c:v>
                </c:pt>
                <c:pt idx="8">
                  <c:v>#N/A</c:v>
                </c:pt>
                <c:pt idx="9">
                  <c:v>#N/A</c:v>
                </c:pt>
                <c:pt idx="10">
                  <c:v>561</c:v>
                </c:pt>
                <c:pt idx="11">
                  <c:v>#N/A</c:v>
                </c:pt>
                <c:pt idx="12">
                  <c:v>#N/A</c:v>
                </c:pt>
                <c:pt idx="13">
                  <c:v>308</c:v>
                </c:pt>
                <c:pt idx="14">
                  <c:v>#N/A</c:v>
                </c:pt>
              </c:numCache>
            </c:numRef>
          </c:val>
          <c:smooth val="0"/>
          <c:extLst xmlns:c16r2="http://schemas.microsoft.com/office/drawing/2015/06/chart">
            <c:ext xmlns:c16="http://schemas.microsoft.com/office/drawing/2014/chart" uri="{C3380CC4-5D6E-409C-BE32-E72D297353CC}">
              <c16:uniqueId val="{00000008-72FC-4F03-B388-FB0A1D31E26B}"/>
            </c:ext>
          </c:extLst>
        </c:ser>
        <c:dLbls>
          <c:showLegendKey val="0"/>
          <c:showVal val="0"/>
          <c:showCatName val="0"/>
          <c:showSerName val="0"/>
          <c:showPercent val="0"/>
          <c:showBubbleSize val="0"/>
        </c:dLbls>
        <c:marker val="1"/>
        <c:smooth val="0"/>
        <c:axId val="194738992"/>
        <c:axId val="237693000"/>
      </c:lineChart>
      <c:catAx>
        <c:axId val="19473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7693000"/>
        <c:crosses val="autoZero"/>
        <c:auto val="1"/>
        <c:lblAlgn val="ctr"/>
        <c:lblOffset val="100"/>
        <c:tickLblSkip val="1"/>
        <c:tickMarkSkip val="1"/>
        <c:noMultiLvlLbl val="0"/>
      </c:catAx>
      <c:valAx>
        <c:axId val="237693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738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23827</c:v>
                </c:pt>
                <c:pt idx="5">
                  <c:v>24367</c:v>
                </c:pt>
                <c:pt idx="8">
                  <c:v>28563</c:v>
                </c:pt>
                <c:pt idx="11">
                  <c:v>28987</c:v>
                </c:pt>
                <c:pt idx="14">
                  <c:v>28806</c:v>
                </c:pt>
              </c:numCache>
            </c:numRef>
          </c:val>
          <c:extLst xmlns:c16r2="http://schemas.microsoft.com/office/drawing/2015/06/chart">
            <c:ext xmlns:c16="http://schemas.microsoft.com/office/drawing/2014/chart" uri="{C3380CC4-5D6E-409C-BE32-E72D297353CC}">
              <c16:uniqueId val="{00000000-D0B6-44EB-B38B-E2D18C6D642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2160</c:v>
                </c:pt>
                <c:pt idx="5">
                  <c:v>2015</c:v>
                </c:pt>
                <c:pt idx="8">
                  <c:v>2128</c:v>
                </c:pt>
                <c:pt idx="11">
                  <c:v>2525</c:v>
                </c:pt>
                <c:pt idx="14">
                  <c:v>2534</c:v>
                </c:pt>
              </c:numCache>
            </c:numRef>
          </c:val>
          <c:extLst xmlns:c16r2="http://schemas.microsoft.com/office/drawing/2015/06/chart">
            <c:ext xmlns:c16="http://schemas.microsoft.com/office/drawing/2014/chart" uri="{C3380CC4-5D6E-409C-BE32-E72D297353CC}">
              <c16:uniqueId val="{00000001-D0B6-44EB-B38B-E2D18C6D642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10596</c:v>
                </c:pt>
                <c:pt idx="5">
                  <c:v>10795</c:v>
                </c:pt>
                <c:pt idx="8">
                  <c:v>10588</c:v>
                </c:pt>
                <c:pt idx="11">
                  <c:v>10914</c:v>
                </c:pt>
                <c:pt idx="14">
                  <c:v>11527</c:v>
                </c:pt>
              </c:numCache>
            </c:numRef>
          </c:val>
          <c:extLst xmlns:c16r2="http://schemas.microsoft.com/office/drawing/2015/06/chart">
            <c:ext xmlns:c16="http://schemas.microsoft.com/office/drawing/2014/chart" uri="{C3380CC4-5D6E-409C-BE32-E72D297353CC}">
              <c16:uniqueId val="{00000002-D0B6-44EB-B38B-E2D18C6D642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B6-44EB-B38B-E2D18C6D642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0B6-44EB-B38B-E2D18C6D642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B6-44EB-B38B-E2D18C6D642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1695</c:v>
                </c:pt>
                <c:pt idx="3">
                  <c:v>1325</c:v>
                </c:pt>
                <c:pt idx="6">
                  <c:v>939</c:v>
                </c:pt>
                <c:pt idx="9">
                  <c:v>1159</c:v>
                </c:pt>
                <c:pt idx="12">
                  <c:v>1169</c:v>
                </c:pt>
              </c:numCache>
            </c:numRef>
          </c:val>
          <c:extLst xmlns:c16r2="http://schemas.microsoft.com/office/drawing/2015/06/chart">
            <c:ext xmlns:c16="http://schemas.microsoft.com/office/drawing/2014/chart" uri="{C3380CC4-5D6E-409C-BE32-E72D297353CC}">
              <c16:uniqueId val="{00000006-D0B6-44EB-B38B-E2D18C6D642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405</c:v>
                </c:pt>
                <c:pt idx="3">
                  <c:v>571</c:v>
                </c:pt>
                <c:pt idx="6">
                  <c:v>1131</c:v>
                </c:pt>
                <c:pt idx="9">
                  <c:v>1036</c:v>
                </c:pt>
                <c:pt idx="12">
                  <c:v>989</c:v>
                </c:pt>
              </c:numCache>
            </c:numRef>
          </c:val>
          <c:extLst xmlns:c16r2="http://schemas.microsoft.com/office/drawing/2015/06/chart">
            <c:ext xmlns:c16="http://schemas.microsoft.com/office/drawing/2014/chart" uri="{C3380CC4-5D6E-409C-BE32-E72D297353CC}">
              <c16:uniqueId val="{00000007-D0B6-44EB-B38B-E2D18C6D642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7116</c:v>
                </c:pt>
                <c:pt idx="3">
                  <c:v>7033</c:v>
                </c:pt>
                <c:pt idx="6">
                  <c:v>6778</c:v>
                </c:pt>
                <c:pt idx="9">
                  <c:v>6538</c:v>
                </c:pt>
                <c:pt idx="12">
                  <c:v>6232</c:v>
                </c:pt>
              </c:numCache>
            </c:numRef>
          </c:val>
          <c:extLst xmlns:c16r2="http://schemas.microsoft.com/office/drawing/2015/06/chart">
            <c:ext xmlns:c16="http://schemas.microsoft.com/office/drawing/2014/chart" uri="{C3380CC4-5D6E-409C-BE32-E72D297353CC}">
              <c16:uniqueId val="{00000008-D0B6-44EB-B38B-E2D18C6D642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418</c:v>
                </c:pt>
                <c:pt idx="3">
                  <c:v>344</c:v>
                </c:pt>
                <c:pt idx="6">
                  <c:v>296</c:v>
                </c:pt>
                <c:pt idx="9">
                  <c:v>203</c:v>
                </c:pt>
                <c:pt idx="12">
                  <c:v>114</c:v>
                </c:pt>
              </c:numCache>
            </c:numRef>
          </c:val>
          <c:extLst xmlns:c16r2="http://schemas.microsoft.com/office/drawing/2015/06/chart">
            <c:ext xmlns:c16="http://schemas.microsoft.com/office/drawing/2014/chart" uri="{C3380CC4-5D6E-409C-BE32-E72D297353CC}">
              <c16:uniqueId val="{00000009-D0B6-44EB-B38B-E2D18C6D642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19651</c:v>
                </c:pt>
                <c:pt idx="3">
                  <c:v>19738</c:v>
                </c:pt>
                <c:pt idx="6">
                  <c:v>24104</c:v>
                </c:pt>
                <c:pt idx="9">
                  <c:v>24563</c:v>
                </c:pt>
                <c:pt idx="12">
                  <c:v>24820</c:v>
                </c:pt>
              </c:numCache>
            </c:numRef>
          </c:val>
          <c:extLst xmlns:c16r2="http://schemas.microsoft.com/office/drawing/2015/06/chart">
            <c:ext xmlns:c16="http://schemas.microsoft.com/office/drawing/2014/chart" uri="{C3380CC4-5D6E-409C-BE32-E72D297353CC}">
              <c16:uniqueId val="{0000000A-D0B6-44EB-B38B-E2D18C6D642F}"/>
            </c:ext>
          </c:extLst>
        </c:ser>
        <c:dLbls>
          <c:showLegendKey val="0"/>
          <c:showVal val="0"/>
          <c:showCatName val="0"/>
          <c:showSerName val="0"/>
          <c:showPercent val="0"/>
          <c:showBubbleSize val="0"/>
        </c:dLbls>
        <c:gapWidth val="100"/>
        <c:overlap val="100"/>
        <c:axId val="237695352"/>
        <c:axId val="237695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0B6-44EB-B38B-E2D18C6D642F}"/>
            </c:ext>
          </c:extLst>
        </c:ser>
        <c:dLbls>
          <c:showLegendKey val="0"/>
          <c:showVal val="0"/>
          <c:showCatName val="0"/>
          <c:showSerName val="0"/>
          <c:showPercent val="0"/>
          <c:showBubbleSize val="0"/>
        </c:dLbls>
        <c:marker val="1"/>
        <c:smooth val="0"/>
        <c:axId val="237695352"/>
        <c:axId val="237695744"/>
      </c:lineChart>
      <c:catAx>
        <c:axId val="237695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7695744"/>
        <c:crosses val="autoZero"/>
        <c:auto val="1"/>
        <c:lblAlgn val="ctr"/>
        <c:lblOffset val="100"/>
        <c:tickLblSkip val="1"/>
        <c:tickMarkSkip val="1"/>
        <c:noMultiLvlLbl val="0"/>
      </c:catAx>
      <c:valAx>
        <c:axId val="237695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695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1881</c:v>
                </c:pt>
                <c:pt idx="1">
                  <c:v>2001</c:v>
                </c:pt>
                <c:pt idx="2">
                  <c:v>2002</c:v>
                </c:pt>
              </c:numCache>
            </c:numRef>
          </c:val>
          <c:extLst xmlns:c16r2="http://schemas.microsoft.com/office/drawing/2015/06/chart">
            <c:ext xmlns:c16="http://schemas.microsoft.com/office/drawing/2014/chart" uri="{C3380CC4-5D6E-409C-BE32-E72D297353CC}">
              <c16:uniqueId val="{00000000-2190-4735-82F7-1E4164ADF7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3452</c:v>
                </c:pt>
                <c:pt idx="1">
                  <c:v>3061</c:v>
                </c:pt>
                <c:pt idx="2">
                  <c:v>3079</c:v>
                </c:pt>
              </c:numCache>
            </c:numRef>
          </c:val>
          <c:extLst xmlns:c16r2="http://schemas.microsoft.com/office/drawing/2015/06/chart">
            <c:ext xmlns:c16="http://schemas.microsoft.com/office/drawing/2014/chart" uri="{C3380CC4-5D6E-409C-BE32-E72D297353CC}">
              <c16:uniqueId val="{00000001-2190-4735-82F7-1E4164ADF7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5430</c:v>
                </c:pt>
                <c:pt idx="1">
                  <c:v>5872</c:v>
                </c:pt>
                <c:pt idx="2">
                  <c:v>6388</c:v>
                </c:pt>
              </c:numCache>
            </c:numRef>
          </c:val>
          <c:extLst xmlns:c16r2="http://schemas.microsoft.com/office/drawing/2015/06/chart">
            <c:ext xmlns:c16="http://schemas.microsoft.com/office/drawing/2014/chart" uri="{C3380CC4-5D6E-409C-BE32-E72D297353CC}">
              <c16:uniqueId val="{00000002-2190-4735-82F7-1E4164ADF75C}"/>
            </c:ext>
          </c:extLst>
        </c:ser>
        <c:dLbls>
          <c:showLegendKey val="0"/>
          <c:showVal val="0"/>
          <c:showCatName val="0"/>
          <c:showSerName val="0"/>
          <c:showPercent val="0"/>
          <c:showBubbleSize val="0"/>
        </c:dLbls>
        <c:gapWidth val="120"/>
        <c:overlap val="100"/>
        <c:axId val="245177688"/>
        <c:axId val="245178080"/>
      </c:barChart>
      <c:catAx>
        <c:axId val="245177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5178080"/>
        <c:crosses val="autoZero"/>
        <c:auto val="1"/>
        <c:lblAlgn val="ctr"/>
        <c:lblOffset val="100"/>
        <c:tickLblSkip val="1"/>
        <c:tickMarkSkip val="1"/>
        <c:noMultiLvlLbl val="0"/>
      </c:catAx>
      <c:valAx>
        <c:axId val="245178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5177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BA7-4778-9585-6D3DF6C7A729}"/>
                </c:ext>
                <c:ext xmlns:c15="http://schemas.microsoft.com/office/drawing/2012/chart" uri="{CE6537A1-D6FC-4f65-9D91-7224C49458BB}">
                  <c15:dlblFieldTable>
                    <c15:dlblFTEntry>
                      <c15:txfldGUID>{E36A6908-627C-451B-8F54-0C0791EA1D2C}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BA7-4778-9585-6D3DF6C7A729}"/>
                </c:ext>
                <c:ext xmlns:c15="http://schemas.microsoft.com/office/drawing/2012/chart" uri="{CE6537A1-D6FC-4f65-9D91-7224C49458BB}">
                  <c15:dlblFieldTable>
                    <c15:dlblFTEntry>
                      <c15:txfldGUID>{8E31611F-6931-4F8A-9B02-6AE8E4E59865}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BA7-4778-9585-6D3DF6C7A729}"/>
                </c:ext>
                <c:ext xmlns:c15="http://schemas.microsoft.com/office/drawing/2012/chart" uri="{CE6537A1-D6FC-4f65-9D91-7224C49458BB}">
                  <c15:dlblFieldTable>
                    <c15:dlblFTEntry>
                      <c15:txfldGUID>{3589DF4E-4811-4A99-BC7D-E0EF01B0C799}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BA7-4778-9585-6D3DF6C7A729}"/>
                </c:ext>
                <c:ext xmlns:c15="http://schemas.microsoft.com/office/drawing/2012/chart" uri="{CE6537A1-D6FC-4f65-9D91-7224C49458BB}">
                  <c15:dlblFieldTable>
                    <c15:dlblFTEntry>
                      <c15:txfldGUID>{862141A2-27DA-4ACF-B29A-E4FB3F7FD57A}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BA7-4778-9585-6D3DF6C7A729}"/>
                </c:ext>
                <c:ext xmlns:c15="http://schemas.microsoft.com/office/drawing/2012/chart" uri="{CE6537A1-D6FC-4f65-9D91-7224C49458BB}">
                  <c15:dlblFieldTable>
                    <c15:dlblFTEntry>
                      <c15:txfldGUID>{6C56E752-4009-4CCE-9861-B26CD4767E3F}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BA7-4778-9585-6D3DF6C7A729}"/>
                </c:ext>
                <c:ext xmlns:c15="http://schemas.microsoft.com/office/drawing/2012/chart" uri="{CE6537A1-D6FC-4f65-9D91-7224C49458BB}">
                  <c15:dlblFieldTable>
                    <c15:dlblFTEntry>
                      <c15:txfldGUID>{C63FAE69-915A-42BD-A8F8-36881914D326}</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BA7-4778-9585-6D3DF6C7A729}"/>
                </c:ext>
                <c:ext xmlns:c15="http://schemas.microsoft.com/office/drawing/2012/chart" uri="{CE6537A1-D6FC-4f65-9D91-7224C49458BB}">
                  <c15:dlblFieldTable>
                    <c15:dlblFTEntry>
                      <c15:txfldGUID>{BB15A73C-CA1E-4382-8741-C5F1CA8711D5}</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BA7-4778-9585-6D3DF6C7A729}"/>
                </c:ext>
                <c:ext xmlns:c15="http://schemas.microsoft.com/office/drawing/2012/chart" uri="{CE6537A1-D6FC-4f65-9D91-7224C49458BB}">
                  <c15:dlblFieldTable>
                    <c15:dlblFTEntry>
                      <c15:txfldGUID>{62DCDE08-5842-4B87-A494-1E7A3BC26DE6}</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BA7-4778-9585-6D3DF6C7A729}"/>
                </c:ext>
                <c:ext xmlns:c15="http://schemas.microsoft.com/office/drawing/2012/chart" uri="{CE6537A1-D6FC-4f65-9D91-7224C49458BB}">
                  <c15:dlblFieldTable>
                    <c15:dlblFTEntry>
                      <c15:txfldGUID>{5B1B698F-F3F5-4DCA-8B1D-D71681D54B7C}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58.7</c:v>
                </c:pt>
                <c:pt idx="32">
                  <c:v>58.6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FBA7-4778-9585-6D3DF6C7A7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BA7-4778-9585-6D3DF6C7A729}"/>
                </c:ext>
                <c:ext xmlns:c15="http://schemas.microsoft.com/office/drawing/2012/chart" uri="{CE6537A1-D6FC-4f65-9D91-7224C49458BB}">
                  <c15:dlblFieldTable>
                    <c15:dlblFTEntry>
                      <c15:txfldGUID>{EB0DC516-5ED9-4D7E-B049-414191634C08}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BA7-4778-9585-6D3DF6C7A729}"/>
                </c:ext>
                <c:ext xmlns:c15="http://schemas.microsoft.com/office/drawing/2012/chart" uri="{CE6537A1-D6FC-4f65-9D91-7224C49458BB}">
                  <c15:dlblFieldTable>
                    <c15:dlblFTEntry>
                      <c15:txfldGUID>{DE254DEB-6F39-4062-961E-4922DD214659}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BA7-4778-9585-6D3DF6C7A729}"/>
                </c:ext>
                <c:ext xmlns:c15="http://schemas.microsoft.com/office/drawing/2012/chart" uri="{CE6537A1-D6FC-4f65-9D91-7224C49458BB}">
                  <c15:dlblFieldTable>
                    <c15:dlblFTEntry>
                      <c15:txfldGUID>{9892C2D3-BB2B-4109-AE97-6438E4536EF7}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BA7-4778-9585-6D3DF6C7A729}"/>
                </c:ext>
                <c:ext xmlns:c15="http://schemas.microsoft.com/office/drawing/2012/chart" uri="{CE6537A1-D6FC-4f65-9D91-7224C49458BB}">
                  <c15:dlblFieldTable>
                    <c15:dlblFTEntry>
                      <c15:txfldGUID>{208B736B-FA4E-4C55-81BD-B55C05E4D4A1}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BA7-4778-9585-6D3DF6C7A729}"/>
                </c:ext>
                <c:ext xmlns:c15="http://schemas.microsoft.com/office/drawing/2012/chart" uri="{CE6537A1-D6FC-4f65-9D91-7224C49458BB}">
                  <c15:dlblFieldTable>
                    <c15:dlblFTEntry>
                      <c15:txfldGUID>{ABF09BFE-2581-4839-ADE1-4C67B1BF8B9F}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BA7-4778-9585-6D3DF6C7A729}"/>
                </c:ext>
                <c:ext xmlns:c15="http://schemas.microsoft.com/office/drawing/2012/chart" uri="{CE6537A1-D6FC-4f65-9D91-7224C49458BB}">
                  <c15:dlblFieldTable>
                    <c15:dlblFTEntry>
                      <c15:txfldGUID>{A2414981-9ADA-4389-9BE0-5092D4A6B521}</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BA7-4778-9585-6D3DF6C7A729}"/>
                </c:ext>
                <c:ext xmlns:c15="http://schemas.microsoft.com/office/drawing/2012/chart" uri="{CE6537A1-D6FC-4f65-9D91-7224C49458BB}">
                  <c15:dlblFieldTable>
                    <c15:dlblFTEntry>
                      <c15:txfldGUID>{E6810214-50FB-4EE1-BC0A-78BE133806C1}</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BA7-4778-9585-6D3DF6C7A729}"/>
                </c:ext>
                <c:ext xmlns:c15="http://schemas.microsoft.com/office/drawing/2012/chart" uri="{CE6537A1-D6FC-4f65-9D91-7224C49458BB}">
                  <c15:dlblFieldTable>
                    <c15:dlblFTEntry>
                      <c15:txfldGUID>{C3EF2AE0-DEBA-4474-A754-0613D80FF219}</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BA7-4778-9585-6D3DF6C7A729}"/>
                </c:ext>
                <c:ext xmlns:c15="http://schemas.microsoft.com/office/drawing/2012/chart" uri="{CE6537A1-D6FC-4f65-9D91-7224C49458BB}">
                  <c15:dlblFieldTable>
                    <c15:dlblFTEntry>
                      <c15:txfldGUID>{4A9F64C5-68BF-4644-821B-0C99F2A6BDCB}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60.4</c:v>
                </c:pt>
                <c:pt idx="32">
                  <c:v>60.8</c:v>
                </c:pt>
              </c:numCache>
            </c:numRef>
          </c:xVal>
          <c:yVal>
            <c:numRef>
              <c:f>公会計指標分析・財政指標組合せ分析表!$BP$55:$DC$55</c:f>
              <c:numCache>
                <c:formatCode>#,##0.0;"▲ "#,##0.0</c:formatCode>
                <c:ptCount val="40"/>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FBA7-4778-9585-6D3DF6C7A729}"/>
            </c:ext>
          </c:extLst>
        </c:ser>
        <c:dLbls>
          <c:showLegendKey val="0"/>
          <c:showVal val="1"/>
          <c:showCatName val="0"/>
          <c:showSerName val="0"/>
          <c:showPercent val="0"/>
          <c:showBubbleSize val="0"/>
        </c:dLbls>
        <c:axId val="245179256"/>
        <c:axId val="245179648"/>
      </c:scatterChart>
      <c:valAx>
        <c:axId val="245179256"/>
        <c:scaling>
          <c:orientation val="minMax"/>
          <c:max val="60.9"/>
          <c:min val="60.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79648"/>
        <c:crosses val="autoZero"/>
        <c:crossBetween val="midCat"/>
      </c:valAx>
      <c:valAx>
        <c:axId val="245179648"/>
        <c:scaling>
          <c:orientation val="minMax"/>
          <c:max val="35.9"/>
          <c:min val="3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51792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F8C-4479-9C9D-10033F7F7117}"/>
                </c:ext>
                <c:ext xmlns:c15="http://schemas.microsoft.com/office/drawing/2012/chart" uri="{CE6537A1-D6FC-4f65-9D91-7224C49458BB}">
                  <c15:dlblFieldTable>
                    <c15:dlblFTEntry>
                      <c15:txfldGUID>{121E8D38-11A4-4418-9260-A7F4F5C4A788}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F8C-4479-9C9D-10033F7F7117}"/>
                </c:ext>
                <c:ext xmlns:c15="http://schemas.microsoft.com/office/drawing/2012/chart" uri="{CE6537A1-D6FC-4f65-9D91-7224C49458BB}">
                  <c15:dlblFieldTable>
                    <c15:dlblFTEntry>
                      <c15:txfldGUID>{AC649743-E046-4683-922A-77D3F12531B5}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F8C-4479-9C9D-10033F7F7117}"/>
                </c:ext>
                <c:ext xmlns:c15="http://schemas.microsoft.com/office/drawing/2012/chart" uri="{CE6537A1-D6FC-4f65-9D91-7224C49458BB}">
                  <c15:dlblFieldTable>
                    <c15:dlblFTEntry>
                      <c15:txfldGUID>{90F586FE-BCFF-4D5F-B8CA-8D43227763BB}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F8C-4479-9C9D-10033F7F7117}"/>
                </c:ext>
                <c:ext xmlns:c15="http://schemas.microsoft.com/office/drawing/2012/chart" uri="{CE6537A1-D6FC-4f65-9D91-7224C49458BB}">
                  <c15:dlblFieldTable>
                    <c15:dlblFTEntry>
                      <c15:txfldGUID>{D7F347E3-BA68-4C28-9341-182E642B3166}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F8C-4479-9C9D-10033F7F7117}"/>
                </c:ext>
                <c:ext xmlns:c15="http://schemas.microsoft.com/office/drawing/2012/chart" uri="{CE6537A1-D6FC-4f65-9D91-7224C49458BB}">
                  <c15:dlblFieldTable>
                    <c15:dlblFTEntry>
                      <c15:txfldGUID>{FD122770-6C17-4D80-BD96-CA6FDEC1B8CC}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F8C-4479-9C9D-10033F7F7117}"/>
                </c:ext>
                <c:ext xmlns:c15="http://schemas.microsoft.com/office/drawing/2012/chart" uri="{CE6537A1-D6FC-4f65-9D91-7224C49458BB}">
                  <c15:dlblFieldTable>
                    <c15:dlblFTEntry>
                      <c15:txfldGUID>{7F49C34F-79B6-4FA7-81CE-3F41C252365B}</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F8C-4479-9C9D-10033F7F7117}"/>
                </c:ext>
                <c:ext xmlns:c15="http://schemas.microsoft.com/office/drawing/2012/chart" uri="{CE6537A1-D6FC-4f65-9D91-7224C49458BB}">
                  <c15:dlblFieldTable>
                    <c15:dlblFTEntry>
                      <c15:txfldGUID>{AEF2A870-0380-4A91-B9D8-1D8686FC833E}</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F8C-4479-9C9D-10033F7F7117}"/>
                </c:ext>
                <c:ext xmlns:c15="http://schemas.microsoft.com/office/drawing/2012/chart" uri="{CE6537A1-D6FC-4f65-9D91-7224C49458BB}">
                  <c15:dlblFieldTable>
                    <c15:dlblFTEntry>
                      <c15:txfldGUID>{B4355637-9D7B-473A-A2D7-A1AE4C6C81E3}</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F8C-4479-9C9D-10033F7F7117}"/>
                </c:ext>
                <c:ext xmlns:c15="http://schemas.microsoft.com/office/drawing/2012/chart" uri="{CE6537A1-D6FC-4f65-9D91-7224C49458BB}">
                  <c15:dlblFieldTable>
                    <c15:dlblFTEntry>
                      <c15:txfldGUID>{5C066F79-3EB8-42B6-85F5-8457245EB445}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6.9</c:v>
                </c:pt>
                <c:pt idx="16">
                  <c:v>5.8</c:v>
                </c:pt>
                <c:pt idx="24">
                  <c:v>5</c:v>
                </c:pt>
                <c:pt idx="32">
                  <c:v>3.9</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6F8C-4479-9C9D-10033F7F71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F8C-4479-9C9D-10033F7F7117}"/>
                </c:ext>
                <c:ext xmlns:c15="http://schemas.microsoft.com/office/drawing/2012/chart" uri="{CE6537A1-D6FC-4f65-9D91-7224C49458BB}">
                  <c15:dlblFieldTable>
                    <c15:dlblFTEntry>
                      <c15:txfldGUID>{94B9261D-33B8-4C56-8404-075D4F2D99F0}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F8C-4479-9C9D-10033F7F7117}"/>
                </c:ext>
                <c:ext xmlns:c15="http://schemas.microsoft.com/office/drawing/2012/chart" uri="{CE6537A1-D6FC-4f65-9D91-7224C49458BB}">
                  <c15:dlblFieldTable>
                    <c15:dlblFTEntry>
                      <c15:txfldGUID>{B70C18D6-4F3A-418C-8586-D865253744BF}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F8C-4479-9C9D-10033F7F7117}"/>
                </c:ext>
                <c:ext xmlns:c15="http://schemas.microsoft.com/office/drawing/2012/chart" uri="{CE6537A1-D6FC-4f65-9D91-7224C49458BB}">
                  <c15:dlblFieldTable>
                    <c15:dlblFTEntry>
                      <c15:txfldGUID>{98EB8BA9-519A-403F-9727-14B59C295BF6}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F8C-4479-9C9D-10033F7F7117}"/>
                </c:ext>
                <c:ext xmlns:c15="http://schemas.microsoft.com/office/drawing/2012/chart" uri="{CE6537A1-D6FC-4f65-9D91-7224C49458BB}">
                  <c15:dlblFieldTable>
                    <c15:dlblFTEntry>
                      <c15:txfldGUID>{1944F48F-CB8A-41B5-9BE2-65D3302018AE}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F8C-4479-9C9D-10033F7F7117}"/>
                </c:ext>
                <c:ext xmlns:c15="http://schemas.microsoft.com/office/drawing/2012/chart" uri="{CE6537A1-D6FC-4f65-9D91-7224C49458BB}">
                  <c15:dlblFieldTable>
                    <c15:dlblFTEntry>
                      <c15:txfldGUID>{D771700E-03BC-42E9-80A4-38F9B187958C}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F8C-4479-9C9D-10033F7F7117}"/>
                </c:ext>
                <c:ext xmlns:c15="http://schemas.microsoft.com/office/drawing/2012/chart" uri="{CE6537A1-D6FC-4f65-9D91-7224C49458BB}">
                  <c15:dlblFieldTable>
                    <c15:dlblFTEntry>
                      <c15:txfldGUID>{B9FB8D08-B173-4EF2-9565-AC4E585B978F}</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F8C-4479-9C9D-10033F7F7117}"/>
                </c:ext>
                <c:ext xmlns:c15="http://schemas.microsoft.com/office/drawing/2012/chart" uri="{CE6537A1-D6FC-4f65-9D91-7224C49458BB}">
                  <c15:dlblFieldTable>
                    <c15:dlblFTEntry>
                      <c15:txfldGUID>{DD986EF8-B9C9-4611-B333-6F4A22F9654C}</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F8C-4479-9C9D-10033F7F7117}"/>
                </c:ext>
                <c:ext xmlns:c15="http://schemas.microsoft.com/office/drawing/2012/chart" uri="{CE6537A1-D6FC-4f65-9D91-7224C49458BB}">
                  <c15:dlblFieldTable>
                    <c15:dlblFTEntry>
                      <c15:txfldGUID>{9BA4B2C9-EFA3-4E8F-A8FF-AC94B97A4A6F}</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F8C-4479-9C9D-10033F7F7117}"/>
                </c:ext>
                <c:ext xmlns:c15="http://schemas.microsoft.com/office/drawing/2012/chart" uri="{CE6537A1-D6FC-4f65-9D91-7224C49458BB}">
                  <c15:dlblFieldTable>
                    <c15:dlblFTEntry>
                      <c15:txfldGUID>{241C41A2-4DAB-439F-B603-45D55D698B19}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6.9</c:v>
                </c:pt>
                <c:pt idx="32">
                  <c:v>6.6</c:v>
                </c:pt>
              </c:numCache>
            </c:numRef>
          </c:xVal>
          <c:yVal>
            <c:numRef>
              <c:f>公会計指標分析・財政指標組合せ分析表!$BP$77:$DC$77</c:f>
              <c:numCache>
                <c:formatCode>#,##0.0;"▲ "#,##0.0</c:formatCode>
                <c:ptCount val="40"/>
                <c:pt idx="0">
                  <c:v>50.3</c:v>
                </c:pt>
                <c:pt idx="8">
                  <c:v>45.9</c:v>
                </c:pt>
                <c:pt idx="16">
                  <c:v>39</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6F8C-4479-9C9D-10033F7F7117}"/>
            </c:ext>
          </c:extLst>
        </c:ser>
        <c:dLbls>
          <c:showLegendKey val="0"/>
          <c:showVal val="1"/>
          <c:showCatName val="0"/>
          <c:showSerName val="0"/>
          <c:showPercent val="0"/>
          <c:showBubbleSize val="0"/>
        </c:dLbls>
        <c:axId val="245180432"/>
        <c:axId val="245180824"/>
      </c:scatterChart>
      <c:valAx>
        <c:axId val="245180432"/>
        <c:scaling>
          <c:orientation val="minMax"/>
          <c:max val="9.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80824"/>
        <c:crosses val="autoZero"/>
        <c:crossBetween val="midCat"/>
      </c:valAx>
      <c:valAx>
        <c:axId val="245180824"/>
        <c:scaling>
          <c:orientation val="minMax"/>
          <c:max val="54"/>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51804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栃木県下野市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繰上償還</a:t>
          </a:r>
          <a:r>
            <a:rPr kumimoji="1" lang="ja-JP" altLang="en-US" sz="1100">
              <a:solidFill>
                <a:schemeClr val="dk1"/>
              </a:solidFill>
              <a:effectLst/>
              <a:latin typeface="+mn-lt"/>
              <a:ea typeface="+mn-ea"/>
              <a:cs typeface="+mn-cs"/>
            </a:rPr>
            <a:t>実施など</a:t>
          </a:r>
          <a:r>
            <a:rPr kumimoji="1" lang="ja-JP" altLang="ja-JP" sz="1100">
              <a:solidFill>
                <a:schemeClr val="dk1"/>
              </a:solidFill>
              <a:effectLst/>
              <a:latin typeface="+mn-lt"/>
              <a:ea typeface="+mn-ea"/>
              <a:cs typeface="+mn-cs"/>
            </a:rPr>
            <a:t>により実質公債費比率の分子は減少傾向にあるが、義務教育施設の耐震補強や大規模改修事業、庁舎関連事業で、起債した合併特例債の償還が開始されたことにより元利償還金が高い水準にある。</a:t>
          </a:r>
          <a:endParaRPr lang="ja-JP" altLang="ja-JP" sz="1400">
            <a:effectLst/>
          </a:endParaRPr>
        </a:p>
        <a:p>
          <a:r>
            <a:rPr kumimoji="1" lang="ja-JP" altLang="ja-JP" sz="1100">
              <a:solidFill>
                <a:schemeClr val="dk1"/>
              </a:solidFill>
              <a:effectLst/>
              <a:latin typeface="+mn-lt"/>
              <a:ea typeface="+mn-ea"/>
              <a:cs typeface="+mn-cs"/>
            </a:rPr>
            <a:t>　一方、算入公債費等も合併特例事業債や臨時財政対策債の償還金増加にともない上昇傾向にある。</a:t>
          </a:r>
          <a:endParaRPr lang="ja-JP" altLang="ja-JP" sz="1400">
            <a:effectLst/>
          </a:endParaRPr>
        </a:p>
        <a:p>
          <a:r>
            <a:rPr kumimoji="1" lang="ja-JP" altLang="ja-JP" sz="1100">
              <a:solidFill>
                <a:schemeClr val="dk1"/>
              </a:solidFill>
              <a:effectLst/>
              <a:latin typeface="+mn-lt"/>
              <a:ea typeface="+mn-ea"/>
              <a:cs typeface="+mn-cs"/>
            </a:rPr>
            <a:t>　今後も、総合運動公園など地方債を活用した事業の影響から、元利償還金の増加が見込まれるため、既発債の繰上償還の検討や事業の峻別を行い、実質公債費比率の上昇を最小限に抑える。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栃木県下野市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将来負担額については、義務教育施設の耐震補強や大規模改修、庁舎関連事業などに係る地方債の発行にともない一般会計の地方債残高は増加傾向にある。</a:t>
          </a:r>
          <a:endParaRPr lang="ja-JP" altLang="ja-JP" sz="1400">
            <a:effectLst/>
          </a:endParaRPr>
        </a:p>
        <a:p>
          <a:r>
            <a:rPr kumimoji="1" lang="ja-JP" altLang="ja-JP" sz="1100">
              <a:solidFill>
                <a:schemeClr val="dk1"/>
              </a:solidFill>
              <a:effectLst/>
              <a:latin typeface="+mn-lt"/>
              <a:ea typeface="+mn-ea"/>
              <a:cs typeface="+mn-cs"/>
            </a:rPr>
            <a:t>　一方、充当可能財源等については、公共施設</a:t>
          </a:r>
          <a:r>
            <a:rPr kumimoji="1" lang="ja-JP" altLang="en-US" sz="1100">
              <a:solidFill>
                <a:schemeClr val="dk1"/>
              </a:solidFill>
              <a:effectLst/>
              <a:latin typeface="+mn-lt"/>
              <a:ea typeface="+mn-ea"/>
              <a:cs typeface="+mn-cs"/>
            </a:rPr>
            <a:t>整備</a:t>
          </a:r>
          <a:r>
            <a:rPr kumimoji="1" lang="ja-JP" altLang="ja-JP" sz="1100">
              <a:solidFill>
                <a:schemeClr val="dk1"/>
              </a:solidFill>
              <a:effectLst/>
              <a:latin typeface="+mn-lt"/>
              <a:ea typeface="+mn-ea"/>
              <a:cs typeface="+mn-cs"/>
            </a:rPr>
            <a:t>基金などへの積立により高い水準にある。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また、基準財政需要額算入見込額も合併特例事業債等の活用に合わせ増加している。</a:t>
          </a:r>
          <a:endParaRPr lang="ja-JP" altLang="ja-JP" sz="1400">
            <a:effectLst/>
          </a:endParaRPr>
        </a:p>
        <a:p>
          <a:r>
            <a:rPr kumimoji="1" lang="ja-JP" altLang="ja-JP" sz="1100">
              <a:solidFill>
                <a:schemeClr val="dk1"/>
              </a:solidFill>
              <a:effectLst/>
              <a:latin typeface="+mn-lt"/>
              <a:ea typeface="+mn-ea"/>
              <a:cs typeface="+mn-cs"/>
            </a:rPr>
            <a:t>　このことにより、将来負担比率はマイナスとなっている。</a:t>
          </a:r>
          <a:endParaRPr lang="ja-JP" altLang="ja-JP" sz="1400">
            <a:effectLst/>
          </a:endParaRPr>
        </a:p>
        <a:p>
          <a:r>
            <a:rPr kumimoji="1" lang="ja-JP" altLang="ja-JP" sz="1100">
              <a:solidFill>
                <a:schemeClr val="dk1"/>
              </a:solidFill>
              <a:effectLst/>
              <a:latin typeface="+mn-lt"/>
              <a:ea typeface="+mn-ea"/>
              <a:cs typeface="+mn-cs"/>
            </a:rPr>
            <a:t>　今後、義務教育施設の大規模改修や総合運動公園整備などの大型事業への地方債活用にともない一般会計等に係る地方債残高が増加することにより、将来負担比率も上昇することが想定されるため、事業の峻別や充当可能基金の計画的な積立と有効活用を図り健全財政の維持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栃木県下野市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公共施設等総合管理計画に基づく、公共施設の統廃合・更新・長寿命化対策に備え、公共施設整備基金に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百万円の積立てを行ったことにより、基金全体で昨年度と比較し、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財政調整基金、減債基金については、標準財政規模の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％程度を目標に積立てを行っていく。公共施設整備基金については、公共施設の統廃合・更新・長寿命化等に活用しながら、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百万円程度の水準を維持していく。また、その他の特目基金については、基金の設置目的に則した運用を行い、基金の有効活用を行う。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：公共施設の整備促進を図るため活用。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：地域振興のための事業に活用。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　　　　：庁舎等整備を図るため活用。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地域づくり事業推進基金：地域づくり事業に活用。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：高齢者の保健福祉の増進等、地域福祉の向上に資する事業に活用。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公共施設整備基金は、インフラ整備に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庁舎等整備基金は、整備に係る償還費に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地域づくり事業推進基金は、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地域福祉基金は、百万円を充当し、利子分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公共施設整備基金については、公共施設の統廃合・更新・長寿命化等に活用しながら、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百万円程度の水準を維持していく。また、その他の特目基金については、基金の設置目的に則した運用を行い、基金の有効活用を行う。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年度については、利子分の百万円の積立を行っただけであるため、昨年度とほぼ同額の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普通交付税の合併算定替による特例措置の適用期限（平成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年度）が目前に迫っている。また、社会経済情勢の変化に伴う税収の急激な落込みや災害等の備えとして計画的に積立を行っていく。（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と合わせ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％程度を目標に積立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年度については、利子分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行っただけであるため、昨年度とほぼ同額の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3,079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施工中の義務教育施設の大規模改修や、総合運動公園整備にともなう合併特例事業債や、臨時財政対策債の償還額が増加することが見込まれることから、市民サービスに影響を与えないよう償還財源を計画的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積立を行っていく。（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基金と合わせ、標準財政規模の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％程度を目標に積立実施）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60,323
59,677
74.59
25,310,260
23,832,144
1,233,310
14,473,994
24,820,101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有形固定資産減価償却率は、ほぼ全国平均と同水準になっている。他の団体と同様、経済成長に合わせてインフラや公共施設の整備を進めてきた。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今後は、公共施設等総合管理計画に基づき公共施設マネジメントに取り組み、公共施設等の集約化や個別計画による長寿命化、更新等を効率的かつ効果的に実施する。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73" name="直線コネクタ 72"/>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74"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75" name="直線コネクタ 74"/>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76"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7" name="直線コネクタ 76"/>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82113</xdr:rowOff>
    </xdr:from>
    <xdr:ext cx="405111" cy="259045"/>
    <xdr:sp macro="" textlink="">
      <xdr:nvSpPr>
        <xdr:cNvPr id="78" name="有形固定資産減価償却率平均値テキスト"/>
        <xdr:cNvSpPr txBox="1"/>
      </xdr:nvSpPr>
      <xdr:spPr>
        <a:xfrm>
          <a:off x="4813300" y="5654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9" name="フローチャート: 判断 78"/>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80" name="フローチャート: 判断 79"/>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54338</xdr:rowOff>
    </xdr:from>
    <xdr:to>
      <xdr:col>15</xdr:col>
      <xdr:colOff>187325</xdr:colOff>
      <xdr:row>30</xdr:row>
      <xdr:rowOff>155938</xdr:rowOff>
    </xdr:to>
    <xdr:sp macro="" textlink="">
      <xdr:nvSpPr>
        <xdr:cNvPr id="81" name="フローチャート: 判断 80"/>
        <xdr:cNvSpPr/>
      </xdr:nvSpPr>
      <xdr:spPr>
        <a:xfrm>
          <a:off x="3238500" y="596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7" name="楕円 86"/>
        <xdr:cNvSpPr/>
      </xdr:nvSpPr>
      <xdr:spPr>
        <a:xfrm>
          <a:off x="4711700" y="58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105518</xdr:rowOff>
    </xdr:from>
    <xdr:ext cx="405111" cy="259045"/>
    <xdr:sp macro="" textlink="">
      <xdr:nvSpPr>
        <xdr:cNvPr id="88" name="有形固定資産減価償却率該当値テキスト"/>
        <xdr:cNvSpPr txBox="1"/>
      </xdr:nvSpPr>
      <xdr:spPr>
        <a:xfrm>
          <a:off x="4813300" y="5849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124006</xdr:rowOff>
    </xdr:from>
    <xdr:to>
      <xdr:col>19</xdr:col>
      <xdr:colOff>187325</xdr:colOff>
      <xdr:row>30</xdr:row>
      <xdr:rowOff>54156</xdr:rowOff>
    </xdr:to>
    <xdr:sp macro="" textlink="">
      <xdr:nvSpPr>
        <xdr:cNvPr id="89" name="楕円 88"/>
        <xdr:cNvSpPr/>
      </xdr:nvSpPr>
      <xdr:spPr>
        <a:xfrm>
          <a:off x="40005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3356</xdr:rowOff>
    </xdr:from>
    <xdr:to>
      <xdr:col>23</xdr:col>
      <xdr:colOff>85725</xdr:colOff>
      <xdr:row>30</xdr:row>
      <xdr:rowOff>6441</xdr:rowOff>
    </xdr:to>
    <xdr:cxnSp macro="">
      <xdr:nvCxnSpPr>
        <xdr:cNvPr id="90" name="直線コネクタ 89"/>
        <xdr:cNvCxnSpPr/>
      </xdr:nvCxnSpPr>
      <xdr:spPr>
        <a:xfrm>
          <a:off x="4051300" y="5918381"/>
          <a:ext cx="7112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18251</xdr:rowOff>
    </xdr:from>
    <xdr:ext cx="405111" cy="259045"/>
    <xdr:sp macro="" textlink="">
      <xdr:nvSpPr>
        <xdr:cNvPr id="91" name="n_1aveValue有形固定資産減価償却率"/>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1015</xdr:rowOff>
    </xdr:from>
    <xdr:ext cx="405111" cy="259045"/>
    <xdr:sp macro="" textlink="">
      <xdr:nvSpPr>
        <xdr:cNvPr id="92" name="n_2aveValue有形固定資産減価償却率"/>
        <xdr:cNvSpPr txBox="1"/>
      </xdr:nvSpPr>
      <xdr:spPr>
        <a:xfrm>
          <a:off x="3086744" y="574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45283</xdr:rowOff>
    </xdr:from>
    <xdr:ext cx="405111" cy="259045"/>
    <xdr:sp macro="" textlink="">
      <xdr:nvSpPr>
        <xdr:cNvPr id="93" name="n_1main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債務償還可能年数は、全国、県平均ともに下回っており、地方債残高に対する返済能力が確保されていると言える。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0" name="テキスト ボックス 109"/>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2" name="テキスト ボックス 111"/>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4" name="テキスト ボックス 113"/>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6" name="テキスト ボックス 115"/>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8" name="テキスト ボックス 117"/>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0" name="テキスト ボックス 119"/>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4" name="直線コネクタ 123"/>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5"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6" name="直線コネクタ 125"/>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7"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8" name="直線コネクタ 127"/>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9"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0" name="フローチャート: 判断 129"/>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93889</xdr:rowOff>
    </xdr:from>
    <xdr:to>
      <xdr:col>76</xdr:col>
      <xdr:colOff>73025</xdr:colOff>
      <xdr:row>33</xdr:row>
      <xdr:rowOff>24039</xdr:rowOff>
    </xdr:to>
    <xdr:sp macro="" textlink="">
      <xdr:nvSpPr>
        <xdr:cNvPr id="136" name="楕円 135"/>
        <xdr:cNvSpPr/>
      </xdr:nvSpPr>
      <xdr:spPr>
        <a:xfrm>
          <a:off x="147447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72316</xdr:rowOff>
    </xdr:from>
    <xdr:ext cx="340478" cy="259045"/>
    <xdr:sp macro="" textlink="">
      <xdr:nvSpPr>
        <xdr:cNvPr id="137" name="債務償還可能年数該当値テキスト"/>
        <xdr:cNvSpPr txBox="1"/>
      </xdr:nvSpPr>
      <xdr:spPr>
        <a:xfrm>
          <a:off x="14846300" y="63302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60,323
59,677
74.59
25,310,260
23,832,144
1,233,310
14,473,994
24,820,101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78938</xdr:rowOff>
    </xdr:from>
    <xdr:ext cx="405111" cy="259045"/>
    <xdr:sp macro="" textlink="">
      <xdr:nvSpPr>
        <xdr:cNvPr id="62" name="【道路】&#10;有形固定資産減価償却率平均値テキスト"/>
        <xdr:cNvSpPr txBox="1"/>
      </xdr:nvSpPr>
      <xdr:spPr>
        <a:xfrm>
          <a:off x="4673600" y="625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18869</xdr:rowOff>
    </xdr:from>
    <xdr:to>
      <xdr:col>15</xdr:col>
      <xdr:colOff>101600</xdr:colOff>
      <xdr:row>37</xdr:row>
      <xdr:rowOff>120469</xdr:rowOff>
    </xdr:to>
    <xdr:sp macro="" textlink="">
      <xdr:nvSpPr>
        <xdr:cNvPr id="65" name="フローチャート: 判断 64"/>
        <xdr:cNvSpPr/>
      </xdr:nvSpPr>
      <xdr:spPr>
        <a:xfrm>
          <a:off x="2857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41728</xdr:rowOff>
    </xdr:from>
    <xdr:to>
      <xdr:col>24</xdr:col>
      <xdr:colOff>114300</xdr:colOff>
      <xdr:row>35</xdr:row>
      <xdr:rowOff>143328</xdr:rowOff>
    </xdr:to>
    <xdr:sp macro="" textlink="">
      <xdr:nvSpPr>
        <xdr:cNvPr id="71" name="楕円 70"/>
        <xdr:cNvSpPr/>
      </xdr:nvSpPr>
      <xdr:spPr>
        <a:xfrm>
          <a:off x="45847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64605</xdr:rowOff>
    </xdr:from>
    <xdr:ext cx="405111" cy="259045"/>
    <xdr:sp macro="" textlink="">
      <xdr:nvSpPr>
        <xdr:cNvPr id="72" name="【道路】&#10;有形固定資産減価償却率該当値テキスト"/>
        <xdr:cNvSpPr txBox="1"/>
      </xdr:nvSpPr>
      <xdr:spPr>
        <a:xfrm>
          <a:off x="4673600" y="589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36830</xdr:rowOff>
    </xdr:from>
    <xdr:to>
      <xdr:col>20</xdr:col>
      <xdr:colOff>38100</xdr:colOff>
      <xdr:row>35</xdr:row>
      <xdr:rowOff>138430</xdr:rowOff>
    </xdr:to>
    <xdr:sp macro="" textlink="">
      <xdr:nvSpPr>
        <xdr:cNvPr id="73" name="楕円 72"/>
        <xdr:cNvSpPr/>
      </xdr:nvSpPr>
      <xdr:spPr>
        <a:xfrm>
          <a:off x="3746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87630</xdr:rowOff>
    </xdr:from>
    <xdr:to>
      <xdr:col>24</xdr:col>
      <xdr:colOff>63500</xdr:colOff>
      <xdr:row>35</xdr:row>
      <xdr:rowOff>92528</xdr:rowOff>
    </xdr:to>
    <xdr:cxnSp macro="">
      <xdr:nvCxnSpPr>
        <xdr:cNvPr id="74" name="直線コネクタ 73"/>
        <xdr:cNvCxnSpPr/>
      </xdr:nvCxnSpPr>
      <xdr:spPr>
        <a:xfrm>
          <a:off x="3797300" y="6088380"/>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38117</xdr:rowOff>
    </xdr:from>
    <xdr:ext cx="405111" cy="259045"/>
    <xdr:sp macro="" textlink="">
      <xdr:nvSpPr>
        <xdr:cNvPr id="75" name="n_1aveValue【道路】&#10;有形固定資産減価償却率"/>
        <xdr:cNvSpPr txBox="1"/>
      </xdr:nvSpPr>
      <xdr:spPr>
        <a:xfrm>
          <a:off x="35820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136996</xdr:rowOff>
    </xdr:from>
    <xdr:ext cx="405111" cy="259045"/>
    <xdr:sp macro="" textlink="">
      <xdr:nvSpPr>
        <xdr:cNvPr id="76" name="n_2aveValue【道路】&#10;有形固定資産減価償却率"/>
        <xdr:cNvSpPr txBox="1"/>
      </xdr:nvSpPr>
      <xdr:spPr>
        <a:xfrm>
          <a:off x="2705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154957</xdr:rowOff>
    </xdr:from>
    <xdr:ext cx="405111" cy="259045"/>
    <xdr:sp macro="" textlink="">
      <xdr:nvSpPr>
        <xdr:cNvPr id="77" name="n_1mainValue【道路】&#10;有形固定資産減価償却率"/>
        <xdr:cNvSpPr txBox="1"/>
      </xdr:nvSpPr>
      <xdr:spPr>
        <a:xfrm>
          <a:off x="35820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9" name="テキスト ボックス 98"/>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3" name="直線コネクタ 102"/>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4"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5" name="直線コネクタ 104"/>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6"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07" name="直線コネクタ 106"/>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40860</xdr:rowOff>
    </xdr:from>
    <xdr:ext cx="469744" cy="259045"/>
    <xdr:sp macro="" textlink="">
      <xdr:nvSpPr>
        <xdr:cNvPr id="108" name="【道路】&#10;一人当たり延長平均値テキスト"/>
        <xdr:cNvSpPr txBox="1"/>
      </xdr:nvSpPr>
      <xdr:spPr>
        <a:xfrm>
          <a:off x="10515600" y="7070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09" name="フローチャート: 判断 108"/>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0" name="フローチャート: 判断 109"/>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109770</xdr:rowOff>
    </xdr:from>
    <xdr:to>
      <xdr:col>46</xdr:col>
      <xdr:colOff>38100</xdr:colOff>
      <xdr:row>41</xdr:row>
      <xdr:rowOff>39920</xdr:rowOff>
    </xdr:to>
    <xdr:sp macro="" textlink="">
      <xdr:nvSpPr>
        <xdr:cNvPr id="111" name="フローチャート: 判断 110"/>
        <xdr:cNvSpPr/>
      </xdr:nvSpPr>
      <xdr:spPr>
        <a:xfrm>
          <a:off x="8699500" y="696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4810</xdr:rowOff>
    </xdr:from>
    <xdr:to>
      <xdr:col>55</xdr:col>
      <xdr:colOff>50800</xdr:colOff>
      <xdr:row>41</xdr:row>
      <xdr:rowOff>106410</xdr:rowOff>
    </xdr:to>
    <xdr:sp macro="" textlink="">
      <xdr:nvSpPr>
        <xdr:cNvPr id="117" name="楕円 116"/>
        <xdr:cNvSpPr/>
      </xdr:nvSpPr>
      <xdr:spPr>
        <a:xfrm>
          <a:off x="10426700" y="703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27687</xdr:rowOff>
    </xdr:from>
    <xdr:ext cx="534377" cy="259045"/>
    <xdr:sp macro="" textlink="">
      <xdr:nvSpPr>
        <xdr:cNvPr id="118" name="【道路】&#10;一人当たり延長該当値テキスト"/>
        <xdr:cNvSpPr txBox="1"/>
      </xdr:nvSpPr>
      <xdr:spPr>
        <a:xfrm>
          <a:off x="10515600" y="688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4500</xdr:rowOff>
    </xdr:from>
    <xdr:to>
      <xdr:col>50</xdr:col>
      <xdr:colOff>165100</xdr:colOff>
      <xdr:row>41</xdr:row>
      <xdr:rowOff>106100</xdr:rowOff>
    </xdr:to>
    <xdr:sp macro="" textlink="">
      <xdr:nvSpPr>
        <xdr:cNvPr id="119" name="楕円 118"/>
        <xdr:cNvSpPr/>
      </xdr:nvSpPr>
      <xdr:spPr>
        <a:xfrm>
          <a:off x="9588500" y="703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55300</xdr:rowOff>
    </xdr:from>
    <xdr:to>
      <xdr:col>55</xdr:col>
      <xdr:colOff>0</xdr:colOff>
      <xdr:row>41</xdr:row>
      <xdr:rowOff>55610</xdr:rowOff>
    </xdr:to>
    <xdr:cxnSp macro="">
      <xdr:nvCxnSpPr>
        <xdr:cNvPr id="120" name="直線コネクタ 119"/>
        <xdr:cNvCxnSpPr/>
      </xdr:nvCxnSpPr>
      <xdr:spPr>
        <a:xfrm>
          <a:off x="9639300" y="7084750"/>
          <a:ext cx="8382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168778</xdr:rowOff>
    </xdr:from>
    <xdr:ext cx="469744" cy="259045"/>
    <xdr:sp macro="" textlink="">
      <xdr:nvSpPr>
        <xdr:cNvPr id="121" name="n_1aveValue【道路】&#10;一人当たり延長"/>
        <xdr:cNvSpPr txBox="1"/>
      </xdr:nvSpPr>
      <xdr:spPr>
        <a:xfrm>
          <a:off x="9391727" y="719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56447</xdr:rowOff>
    </xdr:from>
    <xdr:ext cx="534377" cy="259045"/>
    <xdr:sp macro="" textlink="">
      <xdr:nvSpPr>
        <xdr:cNvPr id="122" name="n_2aveValue【道路】&#10;一人当たり延長"/>
        <xdr:cNvSpPr txBox="1"/>
      </xdr:nvSpPr>
      <xdr:spPr>
        <a:xfrm>
          <a:off x="8483111" y="674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122627</xdr:rowOff>
    </xdr:from>
    <xdr:ext cx="534377" cy="259045"/>
    <xdr:sp macro="" textlink="">
      <xdr:nvSpPr>
        <xdr:cNvPr id="123" name="n_1mainValue【道路】&#10;一人当たり延長"/>
        <xdr:cNvSpPr txBox="1"/>
      </xdr:nvSpPr>
      <xdr:spPr>
        <a:xfrm>
          <a:off x="9359411" y="680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49" name="直線コネクタ 148"/>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0"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1" name="直線コネクタ 150"/>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2"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3" name="直線コネクタ 152"/>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54" name="【橋りょう・トンネル】&#10;有形固定資産減価償却率平均値テキスト"/>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55" name="フローチャート: 判断 154"/>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6" name="フローチャート: 判断 155"/>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57" name="フローチャート: 判断 156"/>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156573</xdr:rowOff>
    </xdr:from>
    <xdr:to>
      <xdr:col>24</xdr:col>
      <xdr:colOff>114300</xdr:colOff>
      <xdr:row>58</xdr:row>
      <xdr:rowOff>86723</xdr:rowOff>
    </xdr:to>
    <xdr:sp macro="" textlink="">
      <xdr:nvSpPr>
        <xdr:cNvPr id="163" name="楕円 162"/>
        <xdr:cNvSpPr/>
      </xdr:nvSpPr>
      <xdr:spPr>
        <a:xfrm>
          <a:off x="45847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8000</xdr:rowOff>
    </xdr:from>
    <xdr:ext cx="405111" cy="259045"/>
    <xdr:sp macro="" textlink="">
      <xdr:nvSpPr>
        <xdr:cNvPr id="164" name="【橋りょう・トンネル】&#10;有形固定資産減価償却率該当値テキスト"/>
        <xdr:cNvSpPr txBox="1"/>
      </xdr:nvSpPr>
      <xdr:spPr>
        <a:xfrm>
          <a:off x="4673600" y="978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16147</xdr:rowOff>
    </xdr:from>
    <xdr:to>
      <xdr:col>20</xdr:col>
      <xdr:colOff>38100</xdr:colOff>
      <xdr:row>58</xdr:row>
      <xdr:rowOff>117747</xdr:rowOff>
    </xdr:to>
    <xdr:sp macro="" textlink="">
      <xdr:nvSpPr>
        <xdr:cNvPr id="165" name="楕円 164"/>
        <xdr:cNvSpPr/>
      </xdr:nvSpPr>
      <xdr:spPr>
        <a:xfrm>
          <a:off x="3746500" y="99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35923</xdr:rowOff>
    </xdr:from>
    <xdr:to>
      <xdr:col>24</xdr:col>
      <xdr:colOff>63500</xdr:colOff>
      <xdr:row>58</xdr:row>
      <xdr:rowOff>66947</xdr:rowOff>
    </xdr:to>
    <xdr:cxnSp macro="">
      <xdr:nvCxnSpPr>
        <xdr:cNvPr id="166" name="直線コネクタ 165"/>
        <xdr:cNvCxnSpPr/>
      </xdr:nvCxnSpPr>
      <xdr:spPr>
        <a:xfrm flipV="1">
          <a:off x="3797300" y="998002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67"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68" name="n_2ave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134274</xdr:rowOff>
    </xdr:from>
    <xdr:ext cx="405111" cy="259045"/>
    <xdr:sp macro="" textlink="">
      <xdr:nvSpPr>
        <xdr:cNvPr id="169" name="n_1mainValue【橋りょう・トンネル】&#10;有形固定資産減価償却率"/>
        <xdr:cNvSpPr txBox="1"/>
      </xdr:nvSpPr>
      <xdr:spPr>
        <a:xfrm>
          <a:off x="3582044" y="973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1" name="テキスト ボックス 18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3" name="テキスト ボックス 18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5" name="テキスト ボックス 18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7" name="テキスト ボックス 18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9" name="テキスト ボックス 18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193" name="直線コネクタ 192"/>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194"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195" name="直線コネクタ 194"/>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196"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197" name="直線コネクタ 196"/>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80492</xdr:rowOff>
    </xdr:from>
    <xdr:ext cx="599010" cy="259045"/>
    <xdr:sp macro="" textlink="">
      <xdr:nvSpPr>
        <xdr:cNvPr id="198" name="【橋りょう・トンネル】&#10;一人当たり有形固定資産（償却資産）額平均値テキスト"/>
        <xdr:cNvSpPr txBox="1"/>
      </xdr:nvSpPr>
      <xdr:spPr>
        <a:xfrm>
          <a:off x="10515600" y="10710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199" name="フローチャート: 判断 198"/>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0" name="フローチャート: 判断 199"/>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168494</xdr:rowOff>
    </xdr:from>
    <xdr:to>
      <xdr:col>46</xdr:col>
      <xdr:colOff>38100</xdr:colOff>
      <xdr:row>62</xdr:row>
      <xdr:rowOff>98644</xdr:rowOff>
    </xdr:to>
    <xdr:sp macro="" textlink="">
      <xdr:nvSpPr>
        <xdr:cNvPr id="201" name="フローチャート: 判断 200"/>
        <xdr:cNvSpPr/>
      </xdr:nvSpPr>
      <xdr:spPr>
        <a:xfrm>
          <a:off x="8699500" y="1062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73478</xdr:rowOff>
    </xdr:from>
    <xdr:to>
      <xdr:col>55</xdr:col>
      <xdr:colOff>50800</xdr:colOff>
      <xdr:row>64</xdr:row>
      <xdr:rowOff>3628</xdr:rowOff>
    </xdr:to>
    <xdr:sp macro="" textlink="">
      <xdr:nvSpPr>
        <xdr:cNvPr id="207" name="楕円 206"/>
        <xdr:cNvSpPr/>
      </xdr:nvSpPr>
      <xdr:spPr>
        <a:xfrm>
          <a:off x="10426700" y="108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36041</xdr:rowOff>
    </xdr:from>
    <xdr:ext cx="534377" cy="259045"/>
    <xdr:sp macro="" textlink="">
      <xdr:nvSpPr>
        <xdr:cNvPr id="208" name="【橋りょう・トンネル】&#10;一人当たり有形固定資産（償却資産）額該当値テキスト"/>
        <xdr:cNvSpPr txBox="1"/>
      </xdr:nvSpPr>
      <xdr:spPr>
        <a:xfrm>
          <a:off x="10515600" y="1083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73089</xdr:rowOff>
    </xdr:from>
    <xdr:to>
      <xdr:col>50</xdr:col>
      <xdr:colOff>165100</xdr:colOff>
      <xdr:row>64</xdr:row>
      <xdr:rowOff>3239</xdr:rowOff>
    </xdr:to>
    <xdr:sp macro="" textlink="">
      <xdr:nvSpPr>
        <xdr:cNvPr id="209" name="楕円 208"/>
        <xdr:cNvSpPr/>
      </xdr:nvSpPr>
      <xdr:spPr>
        <a:xfrm>
          <a:off x="9588500" y="1087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123889</xdr:rowOff>
    </xdr:from>
    <xdr:to>
      <xdr:col>55</xdr:col>
      <xdr:colOff>0</xdr:colOff>
      <xdr:row>63</xdr:row>
      <xdr:rowOff>124278</xdr:rowOff>
    </xdr:to>
    <xdr:cxnSp macro="">
      <xdr:nvCxnSpPr>
        <xdr:cNvPr id="210" name="直線コネクタ 209"/>
        <xdr:cNvCxnSpPr/>
      </xdr:nvCxnSpPr>
      <xdr:spPr>
        <a:xfrm>
          <a:off x="9639300" y="10925239"/>
          <a:ext cx="8382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11" name="n_1aveValue【橋りょう・トンネル】&#10;一人当たり有形固定資産（償却資産）額"/>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115171</xdr:rowOff>
    </xdr:from>
    <xdr:ext cx="599010" cy="259045"/>
    <xdr:sp macro="" textlink="">
      <xdr:nvSpPr>
        <xdr:cNvPr id="212" name="n_2aveValue【橋りょう・トンネル】&#10;一人当たり有形固定資産（償却資産）額"/>
        <xdr:cNvSpPr txBox="1"/>
      </xdr:nvSpPr>
      <xdr:spPr>
        <a:xfrm>
          <a:off x="8450795" y="1040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165816</xdr:rowOff>
    </xdr:from>
    <xdr:ext cx="534377" cy="259045"/>
    <xdr:sp macro="" textlink="">
      <xdr:nvSpPr>
        <xdr:cNvPr id="213" name="n_1mainValue【橋りょう・トンネル】&#10;一人当たり有形固定資産（償却資産）額"/>
        <xdr:cNvSpPr txBox="1"/>
      </xdr:nvSpPr>
      <xdr:spPr>
        <a:xfrm>
          <a:off x="9359411" y="1096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4" name="テキスト ボックス 22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5" name="直線コネクタ 22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6" name="テキスト ボックス 22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7" name="直線コネクタ 22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8" name="テキスト ボックス 22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9" name="直線コネクタ 22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0" name="テキスト ボックス 22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1" name="直線コネクタ 23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2" name="テキスト ボックス 23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3" name="直線コネクタ 23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4" name="テキスト ボックス 23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38" name="直線コネクタ 237"/>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39"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40" name="直線コネクタ 239"/>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2" name="直線コネクタ 24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43" name="【公営住宅】&#10;有形固定資産減価償却率平均値テキスト"/>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44" name="フローチャート: 判断 243"/>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45" name="フローチャート: 判断 244"/>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46" name="フローチャート: 判断 245"/>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252" name="楕円 251"/>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69744" cy="259045"/>
    <xdr:sp macro="" textlink="">
      <xdr:nvSpPr>
        <xdr:cNvPr id="253" name="【公営住宅】&#10;有形固定資産減価償却率該当値テキスト"/>
        <xdr:cNvSpPr txBox="1"/>
      </xdr:nvSpPr>
      <xdr:spPr>
        <a:xfrm>
          <a:off x="4673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54" name="楕円 253"/>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77</xdr:row>
      <xdr:rowOff>133350</xdr:rowOff>
    </xdr:to>
    <xdr:cxnSp macro="">
      <xdr:nvCxnSpPr>
        <xdr:cNvPr id="255" name="直線コネクタ 254"/>
        <xdr:cNvCxnSpPr/>
      </xdr:nvCxnSpPr>
      <xdr:spPr>
        <a:xfrm>
          <a:off x="3797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81932</xdr:rowOff>
    </xdr:from>
    <xdr:ext cx="405111" cy="259045"/>
    <xdr:sp macro="" textlink="">
      <xdr:nvSpPr>
        <xdr:cNvPr id="256" name="n_1aveValue【公営住宅】&#10;有形固定資産減価償却率"/>
        <xdr:cNvSpPr txBox="1"/>
      </xdr:nvSpPr>
      <xdr:spPr>
        <a:xfrm>
          <a:off x="3582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257" name="n_2aveValue【公営住宅】&#10;有形固定資産減価償却率"/>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29227</xdr:rowOff>
    </xdr:from>
    <xdr:ext cx="469744" cy="259045"/>
    <xdr:sp macro="" textlink="">
      <xdr:nvSpPr>
        <xdr:cNvPr id="258" name="n_1mainValue【公営住宅】&#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9" name="直線コネクタ 26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0" name="テキスト ボックス 26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1" name="直線コネクタ 27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2" name="テキスト ボックス 27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3" name="直線コネクタ 27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4" name="テキスト ボックス 27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5" name="直線コネクタ 27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6" name="テキスト ボックス 27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80" name="直線コネクタ 279"/>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81"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82" name="直線コネクタ 281"/>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83"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84" name="直線コネクタ 283"/>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122648</xdr:rowOff>
    </xdr:from>
    <xdr:ext cx="469744" cy="259045"/>
    <xdr:sp macro="" textlink="">
      <xdr:nvSpPr>
        <xdr:cNvPr id="285" name="【公営住宅】&#10;一人当たり面積平均値テキスト"/>
        <xdr:cNvSpPr txBox="1"/>
      </xdr:nvSpPr>
      <xdr:spPr>
        <a:xfrm>
          <a:off x="10515600" y="14352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286" name="フローチャート: 判断 285"/>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287" name="フローチャート: 判断 286"/>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27076</xdr:rowOff>
    </xdr:from>
    <xdr:to>
      <xdr:col>46</xdr:col>
      <xdr:colOff>38100</xdr:colOff>
      <xdr:row>84</xdr:row>
      <xdr:rowOff>128676</xdr:rowOff>
    </xdr:to>
    <xdr:sp macro="" textlink="">
      <xdr:nvSpPr>
        <xdr:cNvPr id="288" name="フローチャート: 判断 287"/>
        <xdr:cNvSpPr/>
      </xdr:nvSpPr>
      <xdr:spPr>
        <a:xfrm>
          <a:off x="8699500" y="1442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156921</xdr:rowOff>
    </xdr:from>
    <xdr:to>
      <xdr:col>55</xdr:col>
      <xdr:colOff>50800</xdr:colOff>
      <xdr:row>86</xdr:row>
      <xdr:rowOff>87071</xdr:rowOff>
    </xdr:to>
    <xdr:sp macro="" textlink="">
      <xdr:nvSpPr>
        <xdr:cNvPr id="294" name="楕円 293"/>
        <xdr:cNvSpPr/>
      </xdr:nvSpPr>
      <xdr:spPr>
        <a:xfrm>
          <a:off x="104267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71848</xdr:rowOff>
    </xdr:from>
    <xdr:ext cx="469744" cy="259045"/>
    <xdr:sp macro="" textlink="">
      <xdr:nvSpPr>
        <xdr:cNvPr id="295" name="【公営住宅】&#10;一人当たり面積該当値テキスト"/>
        <xdr:cNvSpPr txBox="1"/>
      </xdr:nvSpPr>
      <xdr:spPr>
        <a:xfrm>
          <a:off x="10515600" y="1464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156921</xdr:rowOff>
    </xdr:from>
    <xdr:to>
      <xdr:col>50</xdr:col>
      <xdr:colOff>165100</xdr:colOff>
      <xdr:row>86</xdr:row>
      <xdr:rowOff>87071</xdr:rowOff>
    </xdr:to>
    <xdr:sp macro="" textlink="">
      <xdr:nvSpPr>
        <xdr:cNvPr id="296" name="楕円 295"/>
        <xdr:cNvSpPr/>
      </xdr:nvSpPr>
      <xdr:spPr>
        <a:xfrm>
          <a:off x="9588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36271</xdr:rowOff>
    </xdr:from>
    <xdr:to>
      <xdr:col>55</xdr:col>
      <xdr:colOff>0</xdr:colOff>
      <xdr:row>86</xdr:row>
      <xdr:rowOff>36271</xdr:rowOff>
    </xdr:to>
    <xdr:cxnSp macro="">
      <xdr:nvCxnSpPr>
        <xdr:cNvPr id="297" name="直線コネクタ 296"/>
        <xdr:cNvCxnSpPr/>
      </xdr:nvCxnSpPr>
      <xdr:spPr>
        <a:xfrm>
          <a:off x="9639300" y="147809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46448</xdr:rowOff>
    </xdr:from>
    <xdr:ext cx="469744" cy="259045"/>
    <xdr:sp macro="" textlink="">
      <xdr:nvSpPr>
        <xdr:cNvPr id="298" name="n_1aveValue【公営住宅】&#10;一人当たり面積"/>
        <xdr:cNvSpPr txBox="1"/>
      </xdr:nvSpPr>
      <xdr:spPr>
        <a:xfrm>
          <a:off x="9391727"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145203</xdr:rowOff>
    </xdr:from>
    <xdr:ext cx="469744" cy="259045"/>
    <xdr:sp macro="" textlink="">
      <xdr:nvSpPr>
        <xdr:cNvPr id="299" name="n_2aveValue【公営住宅】&#10;一人当たり面積"/>
        <xdr:cNvSpPr txBox="1"/>
      </xdr:nvSpPr>
      <xdr:spPr>
        <a:xfrm>
          <a:off x="8515427" y="142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78198</xdr:rowOff>
    </xdr:from>
    <xdr:ext cx="469744" cy="259045"/>
    <xdr:sp macro="" textlink="">
      <xdr:nvSpPr>
        <xdr:cNvPr id="300" name="n_1mainValue【公営住宅】&#10;一人当たり面積"/>
        <xdr:cNvSpPr txBox="1"/>
      </xdr:nvSpPr>
      <xdr:spPr>
        <a:xfrm>
          <a:off x="93917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7" name="テキスト ボックス 3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8" name="直線コネクタ 32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9" name="テキスト ボックス 32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0" name="直線コネクタ 32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1" name="テキスト ボックス 33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2" name="直線コネクタ 3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3" name="テキスト ボックス 3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4" name="直線コネクタ 33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5" name="テキスト ボックス 33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6" name="直線コネクタ 33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7" name="テキスト ボックス 33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41" name="直線コネクタ 340"/>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42"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43" name="直線コネクタ 342"/>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44"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45" name="直線コネクタ 344"/>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346"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47" name="フローチャート: 判断 346"/>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48" name="フローチャート: 判断 347"/>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49" name="フローチャート: 判断 348"/>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355" name="楕円 354"/>
        <xdr:cNvSpPr/>
      </xdr:nvSpPr>
      <xdr:spPr>
        <a:xfrm>
          <a:off x="16268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128287</xdr:rowOff>
    </xdr:from>
    <xdr:ext cx="405111" cy="259045"/>
    <xdr:sp macro="" textlink="">
      <xdr:nvSpPr>
        <xdr:cNvPr id="356" name="【認定こども園・幼稚園・保育所】&#10;有形固定資産減価償却率該当値テキスト"/>
        <xdr:cNvSpPr txBox="1"/>
      </xdr:nvSpPr>
      <xdr:spPr>
        <a:xfrm>
          <a:off x="16357600"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130175</xdr:rowOff>
    </xdr:from>
    <xdr:to>
      <xdr:col>81</xdr:col>
      <xdr:colOff>101600</xdr:colOff>
      <xdr:row>38</xdr:row>
      <xdr:rowOff>60325</xdr:rowOff>
    </xdr:to>
    <xdr:sp macro="" textlink="">
      <xdr:nvSpPr>
        <xdr:cNvPr id="357" name="楕円 356"/>
        <xdr:cNvSpPr/>
      </xdr:nvSpPr>
      <xdr:spPr>
        <a:xfrm>
          <a:off x="15430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156210</xdr:rowOff>
    </xdr:from>
    <xdr:to>
      <xdr:col>85</xdr:col>
      <xdr:colOff>127000</xdr:colOff>
      <xdr:row>38</xdr:row>
      <xdr:rowOff>9525</xdr:rowOff>
    </xdr:to>
    <xdr:cxnSp macro="">
      <xdr:nvCxnSpPr>
        <xdr:cNvPr id="358" name="直線コネクタ 357"/>
        <xdr:cNvCxnSpPr/>
      </xdr:nvCxnSpPr>
      <xdr:spPr>
        <a:xfrm flipV="1">
          <a:off x="15481300" y="649986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359"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360" name="n_2aveValue【認定こども園・幼稚園・保育所】&#10;有形固定資産減価償却率"/>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76852</xdr:rowOff>
    </xdr:from>
    <xdr:ext cx="405111" cy="259045"/>
    <xdr:sp macro="" textlink="">
      <xdr:nvSpPr>
        <xdr:cNvPr id="361" name="n_1mainValue【認定こども園・幼稚園・保育所】&#10;有形固定資産減価償却率"/>
        <xdr:cNvSpPr txBox="1"/>
      </xdr:nvSpPr>
      <xdr:spPr>
        <a:xfrm>
          <a:off x="15266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2" name="直線コネクタ 37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3" name="テキスト ボックス 37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4" name="直線コネクタ 37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5" name="テキスト ボックス 37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6" name="直線コネクタ 37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7" name="テキスト ボックス 37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8" name="直線コネクタ 37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9" name="テキスト ボックス 37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83" name="直線コネクタ 382"/>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8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85" name="直線コネクタ 38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386"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387" name="直線コネクタ 386"/>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50563</xdr:rowOff>
    </xdr:from>
    <xdr:ext cx="469744" cy="259045"/>
    <xdr:sp macro="" textlink="">
      <xdr:nvSpPr>
        <xdr:cNvPr id="388" name="【認定こども園・幼稚園・保育所】&#10;一人当たり面積平均値テキスト"/>
        <xdr:cNvSpPr txBox="1"/>
      </xdr:nvSpPr>
      <xdr:spPr>
        <a:xfrm>
          <a:off x="22199600" y="656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89" name="フローチャート: 判断 388"/>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90" name="フローチャート: 判断 389"/>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7112</xdr:rowOff>
    </xdr:from>
    <xdr:to>
      <xdr:col>107</xdr:col>
      <xdr:colOff>101600</xdr:colOff>
      <xdr:row>38</xdr:row>
      <xdr:rowOff>108712</xdr:rowOff>
    </xdr:to>
    <xdr:sp macro="" textlink="">
      <xdr:nvSpPr>
        <xdr:cNvPr id="391" name="フローチャート: 判断 390"/>
        <xdr:cNvSpPr/>
      </xdr:nvSpPr>
      <xdr:spPr>
        <a:xfrm>
          <a:off x="20383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397" name="楕円 396"/>
        <xdr:cNvSpPr/>
      </xdr:nvSpPr>
      <xdr:spPr>
        <a:xfrm>
          <a:off x="221107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111269</xdr:rowOff>
    </xdr:from>
    <xdr:ext cx="469744" cy="259045"/>
    <xdr:sp macro="" textlink="">
      <xdr:nvSpPr>
        <xdr:cNvPr id="398" name="【認定こども園・幼稚園・保育所】&#10;一人当たり面積該当値テキスト"/>
        <xdr:cNvSpPr txBox="1"/>
      </xdr:nvSpPr>
      <xdr:spPr>
        <a:xfrm>
          <a:off x="22199600"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132842</xdr:rowOff>
    </xdr:from>
    <xdr:to>
      <xdr:col>112</xdr:col>
      <xdr:colOff>38100</xdr:colOff>
      <xdr:row>40</xdr:row>
      <xdr:rowOff>62992</xdr:rowOff>
    </xdr:to>
    <xdr:sp macro="" textlink="">
      <xdr:nvSpPr>
        <xdr:cNvPr id="399" name="楕円 398"/>
        <xdr:cNvSpPr/>
      </xdr:nvSpPr>
      <xdr:spPr>
        <a:xfrm>
          <a:off x="21272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12192</xdr:rowOff>
    </xdr:from>
    <xdr:to>
      <xdr:col>116</xdr:col>
      <xdr:colOff>63500</xdr:colOff>
      <xdr:row>40</xdr:row>
      <xdr:rowOff>12192</xdr:rowOff>
    </xdr:to>
    <xdr:cxnSp macro="">
      <xdr:nvCxnSpPr>
        <xdr:cNvPr id="400" name="直線コネクタ 399"/>
        <xdr:cNvCxnSpPr/>
      </xdr:nvCxnSpPr>
      <xdr:spPr>
        <a:xfrm>
          <a:off x="21323300" y="6870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01"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125239</xdr:rowOff>
    </xdr:from>
    <xdr:ext cx="469744" cy="259045"/>
    <xdr:sp macro="" textlink="">
      <xdr:nvSpPr>
        <xdr:cNvPr id="402" name="n_2aveValue【認定こども園・幼稚園・保育所】&#10;一人当たり面積"/>
        <xdr:cNvSpPr txBox="1"/>
      </xdr:nvSpPr>
      <xdr:spPr>
        <a:xfrm>
          <a:off x="20199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54119</xdr:rowOff>
    </xdr:from>
    <xdr:ext cx="469744" cy="259045"/>
    <xdr:sp macro="" textlink="">
      <xdr:nvSpPr>
        <xdr:cNvPr id="403" name="n_1mainValue【認定こども園・幼稚園・保育所】&#10;一人当たり面積"/>
        <xdr:cNvSpPr txBox="1"/>
      </xdr:nvSpPr>
      <xdr:spPr>
        <a:xfrm>
          <a:off x="210757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4" name="テキスト ボックス 41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4" name="テキスト ボックス 42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28" name="直線コネクタ 427"/>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29"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30" name="直線コネクタ 429"/>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31"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32" name="直線コネクタ 431"/>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53992</xdr:rowOff>
    </xdr:from>
    <xdr:ext cx="405111" cy="259045"/>
    <xdr:sp macro="" textlink="">
      <xdr:nvSpPr>
        <xdr:cNvPr id="433" name="【学校施設】&#10;有形固定資産減価償却率平均値テキスト"/>
        <xdr:cNvSpPr txBox="1"/>
      </xdr:nvSpPr>
      <xdr:spPr>
        <a:xfrm>
          <a:off x="16357600" y="999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34" name="フローチャート: 判断 433"/>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5" name="フローチャート: 判断 434"/>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xdr:rowOff>
    </xdr:from>
    <xdr:to>
      <xdr:col>76</xdr:col>
      <xdr:colOff>165100</xdr:colOff>
      <xdr:row>60</xdr:row>
      <xdr:rowOff>107950</xdr:rowOff>
    </xdr:to>
    <xdr:sp macro="" textlink="">
      <xdr:nvSpPr>
        <xdr:cNvPr id="436" name="フローチャート: 判断 435"/>
        <xdr:cNvSpPr/>
      </xdr:nvSpPr>
      <xdr:spPr>
        <a:xfrm>
          <a:off x="14541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73025</xdr:rowOff>
    </xdr:from>
    <xdr:to>
      <xdr:col>85</xdr:col>
      <xdr:colOff>177800</xdr:colOff>
      <xdr:row>61</xdr:row>
      <xdr:rowOff>3175</xdr:rowOff>
    </xdr:to>
    <xdr:sp macro="" textlink="">
      <xdr:nvSpPr>
        <xdr:cNvPr id="442" name="楕円 441"/>
        <xdr:cNvSpPr/>
      </xdr:nvSpPr>
      <xdr:spPr>
        <a:xfrm>
          <a:off x="162687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51452</xdr:rowOff>
    </xdr:from>
    <xdr:ext cx="405111" cy="259045"/>
    <xdr:sp macro="" textlink="">
      <xdr:nvSpPr>
        <xdr:cNvPr id="443" name="【学校施設】&#10;有形固定資産減価償却率該当値テキスト"/>
        <xdr:cNvSpPr txBox="1"/>
      </xdr:nvSpPr>
      <xdr:spPr>
        <a:xfrm>
          <a:off x="16357600"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99695</xdr:rowOff>
    </xdr:from>
    <xdr:to>
      <xdr:col>81</xdr:col>
      <xdr:colOff>101600</xdr:colOff>
      <xdr:row>61</xdr:row>
      <xdr:rowOff>29845</xdr:rowOff>
    </xdr:to>
    <xdr:sp macro="" textlink="">
      <xdr:nvSpPr>
        <xdr:cNvPr id="444" name="楕円 443"/>
        <xdr:cNvSpPr/>
      </xdr:nvSpPr>
      <xdr:spPr>
        <a:xfrm>
          <a:off x="15430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123825</xdr:rowOff>
    </xdr:from>
    <xdr:to>
      <xdr:col>85</xdr:col>
      <xdr:colOff>127000</xdr:colOff>
      <xdr:row>60</xdr:row>
      <xdr:rowOff>150495</xdr:rowOff>
    </xdr:to>
    <xdr:cxnSp macro="">
      <xdr:nvCxnSpPr>
        <xdr:cNvPr id="445" name="直線コネクタ 444"/>
        <xdr:cNvCxnSpPr/>
      </xdr:nvCxnSpPr>
      <xdr:spPr>
        <a:xfrm flipV="1">
          <a:off x="15481300" y="1041082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46"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124477</xdr:rowOff>
    </xdr:from>
    <xdr:ext cx="405111" cy="259045"/>
    <xdr:sp macro="" textlink="">
      <xdr:nvSpPr>
        <xdr:cNvPr id="447" name="n_2aveValue【学校施設】&#10;有形固定資産減価償却率"/>
        <xdr:cNvSpPr txBox="1"/>
      </xdr:nvSpPr>
      <xdr:spPr>
        <a:xfrm>
          <a:off x="14389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20972</xdr:rowOff>
    </xdr:from>
    <xdr:ext cx="405111" cy="259045"/>
    <xdr:sp macro="" textlink="">
      <xdr:nvSpPr>
        <xdr:cNvPr id="448" name="n_1mainValue【学校施設】&#10;有形固定資産減価償却率"/>
        <xdr:cNvSpPr txBox="1"/>
      </xdr:nvSpPr>
      <xdr:spPr>
        <a:xfrm>
          <a:off x="152660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0" name="直線コネクタ 4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1" name="テキスト ボックス 4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2" name="直線コネクタ 4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3" name="テキスト ボックス 4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4" name="直線コネクタ 4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5" name="テキスト ボックス 4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6" name="直線コネクタ 4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7" name="テキスト ボックス 4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71" name="直線コネクタ 470"/>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72"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73" name="直線コネクタ 472"/>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474"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475" name="直線コネクタ 474"/>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476" name="【学校施設】&#10;一人当たり面積平均値テキスト"/>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77" name="フローチャート: 判断 476"/>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478" name="フローチャート: 判断 477"/>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118821</xdr:rowOff>
    </xdr:from>
    <xdr:to>
      <xdr:col>107</xdr:col>
      <xdr:colOff>101600</xdr:colOff>
      <xdr:row>62</xdr:row>
      <xdr:rowOff>48971</xdr:rowOff>
    </xdr:to>
    <xdr:sp macro="" textlink="">
      <xdr:nvSpPr>
        <xdr:cNvPr id="479" name="フローチャート: 判断 478"/>
        <xdr:cNvSpPr/>
      </xdr:nvSpPr>
      <xdr:spPr>
        <a:xfrm>
          <a:off x="20383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102362</xdr:rowOff>
    </xdr:from>
    <xdr:to>
      <xdr:col>116</xdr:col>
      <xdr:colOff>114300</xdr:colOff>
      <xdr:row>62</xdr:row>
      <xdr:rowOff>32512</xdr:rowOff>
    </xdr:to>
    <xdr:sp macro="" textlink="">
      <xdr:nvSpPr>
        <xdr:cNvPr id="485" name="楕円 484"/>
        <xdr:cNvSpPr/>
      </xdr:nvSpPr>
      <xdr:spPr>
        <a:xfrm>
          <a:off x="221107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125239</xdr:rowOff>
    </xdr:from>
    <xdr:ext cx="469744" cy="259045"/>
    <xdr:sp macro="" textlink="">
      <xdr:nvSpPr>
        <xdr:cNvPr id="486" name="【学校施設】&#10;一人当たり面積該当値テキスト"/>
        <xdr:cNvSpPr txBox="1"/>
      </xdr:nvSpPr>
      <xdr:spPr>
        <a:xfrm>
          <a:off x="22199600" y="1041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122479</xdr:rowOff>
    </xdr:from>
    <xdr:to>
      <xdr:col>112</xdr:col>
      <xdr:colOff>38100</xdr:colOff>
      <xdr:row>62</xdr:row>
      <xdr:rowOff>52629</xdr:rowOff>
    </xdr:to>
    <xdr:sp macro="" textlink="">
      <xdr:nvSpPr>
        <xdr:cNvPr id="487" name="楕円 486"/>
        <xdr:cNvSpPr/>
      </xdr:nvSpPr>
      <xdr:spPr>
        <a:xfrm>
          <a:off x="21272500" y="1058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153162</xdr:rowOff>
    </xdr:from>
    <xdr:to>
      <xdr:col>116</xdr:col>
      <xdr:colOff>63500</xdr:colOff>
      <xdr:row>62</xdr:row>
      <xdr:rowOff>1829</xdr:rowOff>
    </xdr:to>
    <xdr:cxnSp macro="">
      <xdr:nvCxnSpPr>
        <xdr:cNvPr id="488" name="直線コネクタ 487"/>
        <xdr:cNvCxnSpPr/>
      </xdr:nvCxnSpPr>
      <xdr:spPr>
        <a:xfrm flipV="1">
          <a:off x="21323300" y="10611612"/>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5808</xdr:rowOff>
    </xdr:from>
    <xdr:ext cx="469744" cy="259045"/>
    <xdr:sp macro="" textlink="">
      <xdr:nvSpPr>
        <xdr:cNvPr id="489" name="n_1aveValue【学校施設】&#10;一人当たり面積"/>
        <xdr:cNvSpPr txBox="1"/>
      </xdr:nvSpPr>
      <xdr:spPr>
        <a:xfrm>
          <a:off x="210757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65498</xdr:rowOff>
    </xdr:from>
    <xdr:ext cx="469744" cy="259045"/>
    <xdr:sp macro="" textlink="">
      <xdr:nvSpPr>
        <xdr:cNvPr id="490" name="n_2aveValue【学校施設】&#10;一人当たり面積"/>
        <xdr:cNvSpPr txBox="1"/>
      </xdr:nvSpPr>
      <xdr:spPr>
        <a:xfrm>
          <a:off x="201994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69156</xdr:rowOff>
    </xdr:from>
    <xdr:ext cx="469744" cy="259045"/>
    <xdr:sp macro="" textlink="">
      <xdr:nvSpPr>
        <xdr:cNvPr id="491" name="n_1mainValue【学校施設】&#10;一人当たり面積"/>
        <xdr:cNvSpPr txBox="1"/>
      </xdr:nvSpPr>
      <xdr:spPr>
        <a:xfrm>
          <a:off x="21075727" y="1035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2" name="テキスト ボックス 50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3" name="直線コネクタ 5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4" name="テキスト ボックス 50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5" name="直線コネクタ 5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6" name="テキスト ボックス 5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7" name="直線コネクタ 5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8" name="テキスト ボックス 5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9" name="直線コネクタ 5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0" name="テキスト ボックス 5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1" name="直線コネクタ 5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2" name="テキスト ボックス 51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3" name="直線コネクタ 5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4" name="テキスト ボックス 5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16" name="直線コネクタ 515"/>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17"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18" name="直線コネクタ 517"/>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9"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0" name="直線コネクタ 51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521"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22" name="フローチャート: 判断 521"/>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523" name="フローチャート: 判断 522"/>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524" name="フローチャート: 判断 523"/>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5" name="テキスト ボックス 5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6" name="テキスト ボックス 5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7" name="テキスト ボックス 5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8" name="テキスト ボックス 5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9" name="テキスト ボックス 5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84455</xdr:rowOff>
    </xdr:from>
    <xdr:to>
      <xdr:col>85</xdr:col>
      <xdr:colOff>177800</xdr:colOff>
      <xdr:row>83</xdr:row>
      <xdr:rowOff>14605</xdr:rowOff>
    </xdr:to>
    <xdr:sp macro="" textlink="">
      <xdr:nvSpPr>
        <xdr:cNvPr id="530" name="楕円 529"/>
        <xdr:cNvSpPr/>
      </xdr:nvSpPr>
      <xdr:spPr>
        <a:xfrm>
          <a:off x="162687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62882</xdr:rowOff>
    </xdr:from>
    <xdr:ext cx="405111" cy="259045"/>
    <xdr:sp macro="" textlink="">
      <xdr:nvSpPr>
        <xdr:cNvPr id="531" name="【児童館】&#10;有形固定資産減価償却率該当値テキスト"/>
        <xdr:cNvSpPr txBox="1"/>
      </xdr:nvSpPr>
      <xdr:spPr>
        <a:xfrm>
          <a:off x="16357600"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21589</xdr:rowOff>
    </xdr:from>
    <xdr:to>
      <xdr:col>81</xdr:col>
      <xdr:colOff>101600</xdr:colOff>
      <xdr:row>82</xdr:row>
      <xdr:rowOff>123189</xdr:rowOff>
    </xdr:to>
    <xdr:sp macro="" textlink="">
      <xdr:nvSpPr>
        <xdr:cNvPr id="532" name="楕円 531"/>
        <xdr:cNvSpPr/>
      </xdr:nvSpPr>
      <xdr:spPr>
        <a:xfrm>
          <a:off x="15430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72389</xdr:rowOff>
    </xdr:from>
    <xdr:to>
      <xdr:col>85</xdr:col>
      <xdr:colOff>127000</xdr:colOff>
      <xdr:row>82</xdr:row>
      <xdr:rowOff>135255</xdr:rowOff>
    </xdr:to>
    <xdr:cxnSp macro="">
      <xdr:nvCxnSpPr>
        <xdr:cNvPr id="533" name="直線コネクタ 532"/>
        <xdr:cNvCxnSpPr/>
      </xdr:nvCxnSpPr>
      <xdr:spPr>
        <a:xfrm>
          <a:off x="15481300" y="14131289"/>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20972</xdr:rowOff>
    </xdr:from>
    <xdr:ext cx="405111" cy="259045"/>
    <xdr:sp macro="" textlink="">
      <xdr:nvSpPr>
        <xdr:cNvPr id="534" name="n_1aveValue【児童館】&#10;有形固定資産減価償却率"/>
        <xdr:cNvSpPr txBox="1"/>
      </xdr:nvSpPr>
      <xdr:spPr>
        <a:xfrm>
          <a:off x="152660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535" name="n_2aveValue【児童館】&#10;有形固定資産減価償却率"/>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139716</xdr:rowOff>
    </xdr:from>
    <xdr:ext cx="405111" cy="259045"/>
    <xdr:sp macro="" textlink="">
      <xdr:nvSpPr>
        <xdr:cNvPr id="536" name="n_1mainValue【児童館】&#10;有形固定資産減価償却率"/>
        <xdr:cNvSpPr txBox="1"/>
      </xdr:nvSpPr>
      <xdr:spPr>
        <a:xfrm>
          <a:off x="15266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5" name="テキスト ボックス 5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7" name="直線コネクタ 54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8" name="テキスト ボックス 54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9" name="直線コネクタ 54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0" name="テキスト ボックス 54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1" name="直線コネクタ 55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2" name="テキスト ボックス 55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3" name="直線コネクタ 55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4" name="テキスト ボックス 55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5" name="直線コネクタ 55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6" name="テキスト ボックス 55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7" name="直線コネクタ 55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8" name="テキスト ボックス 55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62" name="直線コネクタ 561"/>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63"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64" name="直線コネクタ 563"/>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5"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6" name="直線コネクタ 565"/>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567" name="【児童館】&#10;一人当たり面積平均値テキスト"/>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568" name="フローチャート: 判断 567"/>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569" name="フローチャート: 判断 568"/>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70" name="フローチャート: 判断 569"/>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117929</xdr:rowOff>
    </xdr:from>
    <xdr:to>
      <xdr:col>116</xdr:col>
      <xdr:colOff>114300</xdr:colOff>
      <xdr:row>83</xdr:row>
      <xdr:rowOff>48079</xdr:rowOff>
    </xdr:to>
    <xdr:sp macro="" textlink="">
      <xdr:nvSpPr>
        <xdr:cNvPr id="576" name="楕円 575"/>
        <xdr:cNvSpPr/>
      </xdr:nvSpPr>
      <xdr:spPr>
        <a:xfrm>
          <a:off x="221107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140806</xdr:rowOff>
    </xdr:from>
    <xdr:ext cx="469744" cy="259045"/>
    <xdr:sp macro="" textlink="">
      <xdr:nvSpPr>
        <xdr:cNvPr id="577" name="【児童館】&#10;一人当たり面積該当値テキスト"/>
        <xdr:cNvSpPr txBox="1"/>
      </xdr:nvSpPr>
      <xdr:spPr>
        <a:xfrm>
          <a:off x="22199600"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117929</xdr:rowOff>
    </xdr:from>
    <xdr:to>
      <xdr:col>112</xdr:col>
      <xdr:colOff>38100</xdr:colOff>
      <xdr:row>83</xdr:row>
      <xdr:rowOff>48079</xdr:rowOff>
    </xdr:to>
    <xdr:sp macro="" textlink="">
      <xdr:nvSpPr>
        <xdr:cNvPr id="578" name="楕円 577"/>
        <xdr:cNvSpPr/>
      </xdr:nvSpPr>
      <xdr:spPr>
        <a:xfrm>
          <a:off x="21272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168729</xdr:rowOff>
    </xdr:from>
    <xdr:to>
      <xdr:col>116</xdr:col>
      <xdr:colOff>63500</xdr:colOff>
      <xdr:row>82</xdr:row>
      <xdr:rowOff>168729</xdr:rowOff>
    </xdr:to>
    <xdr:cxnSp macro="">
      <xdr:nvCxnSpPr>
        <xdr:cNvPr id="579" name="直線コネクタ 578"/>
        <xdr:cNvCxnSpPr/>
      </xdr:nvCxnSpPr>
      <xdr:spPr>
        <a:xfrm>
          <a:off x="21323300" y="142276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145341</xdr:rowOff>
    </xdr:from>
    <xdr:ext cx="469744" cy="259045"/>
    <xdr:sp macro="" textlink="">
      <xdr:nvSpPr>
        <xdr:cNvPr id="580" name="n_1aveValue【児童館】&#10;一人当たり面積"/>
        <xdr:cNvSpPr txBox="1"/>
      </xdr:nvSpPr>
      <xdr:spPr>
        <a:xfrm>
          <a:off x="21075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81"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64606</xdr:rowOff>
    </xdr:from>
    <xdr:ext cx="469744" cy="259045"/>
    <xdr:sp macro="" textlink="">
      <xdr:nvSpPr>
        <xdr:cNvPr id="582" name="n_1mainValue【児童館】&#10;一人当たり面積"/>
        <xdr:cNvSpPr txBox="1"/>
      </xdr:nvSpPr>
      <xdr:spPr>
        <a:xfrm>
          <a:off x="210757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3" name="テキスト ボックス 59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4" name="直線コネクタ 59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5" name="テキスト ボックス 59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6" name="直線コネクタ 59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7" name="テキスト ボックス 59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8" name="直線コネクタ 59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9" name="テキスト ボックス 59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0" name="直線コネクタ 59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1" name="テキスト ボックス 60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2" name="直線コネクタ 60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3" name="テキスト ボックス 60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5" name="テキスト ボックス 6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607" name="直線コネクタ 606"/>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608"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609" name="直線コネクタ 608"/>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1" name="直線コネクタ 61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612"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13" name="フローチャート: 判断 612"/>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614" name="フローチャート: 判断 613"/>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615" name="フローチャート: 判断 614"/>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133986</xdr:rowOff>
    </xdr:from>
    <xdr:to>
      <xdr:col>85</xdr:col>
      <xdr:colOff>177800</xdr:colOff>
      <xdr:row>104</xdr:row>
      <xdr:rowOff>64136</xdr:rowOff>
    </xdr:to>
    <xdr:sp macro="" textlink="">
      <xdr:nvSpPr>
        <xdr:cNvPr id="621" name="楕円 620"/>
        <xdr:cNvSpPr/>
      </xdr:nvSpPr>
      <xdr:spPr>
        <a:xfrm>
          <a:off x="162687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156863</xdr:rowOff>
    </xdr:from>
    <xdr:ext cx="405111" cy="259045"/>
    <xdr:sp macro="" textlink="">
      <xdr:nvSpPr>
        <xdr:cNvPr id="622" name="【公民館】&#10;有形固定資産減価償却率該当値テキスト"/>
        <xdr:cNvSpPr txBox="1"/>
      </xdr:nvSpPr>
      <xdr:spPr>
        <a:xfrm>
          <a:off x="16357600"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82550</xdr:rowOff>
    </xdr:from>
    <xdr:to>
      <xdr:col>81</xdr:col>
      <xdr:colOff>101600</xdr:colOff>
      <xdr:row>104</xdr:row>
      <xdr:rowOff>12700</xdr:rowOff>
    </xdr:to>
    <xdr:sp macro="" textlink="">
      <xdr:nvSpPr>
        <xdr:cNvPr id="623" name="楕円 622"/>
        <xdr:cNvSpPr/>
      </xdr:nvSpPr>
      <xdr:spPr>
        <a:xfrm>
          <a:off x="1543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133350</xdr:rowOff>
    </xdr:from>
    <xdr:to>
      <xdr:col>85</xdr:col>
      <xdr:colOff>127000</xdr:colOff>
      <xdr:row>104</xdr:row>
      <xdr:rowOff>13336</xdr:rowOff>
    </xdr:to>
    <xdr:cxnSp macro="">
      <xdr:nvCxnSpPr>
        <xdr:cNvPr id="624" name="直線コネクタ 623"/>
        <xdr:cNvCxnSpPr/>
      </xdr:nvCxnSpPr>
      <xdr:spPr>
        <a:xfrm>
          <a:off x="15481300" y="17792700"/>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131463</xdr:rowOff>
    </xdr:from>
    <xdr:ext cx="405111" cy="259045"/>
    <xdr:sp macro="" textlink="">
      <xdr:nvSpPr>
        <xdr:cNvPr id="625" name="n_1aveValue【公民館】&#10;有形固定資産減価償却率"/>
        <xdr:cNvSpPr txBox="1"/>
      </xdr:nvSpPr>
      <xdr:spPr>
        <a:xfrm>
          <a:off x="15266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160672</xdr:rowOff>
    </xdr:from>
    <xdr:ext cx="405111" cy="259045"/>
    <xdr:sp macro="" textlink="">
      <xdr:nvSpPr>
        <xdr:cNvPr id="626" name="n_2aveValue【公民館】&#10;有形固定資産減価償却率"/>
        <xdr:cNvSpPr txBox="1"/>
      </xdr:nvSpPr>
      <xdr:spPr>
        <a:xfrm>
          <a:off x="14389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29227</xdr:rowOff>
    </xdr:from>
    <xdr:ext cx="405111" cy="259045"/>
    <xdr:sp macro="" textlink="">
      <xdr:nvSpPr>
        <xdr:cNvPr id="627" name="n_1mainValue【公民館】&#10;有形固定資産減価償却率"/>
        <xdr:cNvSpPr txBox="1"/>
      </xdr:nvSpPr>
      <xdr:spPr>
        <a:xfrm>
          <a:off x="15266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8" name="直線コネクタ 63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9" name="テキスト ボックス 63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0" name="直線コネクタ 63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1" name="テキスト ボックス 64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2" name="直線コネクタ 64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3" name="テキスト ボックス 64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4" name="直線コネクタ 64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5" name="テキスト ボックス 64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6" name="直線コネクタ 64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7" name="テキスト ボックス 64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8" name="直線コネクタ 64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9" name="テキスト ボックス 64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53" name="直線コネクタ 652"/>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54"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55" name="直線コネクタ 654"/>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56"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57" name="直線コネクタ 656"/>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38116</xdr:rowOff>
    </xdr:from>
    <xdr:ext cx="469744" cy="259045"/>
    <xdr:sp macro="" textlink="">
      <xdr:nvSpPr>
        <xdr:cNvPr id="658" name="【公民館】&#10;一人当たり面積平均値テキスト"/>
        <xdr:cNvSpPr txBox="1"/>
      </xdr:nvSpPr>
      <xdr:spPr>
        <a:xfrm>
          <a:off x="22199600" y="1838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59" name="フローチャート: 判断 658"/>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60" name="フローチャート: 判断 659"/>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661" name="フローチャート: 判断 660"/>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667" name="楕円 666"/>
        <xdr:cNvSpPr/>
      </xdr:nvSpPr>
      <xdr:spPr>
        <a:xfrm>
          <a:off x="221107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169108</xdr:rowOff>
    </xdr:from>
    <xdr:ext cx="469744" cy="259045"/>
    <xdr:sp macro="" textlink="">
      <xdr:nvSpPr>
        <xdr:cNvPr id="668" name="【公民館】&#10;一人当たり面積該当値テキスト"/>
        <xdr:cNvSpPr txBox="1"/>
      </xdr:nvSpPr>
      <xdr:spPr>
        <a:xfrm>
          <a:off x="22199600" y="1817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152763</xdr:rowOff>
    </xdr:from>
    <xdr:to>
      <xdr:col>112</xdr:col>
      <xdr:colOff>38100</xdr:colOff>
      <xdr:row>107</xdr:row>
      <xdr:rowOff>82913</xdr:rowOff>
    </xdr:to>
    <xdr:sp macro="" textlink="">
      <xdr:nvSpPr>
        <xdr:cNvPr id="669" name="楕円 668"/>
        <xdr:cNvSpPr/>
      </xdr:nvSpPr>
      <xdr:spPr>
        <a:xfrm>
          <a:off x="21272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25581</xdr:rowOff>
    </xdr:from>
    <xdr:to>
      <xdr:col>116</xdr:col>
      <xdr:colOff>63500</xdr:colOff>
      <xdr:row>107</xdr:row>
      <xdr:rowOff>32113</xdr:rowOff>
    </xdr:to>
    <xdr:cxnSp macro="">
      <xdr:nvCxnSpPr>
        <xdr:cNvPr id="670" name="直線コネクタ 669"/>
        <xdr:cNvCxnSpPr/>
      </xdr:nvCxnSpPr>
      <xdr:spPr>
        <a:xfrm flipV="1">
          <a:off x="21323300" y="183707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142620</xdr:rowOff>
    </xdr:from>
    <xdr:ext cx="469744" cy="259045"/>
    <xdr:sp macro="" textlink="">
      <xdr:nvSpPr>
        <xdr:cNvPr id="671" name="n_1aveValue【公民館】&#10;一人当たり面積"/>
        <xdr:cNvSpPr txBox="1"/>
      </xdr:nvSpPr>
      <xdr:spPr>
        <a:xfrm>
          <a:off x="210757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672" name="n_2aveValue【公民館】&#10;一人当たり面積"/>
        <xdr:cNvSpPr txBox="1"/>
      </xdr:nvSpPr>
      <xdr:spPr>
        <a:xfrm>
          <a:off x="20199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99440</xdr:rowOff>
    </xdr:from>
    <xdr:ext cx="469744" cy="259045"/>
    <xdr:sp macro="" textlink="">
      <xdr:nvSpPr>
        <xdr:cNvPr id="673" name="n_1mainValue【公民館】&#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橋りょう・トンネルの有形固定資産減価償却率が全国、栃木県平均より特に高くなっている。道路の一人当たり延長が、全国、栃木県平均を上回っていることが要因であり、築造、改良等の道路整備する延長が多いことが言える。認定こども園・幼稚園・保育所、児童館については、全国、栃木県平均と同水準となっている。学校施設については、個別計画に基づく大規模改修事業等を計画的に実施していることにより、有形固定資産減価償却率が全国、栃木県平均を下回っている。公営住宅は、現在</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棟あるが有形固定資産減価償却率</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％となっており老朽化が著しい状況になっているため、施設の廃止等も含めた検討が必要になってきている。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60,323
59,677
74.59
25,310,260
23,832,144
1,233,310
14,473,994
24,820,101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41728</xdr:rowOff>
    </xdr:from>
    <xdr:to>
      <xdr:col>24</xdr:col>
      <xdr:colOff>114300</xdr:colOff>
      <xdr:row>36</xdr:row>
      <xdr:rowOff>143328</xdr:rowOff>
    </xdr:to>
    <xdr:sp macro="" textlink="">
      <xdr:nvSpPr>
        <xdr:cNvPr id="71" name="楕円 70"/>
        <xdr:cNvSpPr/>
      </xdr:nvSpPr>
      <xdr:spPr>
        <a:xfrm>
          <a:off x="45847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64605</xdr:rowOff>
    </xdr:from>
    <xdr:ext cx="405111" cy="259045"/>
    <xdr:sp macro="" textlink="">
      <xdr:nvSpPr>
        <xdr:cNvPr id="72" name="【図書館】&#10;有形固定資産減価償却率該当値テキスト"/>
        <xdr:cNvSpPr txBox="1"/>
      </xdr:nvSpPr>
      <xdr:spPr>
        <a:xfrm>
          <a:off x="4673600" y="606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74386</xdr:rowOff>
    </xdr:from>
    <xdr:to>
      <xdr:col>20</xdr:col>
      <xdr:colOff>38100</xdr:colOff>
      <xdr:row>37</xdr:row>
      <xdr:rowOff>4536</xdr:rowOff>
    </xdr:to>
    <xdr:sp macro="" textlink="">
      <xdr:nvSpPr>
        <xdr:cNvPr id="73" name="楕円 72"/>
        <xdr:cNvSpPr/>
      </xdr:nvSpPr>
      <xdr:spPr>
        <a:xfrm>
          <a:off x="3746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92528</xdr:rowOff>
    </xdr:from>
    <xdr:to>
      <xdr:col>24</xdr:col>
      <xdr:colOff>63500</xdr:colOff>
      <xdr:row>36</xdr:row>
      <xdr:rowOff>125186</xdr:rowOff>
    </xdr:to>
    <xdr:cxnSp macro="">
      <xdr:nvCxnSpPr>
        <xdr:cNvPr id="74" name="直線コネクタ 73"/>
        <xdr:cNvCxnSpPr/>
      </xdr:nvCxnSpPr>
      <xdr:spPr>
        <a:xfrm flipV="1">
          <a:off x="3797300" y="62647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82204</xdr:rowOff>
    </xdr:from>
    <xdr:ext cx="405111" cy="259045"/>
    <xdr:sp macro="" textlink="">
      <xdr:nvSpPr>
        <xdr:cNvPr id="75" name="n_1ave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76"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21063</xdr:rowOff>
    </xdr:from>
    <xdr:ext cx="405111" cy="259045"/>
    <xdr:sp macro="" textlink="">
      <xdr:nvSpPr>
        <xdr:cNvPr id="77" name="n_1mainValue【図書館】&#10;有形固定資産減価償却率"/>
        <xdr:cNvSpPr txBox="1"/>
      </xdr:nvSpPr>
      <xdr:spPr>
        <a:xfrm>
          <a:off x="35820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1" name="直線コネクタ 100"/>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2"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3" name="直線コネクタ 102"/>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4"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5" name="直線コネクタ 104"/>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6"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07" name="フローチャート: 判断 106"/>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08" name="フローチャート: 判断 107"/>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165100</xdr:rowOff>
    </xdr:from>
    <xdr:to>
      <xdr:col>46</xdr:col>
      <xdr:colOff>38100</xdr:colOff>
      <xdr:row>39</xdr:row>
      <xdr:rowOff>95250</xdr:rowOff>
    </xdr:to>
    <xdr:sp macro="" textlink="">
      <xdr:nvSpPr>
        <xdr:cNvPr id="109" name="フローチャート: 判断 108"/>
        <xdr:cNvSpPr/>
      </xdr:nvSpPr>
      <xdr:spPr>
        <a:xfrm>
          <a:off x="8699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127000</xdr:rowOff>
    </xdr:from>
    <xdr:to>
      <xdr:col>55</xdr:col>
      <xdr:colOff>50800</xdr:colOff>
      <xdr:row>37</xdr:row>
      <xdr:rowOff>57150</xdr:rowOff>
    </xdr:to>
    <xdr:sp macro="" textlink="">
      <xdr:nvSpPr>
        <xdr:cNvPr id="115" name="楕円 114"/>
        <xdr:cNvSpPr/>
      </xdr:nvSpPr>
      <xdr:spPr>
        <a:xfrm>
          <a:off x="104267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149877</xdr:rowOff>
    </xdr:from>
    <xdr:ext cx="469744" cy="259045"/>
    <xdr:sp macro="" textlink="">
      <xdr:nvSpPr>
        <xdr:cNvPr id="116" name="【図書館】&#10;一人当たり面積該当値テキスト"/>
        <xdr:cNvSpPr txBox="1"/>
      </xdr:nvSpPr>
      <xdr:spPr>
        <a:xfrm>
          <a:off x="10515600"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127000</xdr:rowOff>
    </xdr:from>
    <xdr:to>
      <xdr:col>50</xdr:col>
      <xdr:colOff>165100</xdr:colOff>
      <xdr:row>37</xdr:row>
      <xdr:rowOff>57150</xdr:rowOff>
    </xdr:to>
    <xdr:sp macro="" textlink="">
      <xdr:nvSpPr>
        <xdr:cNvPr id="117" name="楕円 116"/>
        <xdr:cNvSpPr/>
      </xdr:nvSpPr>
      <xdr:spPr>
        <a:xfrm>
          <a:off x="9588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6350</xdr:rowOff>
    </xdr:from>
    <xdr:to>
      <xdr:col>55</xdr:col>
      <xdr:colOff>0</xdr:colOff>
      <xdr:row>37</xdr:row>
      <xdr:rowOff>6350</xdr:rowOff>
    </xdr:to>
    <xdr:cxnSp macro="">
      <xdr:nvCxnSpPr>
        <xdr:cNvPr id="118" name="直線コネクタ 117"/>
        <xdr:cNvCxnSpPr/>
      </xdr:nvCxnSpPr>
      <xdr:spPr>
        <a:xfrm>
          <a:off x="9639300" y="635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111777</xdr:rowOff>
    </xdr:from>
    <xdr:ext cx="469744" cy="259045"/>
    <xdr:sp macro="" textlink="">
      <xdr:nvSpPr>
        <xdr:cNvPr id="119" name="n_1ave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111777</xdr:rowOff>
    </xdr:from>
    <xdr:ext cx="469744" cy="259045"/>
    <xdr:sp macro="" textlink="">
      <xdr:nvSpPr>
        <xdr:cNvPr id="120" name="n_2aveValue【図書館】&#10;一人当たり面積"/>
        <xdr:cNvSpPr txBox="1"/>
      </xdr:nvSpPr>
      <xdr:spPr>
        <a:xfrm>
          <a:off x="85154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73677</xdr:rowOff>
    </xdr:from>
    <xdr:ext cx="469744" cy="259045"/>
    <xdr:sp macro="" textlink="">
      <xdr:nvSpPr>
        <xdr:cNvPr id="121" name="n_1mainValue【図書館】&#10;一人当たり面積"/>
        <xdr:cNvSpPr txBox="1"/>
      </xdr:nvSpPr>
      <xdr:spPr>
        <a:xfrm>
          <a:off x="93917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47" name="直線コネクタ 146"/>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48"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49" name="直線コネクタ 148"/>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0"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1" name="直線コネクタ 150"/>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2"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3" name="フローチャート: 判断 152"/>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54" name="フローチャート: 判断 153"/>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55" name="フローチャート: 判断 154"/>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19413</xdr:rowOff>
    </xdr:from>
    <xdr:to>
      <xdr:col>24</xdr:col>
      <xdr:colOff>114300</xdr:colOff>
      <xdr:row>58</xdr:row>
      <xdr:rowOff>121013</xdr:rowOff>
    </xdr:to>
    <xdr:sp macro="" textlink="">
      <xdr:nvSpPr>
        <xdr:cNvPr id="161" name="楕円 160"/>
        <xdr:cNvSpPr/>
      </xdr:nvSpPr>
      <xdr:spPr>
        <a:xfrm>
          <a:off x="4584700" y="99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42290</xdr:rowOff>
    </xdr:from>
    <xdr:ext cx="405111" cy="259045"/>
    <xdr:sp macro="" textlink="">
      <xdr:nvSpPr>
        <xdr:cNvPr id="162" name="【体育館・プール】&#10;有形固定資産減価償却率該当値テキスト"/>
        <xdr:cNvSpPr txBox="1"/>
      </xdr:nvSpPr>
      <xdr:spPr>
        <a:xfrm>
          <a:off x="4673600" y="981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39007</xdr:rowOff>
    </xdr:from>
    <xdr:to>
      <xdr:col>20</xdr:col>
      <xdr:colOff>38100</xdr:colOff>
      <xdr:row>56</xdr:row>
      <xdr:rowOff>140607</xdr:rowOff>
    </xdr:to>
    <xdr:sp macro="" textlink="">
      <xdr:nvSpPr>
        <xdr:cNvPr id="163" name="楕円 162"/>
        <xdr:cNvSpPr/>
      </xdr:nvSpPr>
      <xdr:spPr>
        <a:xfrm>
          <a:off x="3746500" y="96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89807</xdr:rowOff>
    </xdr:from>
    <xdr:to>
      <xdr:col>24</xdr:col>
      <xdr:colOff>63500</xdr:colOff>
      <xdr:row>58</xdr:row>
      <xdr:rowOff>70213</xdr:rowOff>
    </xdr:to>
    <xdr:cxnSp macro="">
      <xdr:nvCxnSpPr>
        <xdr:cNvPr id="164" name="直線コネクタ 163"/>
        <xdr:cNvCxnSpPr/>
      </xdr:nvCxnSpPr>
      <xdr:spPr>
        <a:xfrm>
          <a:off x="3797300" y="9691007"/>
          <a:ext cx="8382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65" name="n_1ave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66" name="n_2aveValue【体育館・プール】&#10;有形固定資産減価償却率"/>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157134</xdr:rowOff>
    </xdr:from>
    <xdr:ext cx="405111" cy="259045"/>
    <xdr:sp macro="" textlink="">
      <xdr:nvSpPr>
        <xdr:cNvPr id="167" name="n_1mainValue【体育館・プール】&#10;有形固定資産減価償却率"/>
        <xdr:cNvSpPr txBox="1"/>
      </xdr:nvSpPr>
      <xdr:spPr>
        <a:xfrm>
          <a:off x="3582044" y="941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9" name="テキスト ボックス 17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1" name="テキスト ボックス 18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3" name="テキスト ボックス 18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5" name="テキスト ボックス 18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7" name="テキスト ボックス 18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191" name="直線コネクタ 190"/>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2"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3" name="直線コネクタ 192"/>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194"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195" name="直線コネクタ 194"/>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196"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97" name="フローチャート: 判断 196"/>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198" name="フローチャート: 判断 197"/>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154940</xdr:rowOff>
    </xdr:from>
    <xdr:to>
      <xdr:col>46</xdr:col>
      <xdr:colOff>38100</xdr:colOff>
      <xdr:row>60</xdr:row>
      <xdr:rowOff>85090</xdr:rowOff>
    </xdr:to>
    <xdr:sp macro="" textlink="">
      <xdr:nvSpPr>
        <xdr:cNvPr id="199" name="フローチャート: 判断 198"/>
        <xdr:cNvSpPr/>
      </xdr:nvSpPr>
      <xdr:spPr>
        <a:xfrm>
          <a:off x="869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xdr:rowOff>
    </xdr:from>
    <xdr:to>
      <xdr:col>55</xdr:col>
      <xdr:colOff>50800</xdr:colOff>
      <xdr:row>61</xdr:row>
      <xdr:rowOff>104140</xdr:rowOff>
    </xdr:to>
    <xdr:sp macro="" textlink="">
      <xdr:nvSpPr>
        <xdr:cNvPr id="205" name="楕円 204"/>
        <xdr:cNvSpPr/>
      </xdr:nvSpPr>
      <xdr:spPr>
        <a:xfrm>
          <a:off x="104267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152417</xdr:rowOff>
    </xdr:from>
    <xdr:ext cx="469744" cy="259045"/>
    <xdr:sp macro="" textlink="">
      <xdr:nvSpPr>
        <xdr:cNvPr id="206" name="【体育館・プール】&#10;一人当たり面積該当値テキスト"/>
        <xdr:cNvSpPr txBox="1"/>
      </xdr:nvSpPr>
      <xdr:spPr>
        <a:xfrm>
          <a:off x="10515600" y="1043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128270</xdr:rowOff>
    </xdr:from>
    <xdr:to>
      <xdr:col>50</xdr:col>
      <xdr:colOff>165100</xdr:colOff>
      <xdr:row>62</xdr:row>
      <xdr:rowOff>58420</xdr:rowOff>
    </xdr:to>
    <xdr:sp macro="" textlink="">
      <xdr:nvSpPr>
        <xdr:cNvPr id="207" name="楕円 206"/>
        <xdr:cNvSpPr/>
      </xdr:nvSpPr>
      <xdr:spPr>
        <a:xfrm>
          <a:off x="9588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53340</xdr:rowOff>
    </xdr:from>
    <xdr:to>
      <xdr:col>55</xdr:col>
      <xdr:colOff>0</xdr:colOff>
      <xdr:row>62</xdr:row>
      <xdr:rowOff>7620</xdr:rowOff>
    </xdr:to>
    <xdr:cxnSp macro="">
      <xdr:nvCxnSpPr>
        <xdr:cNvPr id="208" name="直線コネクタ 207"/>
        <xdr:cNvCxnSpPr/>
      </xdr:nvCxnSpPr>
      <xdr:spPr>
        <a:xfrm flipV="1">
          <a:off x="9639300" y="1051179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151147</xdr:rowOff>
    </xdr:from>
    <xdr:ext cx="469744" cy="259045"/>
    <xdr:sp macro="" textlink="">
      <xdr:nvSpPr>
        <xdr:cNvPr id="209"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101617</xdr:rowOff>
    </xdr:from>
    <xdr:ext cx="469744" cy="259045"/>
    <xdr:sp macro="" textlink="">
      <xdr:nvSpPr>
        <xdr:cNvPr id="210" name="n_2aveValue【体育館・プール】&#10;一人当たり面積"/>
        <xdr:cNvSpPr txBox="1"/>
      </xdr:nvSpPr>
      <xdr:spPr>
        <a:xfrm>
          <a:off x="85154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49547</xdr:rowOff>
    </xdr:from>
    <xdr:ext cx="469744" cy="259045"/>
    <xdr:sp macro="" textlink="">
      <xdr:nvSpPr>
        <xdr:cNvPr id="211" name="n_1mainValue【体育館・プール】&#10;一人当たり面積"/>
        <xdr:cNvSpPr txBox="1"/>
      </xdr:nvSpPr>
      <xdr:spPr>
        <a:xfrm>
          <a:off x="93917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36" name="直線コネクタ 235"/>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37"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38" name="直線コネクタ 237"/>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99713</xdr:rowOff>
    </xdr:from>
    <xdr:ext cx="405111" cy="259045"/>
    <xdr:sp macro="" textlink="">
      <xdr:nvSpPr>
        <xdr:cNvPr id="241" name="【福祉施設】&#10;有形固定資産減価償却率平均値テキスト"/>
        <xdr:cNvSpPr txBox="1"/>
      </xdr:nvSpPr>
      <xdr:spPr>
        <a:xfrm>
          <a:off x="4673600" y="1398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42" name="フローチャート: 判断 241"/>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43" name="フローチャート: 判断 242"/>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111125</xdr:rowOff>
    </xdr:from>
    <xdr:to>
      <xdr:col>15</xdr:col>
      <xdr:colOff>101600</xdr:colOff>
      <xdr:row>84</xdr:row>
      <xdr:rowOff>41275</xdr:rowOff>
    </xdr:to>
    <xdr:sp macro="" textlink="">
      <xdr:nvSpPr>
        <xdr:cNvPr id="244" name="フローチャート: 判断 243"/>
        <xdr:cNvSpPr/>
      </xdr:nvSpPr>
      <xdr:spPr>
        <a:xfrm>
          <a:off x="2857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122555</xdr:rowOff>
    </xdr:from>
    <xdr:to>
      <xdr:col>24</xdr:col>
      <xdr:colOff>114300</xdr:colOff>
      <xdr:row>84</xdr:row>
      <xdr:rowOff>52705</xdr:rowOff>
    </xdr:to>
    <xdr:sp macro="" textlink="">
      <xdr:nvSpPr>
        <xdr:cNvPr id="250" name="楕円 249"/>
        <xdr:cNvSpPr/>
      </xdr:nvSpPr>
      <xdr:spPr>
        <a:xfrm>
          <a:off x="45847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100982</xdr:rowOff>
    </xdr:from>
    <xdr:ext cx="405111" cy="259045"/>
    <xdr:sp macro="" textlink="">
      <xdr:nvSpPr>
        <xdr:cNvPr id="251" name="【福祉施設】&#10;有形固定資産減価償却率該当値テキスト"/>
        <xdr:cNvSpPr txBox="1"/>
      </xdr:nvSpPr>
      <xdr:spPr>
        <a:xfrm>
          <a:off x="4673600"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139700</xdr:rowOff>
    </xdr:from>
    <xdr:to>
      <xdr:col>20</xdr:col>
      <xdr:colOff>38100</xdr:colOff>
      <xdr:row>84</xdr:row>
      <xdr:rowOff>69850</xdr:rowOff>
    </xdr:to>
    <xdr:sp macro="" textlink="">
      <xdr:nvSpPr>
        <xdr:cNvPr id="252" name="楕円 251"/>
        <xdr:cNvSpPr/>
      </xdr:nvSpPr>
      <xdr:spPr>
        <a:xfrm>
          <a:off x="3746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1905</xdr:rowOff>
    </xdr:from>
    <xdr:to>
      <xdr:col>24</xdr:col>
      <xdr:colOff>63500</xdr:colOff>
      <xdr:row>84</xdr:row>
      <xdr:rowOff>19050</xdr:rowOff>
    </xdr:to>
    <xdr:cxnSp macro="">
      <xdr:nvCxnSpPr>
        <xdr:cNvPr id="253" name="直線コネクタ 252"/>
        <xdr:cNvCxnSpPr/>
      </xdr:nvCxnSpPr>
      <xdr:spPr>
        <a:xfrm flipV="1">
          <a:off x="3797300" y="144037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38752</xdr:rowOff>
    </xdr:from>
    <xdr:ext cx="405111" cy="259045"/>
    <xdr:sp macro="" textlink="">
      <xdr:nvSpPr>
        <xdr:cNvPr id="254" name="n_1aveValue【福祉施設】&#10;有形固定資産減価償却率"/>
        <xdr:cNvSpPr txBox="1"/>
      </xdr:nvSpPr>
      <xdr:spPr>
        <a:xfrm>
          <a:off x="3582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57802</xdr:rowOff>
    </xdr:from>
    <xdr:ext cx="405111" cy="259045"/>
    <xdr:sp macro="" textlink="">
      <xdr:nvSpPr>
        <xdr:cNvPr id="255" name="n_2aveValue【福祉施設】&#10;有形固定資産減価償却率"/>
        <xdr:cNvSpPr txBox="1"/>
      </xdr:nvSpPr>
      <xdr:spPr>
        <a:xfrm>
          <a:off x="2705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60977</xdr:rowOff>
    </xdr:from>
    <xdr:ext cx="405111" cy="259045"/>
    <xdr:sp macro="" textlink="">
      <xdr:nvSpPr>
        <xdr:cNvPr id="256" name="n_1mainValue【福祉施設】&#10;有形固定資産減価償却率"/>
        <xdr:cNvSpPr txBox="1"/>
      </xdr:nvSpPr>
      <xdr:spPr>
        <a:xfrm>
          <a:off x="35820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7" name="直線コネクタ 26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8" name="テキスト ボックス 26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9" name="直線コネクタ 26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0" name="テキスト ボックス 26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1" name="直線コネクタ 27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2" name="テキスト ボックス 27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3" name="直線コネクタ 27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4" name="テキスト ボックス 27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78" name="直線コネクタ 277"/>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79"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80" name="直線コネクタ 279"/>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81"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82" name="直線コネクタ 281"/>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150892</xdr:rowOff>
    </xdr:from>
    <xdr:ext cx="469744" cy="259045"/>
    <xdr:sp macro="" textlink="">
      <xdr:nvSpPr>
        <xdr:cNvPr id="283" name="【福祉施設】&#10;一人当たり面積平均値テキスト"/>
        <xdr:cNvSpPr txBox="1"/>
      </xdr:nvSpPr>
      <xdr:spPr>
        <a:xfrm>
          <a:off x="10515600" y="1455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84" name="フローチャート: 判断 283"/>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285" name="フローチャート: 判断 284"/>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129032</xdr:rowOff>
    </xdr:from>
    <xdr:to>
      <xdr:col>46</xdr:col>
      <xdr:colOff>38100</xdr:colOff>
      <xdr:row>85</xdr:row>
      <xdr:rowOff>59182</xdr:rowOff>
    </xdr:to>
    <xdr:sp macro="" textlink="">
      <xdr:nvSpPr>
        <xdr:cNvPr id="286" name="フローチャート: 判断 285"/>
        <xdr:cNvSpPr/>
      </xdr:nvSpPr>
      <xdr:spPr>
        <a:xfrm>
          <a:off x="8699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76454</xdr:rowOff>
    </xdr:from>
    <xdr:to>
      <xdr:col>55</xdr:col>
      <xdr:colOff>50800</xdr:colOff>
      <xdr:row>85</xdr:row>
      <xdr:rowOff>6604</xdr:rowOff>
    </xdr:to>
    <xdr:sp macro="" textlink="">
      <xdr:nvSpPr>
        <xdr:cNvPr id="292" name="楕円 291"/>
        <xdr:cNvSpPr/>
      </xdr:nvSpPr>
      <xdr:spPr>
        <a:xfrm>
          <a:off x="10426700" y="144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99331</xdr:rowOff>
    </xdr:from>
    <xdr:ext cx="469744" cy="259045"/>
    <xdr:sp macro="" textlink="">
      <xdr:nvSpPr>
        <xdr:cNvPr id="293" name="【福祉施設】&#10;一人当たり面積該当値テキスト"/>
        <xdr:cNvSpPr txBox="1"/>
      </xdr:nvSpPr>
      <xdr:spPr>
        <a:xfrm>
          <a:off x="10515600" y="1432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74168</xdr:rowOff>
    </xdr:from>
    <xdr:to>
      <xdr:col>50</xdr:col>
      <xdr:colOff>165100</xdr:colOff>
      <xdr:row>85</xdr:row>
      <xdr:rowOff>4318</xdr:rowOff>
    </xdr:to>
    <xdr:sp macro="" textlink="">
      <xdr:nvSpPr>
        <xdr:cNvPr id="294" name="楕円 293"/>
        <xdr:cNvSpPr/>
      </xdr:nvSpPr>
      <xdr:spPr>
        <a:xfrm>
          <a:off x="9588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124968</xdr:rowOff>
    </xdr:from>
    <xdr:to>
      <xdr:col>55</xdr:col>
      <xdr:colOff>0</xdr:colOff>
      <xdr:row>84</xdr:row>
      <xdr:rowOff>127254</xdr:rowOff>
    </xdr:to>
    <xdr:cxnSp macro="">
      <xdr:nvCxnSpPr>
        <xdr:cNvPr id="295" name="直線コネクタ 294"/>
        <xdr:cNvCxnSpPr/>
      </xdr:nvCxnSpPr>
      <xdr:spPr>
        <a:xfrm>
          <a:off x="9639300" y="145267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105173</xdr:rowOff>
    </xdr:from>
    <xdr:ext cx="469744" cy="259045"/>
    <xdr:sp macro="" textlink="">
      <xdr:nvSpPr>
        <xdr:cNvPr id="296" name="n_1aveValue【福祉施設】&#10;一人当たり面積"/>
        <xdr:cNvSpPr txBox="1"/>
      </xdr:nvSpPr>
      <xdr:spPr>
        <a:xfrm>
          <a:off x="9391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75709</xdr:rowOff>
    </xdr:from>
    <xdr:ext cx="469744" cy="259045"/>
    <xdr:sp macro="" textlink="">
      <xdr:nvSpPr>
        <xdr:cNvPr id="297" name="n_2aveValue【福祉施設】&#10;一人当たり面積"/>
        <xdr:cNvSpPr txBox="1"/>
      </xdr:nvSpPr>
      <xdr:spPr>
        <a:xfrm>
          <a:off x="8515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20845</xdr:rowOff>
    </xdr:from>
    <xdr:ext cx="469744" cy="259045"/>
    <xdr:sp macro="" textlink="">
      <xdr:nvSpPr>
        <xdr:cNvPr id="298" name="n_1mainValue【福祉施設】&#10;一人当たり面積"/>
        <xdr:cNvSpPr txBox="1"/>
      </xdr:nvSpPr>
      <xdr:spPr>
        <a:xfrm>
          <a:off x="93917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24" name="直線コネクタ 323"/>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25"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26" name="直線コネクタ 325"/>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27"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28" name="直線コネクタ 327"/>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15620</xdr:rowOff>
    </xdr:from>
    <xdr:ext cx="405111" cy="259045"/>
    <xdr:sp macro="" textlink="">
      <xdr:nvSpPr>
        <xdr:cNvPr id="329" name="【市民会館】&#10;有形固定資産減価償却率平均値テキスト"/>
        <xdr:cNvSpPr txBox="1"/>
      </xdr:nvSpPr>
      <xdr:spPr>
        <a:xfrm>
          <a:off x="4673600" y="1767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30" name="フローチャート: 判断 329"/>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31" name="フローチャート: 判断 330"/>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332" name="フローチャート: 判断 331"/>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44994</xdr:rowOff>
    </xdr:from>
    <xdr:to>
      <xdr:col>24</xdr:col>
      <xdr:colOff>114300</xdr:colOff>
      <xdr:row>104</xdr:row>
      <xdr:rowOff>146594</xdr:rowOff>
    </xdr:to>
    <xdr:sp macro="" textlink="">
      <xdr:nvSpPr>
        <xdr:cNvPr id="338" name="楕円 337"/>
        <xdr:cNvSpPr/>
      </xdr:nvSpPr>
      <xdr:spPr>
        <a:xfrm>
          <a:off x="45847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23421</xdr:rowOff>
    </xdr:from>
    <xdr:ext cx="405111" cy="259045"/>
    <xdr:sp macro="" textlink="">
      <xdr:nvSpPr>
        <xdr:cNvPr id="339" name="【市民会館】&#10;有形固定資産減価償却率該当値テキスト"/>
        <xdr:cNvSpPr txBox="1"/>
      </xdr:nvSpPr>
      <xdr:spPr>
        <a:xfrm>
          <a:off x="4673600" y="1785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28666</xdr:rowOff>
    </xdr:from>
    <xdr:to>
      <xdr:col>20</xdr:col>
      <xdr:colOff>38100</xdr:colOff>
      <xdr:row>104</xdr:row>
      <xdr:rowOff>130266</xdr:rowOff>
    </xdr:to>
    <xdr:sp macro="" textlink="">
      <xdr:nvSpPr>
        <xdr:cNvPr id="340" name="楕円 339"/>
        <xdr:cNvSpPr/>
      </xdr:nvSpPr>
      <xdr:spPr>
        <a:xfrm>
          <a:off x="3746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79466</xdr:rowOff>
    </xdr:from>
    <xdr:to>
      <xdr:col>24</xdr:col>
      <xdr:colOff>63500</xdr:colOff>
      <xdr:row>104</xdr:row>
      <xdr:rowOff>95794</xdr:rowOff>
    </xdr:to>
    <xdr:cxnSp macro="">
      <xdr:nvCxnSpPr>
        <xdr:cNvPr id="341" name="直線コネクタ 340"/>
        <xdr:cNvCxnSpPr/>
      </xdr:nvCxnSpPr>
      <xdr:spPr>
        <a:xfrm>
          <a:off x="3797300" y="1791026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342" name="n_1aveValue【市民会館】&#10;有形固定資産減価償却率"/>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343" name="n_2aveValue【市民会館】&#10;有形固定資産減価償却率"/>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121393</xdr:rowOff>
    </xdr:from>
    <xdr:ext cx="405111" cy="259045"/>
    <xdr:sp macro="" textlink="">
      <xdr:nvSpPr>
        <xdr:cNvPr id="344" name="n_1mainValue【市民会館】&#10;有形固定資産減価償却率"/>
        <xdr:cNvSpPr txBox="1"/>
      </xdr:nvSpPr>
      <xdr:spPr>
        <a:xfrm>
          <a:off x="3582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5" name="直線コネクタ 35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6" name="テキスト ボックス 35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7" name="直線コネクタ 35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8" name="テキスト ボックス 35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9" name="直線コネクタ 35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0" name="テキスト ボックス 35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1" name="直線コネクタ 36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2" name="テキスト ボックス 36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3" name="直線コネクタ 36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4" name="テキスト ボックス 36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68" name="直線コネクタ 367"/>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69"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70" name="直線コネクタ 369"/>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71"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72" name="直線コネクタ 371"/>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73"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74" name="フローチャート: 判断 373"/>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75" name="フローチャート: 判断 374"/>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33020</xdr:rowOff>
    </xdr:from>
    <xdr:to>
      <xdr:col>46</xdr:col>
      <xdr:colOff>38100</xdr:colOff>
      <xdr:row>106</xdr:row>
      <xdr:rowOff>134620</xdr:rowOff>
    </xdr:to>
    <xdr:sp macro="" textlink="">
      <xdr:nvSpPr>
        <xdr:cNvPr id="376" name="フローチャート: 判断 375"/>
        <xdr:cNvSpPr/>
      </xdr:nvSpPr>
      <xdr:spPr>
        <a:xfrm>
          <a:off x="8699500" y="182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139700</xdr:rowOff>
    </xdr:from>
    <xdr:to>
      <xdr:col>55</xdr:col>
      <xdr:colOff>50800</xdr:colOff>
      <xdr:row>108</xdr:row>
      <xdr:rowOff>69850</xdr:rowOff>
    </xdr:to>
    <xdr:sp macro="" textlink="">
      <xdr:nvSpPr>
        <xdr:cNvPr id="382" name="楕円 381"/>
        <xdr:cNvSpPr/>
      </xdr:nvSpPr>
      <xdr:spPr>
        <a:xfrm>
          <a:off x="104267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54627</xdr:rowOff>
    </xdr:from>
    <xdr:ext cx="469744" cy="259045"/>
    <xdr:sp macro="" textlink="">
      <xdr:nvSpPr>
        <xdr:cNvPr id="383" name="【市民会館】&#10;一人当たり面積該当値テキスト"/>
        <xdr:cNvSpPr txBox="1"/>
      </xdr:nvSpPr>
      <xdr:spPr>
        <a:xfrm>
          <a:off x="10515600" y="183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2539</xdr:rowOff>
    </xdr:from>
    <xdr:to>
      <xdr:col>50</xdr:col>
      <xdr:colOff>165100</xdr:colOff>
      <xdr:row>108</xdr:row>
      <xdr:rowOff>104139</xdr:rowOff>
    </xdr:to>
    <xdr:sp macro="" textlink="">
      <xdr:nvSpPr>
        <xdr:cNvPr id="384" name="楕円 383"/>
        <xdr:cNvSpPr/>
      </xdr:nvSpPr>
      <xdr:spPr>
        <a:xfrm>
          <a:off x="9588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19050</xdr:rowOff>
    </xdr:from>
    <xdr:to>
      <xdr:col>55</xdr:col>
      <xdr:colOff>0</xdr:colOff>
      <xdr:row>108</xdr:row>
      <xdr:rowOff>53339</xdr:rowOff>
    </xdr:to>
    <xdr:cxnSp macro="">
      <xdr:nvCxnSpPr>
        <xdr:cNvPr id="385" name="直線コネクタ 384"/>
        <xdr:cNvCxnSpPr/>
      </xdr:nvCxnSpPr>
      <xdr:spPr>
        <a:xfrm flipV="1">
          <a:off x="9639300" y="185356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67327</xdr:rowOff>
    </xdr:from>
    <xdr:ext cx="469744" cy="259045"/>
    <xdr:sp macro="" textlink="">
      <xdr:nvSpPr>
        <xdr:cNvPr id="386" name="n_1aveValue【市民会館】&#10;一人当たり面積"/>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151147</xdr:rowOff>
    </xdr:from>
    <xdr:ext cx="469744" cy="259045"/>
    <xdr:sp macro="" textlink="">
      <xdr:nvSpPr>
        <xdr:cNvPr id="387" name="n_2aveValue【市民会館】&#10;一人当たり面積"/>
        <xdr:cNvSpPr txBox="1"/>
      </xdr:nvSpPr>
      <xdr:spPr>
        <a:xfrm>
          <a:off x="8515427" y="179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95266</xdr:rowOff>
    </xdr:from>
    <xdr:ext cx="469744" cy="259045"/>
    <xdr:sp macro="" textlink="">
      <xdr:nvSpPr>
        <xdr:cNvPr id="388" name="n_1mainValue【市民会館】&#10;一人当たり面積"/>
        <xdr:cNvSpPr txBox="1"/>
      </xdr:nvSpPr>
      <xdr:spPr>
        <a:xfrm>
          <a:off x="9391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5" name="直線コネクタ 4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6" name="テキスト ボックス 41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7" name="直線コネクタ 4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8" name="テキスト ボックス 4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9" name="直線コネクタ 4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0" name="テキスト ボックス 4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1" name="直線コネクタ 4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2" name="テキスト ボックス 4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3" name="直線コネクタ 4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4" name="テキスト ボックス 4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5" name="直線コネクタ 4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6" name="テキスト ボックス 42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8" name="テキスト ボックス 4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430" name="直線コネクタ 429"/>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431"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432" name="直線コネクタ 431"/>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3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4" name="直線コネクタ 43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14531</xdr:rowOff>
    </xdr:from>
    <xdr:ext cx="405111" cy="259045"/>
    <xdr:sp macro="" textlink="">
      <xdr:nvSpPr>
        <xdr:cNvPr id="435" name="【保健センター・保健所】&#10;有形固定資産減価償却率平均値テキスト"/>
        <xdr:cNvSpPr txBox="1"/>
      </xdr:nvSpPr>
      <xdr:spPr>
        <a:xfrm>
          <a:off x="16357600" y="10301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436" name="フローチャート: 判断 435"/>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437" name="フローチャート: 判断 436"/>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438" name="フローチャート: 判断 437"/>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73297</xdr:rowOff>
    </xdr:from>
    <xdr:to>
      <xdr:col>85</xdr:col>
      <xdr:colOff>177800</xdr:colOff>
      <xdr:row>62</xdr:row>
      <xdr:rowOff>3447</xdr:rowOff>
    </xdr:to>
    <xdr:sp macro="" textlink="">
      <xdr:nvSpPr>
        <xdr:cNvPr id="444" name="楕円 443"/>
        <xdr:cNvSpPr/>
      </xdr:nvSpPr>
      <xdr:spPr>
        <a:xfrm>
          <a:off x="162687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51724</xdr:rowOff>
    </xdr:from>
    <xdr:ext cx="405111" cy="259045"/>
    <xdr:sp macro="" textlink="">
      <xdr:nvSpPr>
        <xdr:cNvPr id="445" name="【保健センター・保健所】&#10;有形固定資産減価償却率該当値テキスト"/>
        <xdr:cNvSpPr txBox="1"/>
      </xdr:nvSpPr>
      <xdr:spPr>
        <a:xfrm>
          <a:off x="16357600"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101056</xdr:rowOff>
    </xdr:from>
    <xdr:to>
      <xdr:col>81</xdr:col>
      <xdr:colOff>101600</xdr:colOff>
      <xdr:row>62</xdr:row>
      <xdr:rowOff>31206</xdr:rowOff>
    </xdr:to>
    <xdr:sp macro="" textlink="">
      <xdr:nvSpPr>
        <xdr:cNvPr id="446" name="楕円 445"/>
        <xdr:cNvSpPr/>
      </xdr:nvSpPr>
      <xdr:spPr>
        <a:xfrm>
          <a:off x="15430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124097</xdr:rowOff>
    </xdr:from>
    <xdr:to>
      <xdr:col>85</xdr:col>
      <xdr:colOff>127000</xdr:colOff>
      <xdr:row>61</xdr:row>
      <xdr:rowOff>151856</xdr:rowOff>
    </xdr:to>
    <xdr:cxnSp macro="">
      <xdr:nvCxnSpPr>
        <xdr:cNvPr id="447" name="直線コネクタ 446"/>
        <xdr:cNvCxnSpPr/>
      </xdr:nvCxnSpPr>
      <xdr:spPr>
        <a:xfrm flipV="1">
          <a:off x="15481300" y="1058254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86921</xdr:rowOff>
    </xdr:from>
    <xdr:ext cx="405111" cy="259045"/>
    <xdr:sp macro="" textlink="">
      <xdr:nvSpPr>
        <xdr:cNvPr id="448" name="n_1aveValue【保健センター・保健所】&#10;有形固定資産減価償却率"/>
        <xdr:cNvSpPr txBox="1"/>
      </xdr:nvSpPr>
      <xdr:spPr>
        <a:xfrm>
          <a:off x="152660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15076</xdr:rowOff>
    </xdr:from>
    <xdr:ext cx="405111" cy="259045"/>
    <xdr:sp macro="" textlink="">
      <xdr:nvSpPr>
        <xdr:cNvPr id="449" name="n_2aveValue【保健センター・保健所】&#10;有形固定資産減価償却率"/>
        <xdr:cNvSpPr txBox="1"/>
      </xdr:nvSpPr>
      <xdr:spPr>
        <a:xfrm>
          <a:off x="14389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22333</xdr:rowOff>
    </xdr:from>
    <xdr:ext cx="405111" cy="259045"/>
    <xdr:sp macro="" textlink="">
      <xdr:nvSpPr>
        <xdr:cNvPr id="450" name="n_1mainValue【保健センター・保健所】&#10;有形固定資産減価償却率"/>
        <xdr:cNvSpPr txBox="1"/>
      </xdr:nvSpPr>
      <xdr:spPr>
        <a:xfrm>
          <a:off x="152660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1" name="直線コネクタ 46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2" name="テキスト ボックス 46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3" name="直線コネクタ 46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4" name="テキスト ボックス 46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5" name="直線コネクタ 46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6" name="テキスト ボックス 46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7" name="直線コネクタ 46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8" name="テキスト ボックス 46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9" name="直線コネクタ 46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0" name="テキスト ボックス 46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1" name="直線コネクタ 47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2" name="テキスト ボックス 47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4" name="テキスト ボックス 4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476" name="直線コネクタ 475"/>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477"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478" name="直線コネクタ 477"/>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479"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480" name="直線コネクタ 479"/>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41927</xdr:rowOff>
    </xdr:from>
    <xdr:ext cx="469744" cy="259045"/>
    <xdr:sp macro="" textlink="">
      <xdr:nvSpPr>
        <xdr:cNvPr id="481" name="【保健センター・保健所】&#10;一人当たり面積平均値テキスト"/>
        <xdr:cNvSpPr txBox="1"/>
      </xdr:nvSpPr>
      <xdr:spPr>
        <a:xfrm>
          <a:off x="22199600" y="1067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482" name="フローチャート: 判断 481"/>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483" name="フローチャート: 判断 482"/>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166915</xdr:rowOff>
    </xdr:from>
    <xdr:to>
      <xdr:col>107</xdr:col>
      <xdr:colOff>101600</xdr:colOff>
      <xdr:row>61</xdr:row>
      <xdr:rowOff>97065</xdr:rowOff>
    </xdr:to>
    <xdr:sp macro="" textlink="">
      <xdr:nvSpPr>
        <xdr:cNvPr id="484" name="フローチャート: 判断 483"/>
        <xdr:cNvSpPr/>
      </xdr:nvSpPr>
      <xdr:spPr>
        <a:xfrm>
          <a:off x="20383500" y="1045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11793</xdr:rowOff>
    </xdr:from>
    <xdr:to>
      <xdr:col>116</xdr:col>
      <xdr:colOff>114300</xdr:colOff>
      <xdr:row>55</xdr:row>
      <xdr:rowOff>113393</xdr:rowOff>
    </xdr:to>
    <xdr:sp macro="" textlink="">
      <xdr:nvSpPr>
        <xdr:cNvPr id="490" name="楕円 489"/>
        <xdr:cNvSpPr/>
      </xdr:nvSpPr>
      <xdr:spPr>
        <a:xfrm>
          <a:off x="22110700" y="944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136270</xdr:rowOff>
    </xdr:from>
    <xdr:ext cx="469744" cy="259045"/>
    <xdr:sp macro="" textlink="">
      <xdr:nvSpPr>
        <xdr:cNvPr id="491" name="【保健センター・保健所】&#10;一人当たり面積該当値テキスト"/>
        <xdr:cNvSpPr txBox="1"/>
      </xdr:nvSpPr>
      <xdr:spPr>
        <a:xfrm>
          <a:off x="22199600" y="939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907</xdr:rowOff>
    </xdr:from>
    <xdr:to>
      <xdr:col>112</xdr:col>
      <xdr:colOff>38100</xdr:colOff>
      <xdr:row>55</xdr:row>
      <xdr:rowOff>102507</xdr:rowOff>
    </xdr:to>
    <xdr:sp macro="" textlink="">
      <xdr:nvSpPr>
        <xdr:cNvPr id="492" name="楕円 491"/>
        <xdr:cNvSpPr/>
      </xdr:nvSpPr>
      <xdr:spPr>
        <a:xfrm>
          <a:off x="21272500" y="943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51707</xdr:rowOff>
    </xdr:from>
    <xdr:to>
      <xdr:col>116</xdr:col>
      <xdr:colOff>63500</xdr:colOff>
      <xdr:row>55</xdr:row>
      <xdr:rowOff>62593</xdr:rowOff>
    </xdr:to>
    <xdr:cxnSp macro="">
      <xdr:nvCxnSpPr>
        <xdr:cNvPr id="493" name="直線コネクタ 492"/>
        <xdr:cNvCxnSpPr/>
      </xdr:nvCxnSpPr>
      <xdr:spPr>
        <a:xfrm>
          <a:off x="21323300" y="94814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123570</xdr:rowOff>
    </xdr:from>
    <xdr:ext cx="469744" cy="259045"/>
    <xdr:sp macro="" textlink="">
      <xdr:nvSpPr>
        <xdr:cNvPr id="494" name="n_1aveValue【保健センター・保健所】&#10;一人当たり面積"/>
        <xdr:cNvSpPr txBox="1"/>
      </xdr:nvSpPr>
      <xdr:spPr>
        <a:xfrm>
          <a:off x="210757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113592</xdr:rowOff>
    </xdr:from>
    <xdr:ext cx="469744" cy="259045"/>
    <xdr:sp macro="" textlink="">
      <xdr:nvSpPr>
        <xdr:cNvPr id="495" name="n_2aveValue【保健センター・保健所】&#10;一人当たり面積"/>
        <xdr:cNvSpPr txBox="1"/>
      </xdr:nvSpPr>
      <xdr:spPr>
        <a:xfrm>
          <a:off x="20199427" y="1022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119034</xdr:rowOff>
    </xdr:from>
    <xdr:ext cx="469744" cy="259045"/>
    <xdr:sp macro="" textlink="">
      <xdr:nvSpPr>
        <xdr:cNvPr id="496" name="n_1mainValue【保健センター・保健所】&#10;一人当たり面積"/>
        <xdr:cNvSpPr txBox="1"/>
      </xdr:nvSpPr>
      <xdr:spPr>
        <a:xfrm>
          <a:off x="21075727" y="920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5" name="テキスト ボックス 5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6" name="直線コネクタ 5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7" name="直線コネクタ 5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8" name="テキスト ボックス 50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9" name="直線コネクタ 5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0" name="テキスト ボックス 5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1" name="直線コネクタ 5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2" name="テキスト ボックス 5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3" name="直線コネクタ 5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4" name="テキスト ボックス 5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5" name="直線コネクタ 5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6" name="テキスト ボックス 5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7" name="直線コネクタ 5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8" name="テキスト ボックス 51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9" name="直線コネクタ 5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0" name="テキスト ボックス 5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22" name="直線コネクタ 521"/>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23"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24" name="直線コネクタ 523"/>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525"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526" name="直線コネクタ 525"/>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59163</xdr:rowOff>
    </xdr:from>
    <xdr:ext cx="405111" cy="259045"/>
    <xdr:sp macro="" textlink="">
      <xdr:nvSpPr>
        <xdr:cNvPr id="527" name="【消防施設】&#10;有形固定資産減価償却率平均値テキスト"/>
        <xdr:cNvSpPr txBox="1"/>
      </xdr:nvSpPr>
      <xdr:spPr>
        <a:xfrm>
          <a:off x="16357600" y="13603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528" name="フローチャート: 判断 527"/>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529" name="フローチャート: 判断 528"/>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530" name="フローチャート: 判断 529"/>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1" name="テキスト ボックス 5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2" name="テキスト ボックス 5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3" name="テキスト ボックス 5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4" name="テキスト ボックス 5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5" name="テキスト ボックス 5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85271</xdr:rowOff>
    </xdr:from>
    <xdr:to>
      <xdr:col>85</xdr:col>
      <xdr:colOff>177800</xdr:colOff>
      <xdr:row>84</xdr:row>
      <xdr:rowOff>15421</xdr:rowOff>
    </xdr:to>
    <xdr:sp macro="" textlink="">
      <xdr:nvSpPr>
        <xdr:cNvPr id="536" name="楕円 535"/>
        <xdr:cNvSpPr/>
      </xdr:nvSpPr>
      <xdr:spPr>
        <a:xfrm>
          <a:off x="16268700" y="14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63698</xdr:rowOff>
    </xdr:from>
    <xdr:ext cx="405111" cy="259045"/>
    <xdr:sp macro="" textlink="">
      <xdr:nvSpPr>
        <xdr:cNvPr id="537" name="【消防施設】&#10;有形固定資産減価償却率該当値テキスト"/>
        <xdr:cNvSpPr txBox="1"/>
      </xdr:nvSpPr>
      <xdr:spPr>
        <a:xfrm>
          <a:off x="16357600"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113030</xdr:rowOff>
    </xdr:from>
    <xdr:to>
      <xdr:col>81</xdr:col>
      <xdr:colOff>101600</xdr:colOff>
      <xdr:row>84</xdr:row>
      <xdr:rowOff>43180</xdr:rowOff>
    </xdr:to>
    <xdr:sp macro="" textlink="">
      <xdr:nvSpPr>
        <xdr:cNvPr id="538" name="楕円 537"/>
        <xdr:cNvSpPr/>
      </xdr:nvSpPr>
      <xdr:spPr>
        <a:xfrm>
          <a:off x="15430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136071</xdr:rowOff>
    </xdr:from>
    <xdr:to>
      <xdr:col>85</xdr:col>
      <xdr:colOff>127000</xdr:colOff>
      <xdr:row>83</xdr:row>
      <xdr:rowOff>163830</xdr:rowOff>
    </xdr:to>
    <xdr:cxnSp macro="">
      <xdr:nvCxnSpPr>
        <xdr:cNvPr id="539" name="直線コネクタ 538"/>
        <xdr:cNvCxnSpPr/>
      </xdr:nvCxnSpPr>
      <xdr:spPr>
        <a:xfrm flipV="1">
          <a:off x="15481300" y="1436642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36847</xdr:rowOff>
    </xdr:from>
    <xdr:ext cx="405111" cy="259045"/>
    <xdr:sp macro="" textlink="">
      <xdr:nvSpPr>
        <xdr:cNvPr id="540" name="n_1aveValue【消防施設】&#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10721</xdr:rowOff>
    </xdr:from>
    <xdr:ext cx="405111" cy="259045"/>
    <xdr:sp macro="" textlink="">
      <xdr:nvSpPr>
        <xdr:cNvPr id="541" name="n_2aveValue【消防施設】&#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34307</xdr:rowOff>
    </xdr:from>
    <xdr:ext cx="405111" cy="259045"/>
    <xdr:sp macro="" textlink="">
      <xdr:nvSpPr>
        <xdr:cNvPr id="542" name="n_1mainValue【消防施設】&#10;有形固定資産減価償却率"/>
        <xdr:cNvSpPr txBox="1"/>
      </xdr:nvSpPr>
      <xdr:spPr>
        <a:xfrm>
          <a:off x="152660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3" name="正方形/長方形 5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4" name="正方形/長方形 5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5" name="正方形/長方形 5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6" name="正方形/長方形 5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7" name="正方形/長方形 5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8" name="正方形/長方形 5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9" name="正方形/長方形 5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0" name="正方形/長方形 5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1" name="テキスト ボックス 5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2" name="直線コネクタ 5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3" name="直線コネクタ 55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4" name="テキスト ボックス 55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5" name="直線コネクタ 55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6" name="テキスト ボックス 55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7" name="直線コネクタ 55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8" name="テキスト ボックス 55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9" name="直線コネクタ 55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0" name="テキスト ボックス 55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564" name="直線コネクタ 563"/>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65"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66" name="直線コネクタ 565"/>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567"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568" name="直線コネクタ 567"/>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569"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570" name="フローチャート: 判断 569"/>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71" name="フローチャート: 判断 570"/>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572" name="フローチャート: 判断 571"/>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17018</xdr:rowOff>
    </xdr:from>
    <xdr:to>
      <xdr:col>116</xdr:col>
      <xdr:colOff>114300</xdr:colOff>
      <xdr:row>85</xdr:row>
      <xdr:rowOff>118618</xdr:rowOff>
    </xdr:to>
    <xdr:sp macro="" textlink="">
      <xdr:nvSpPr>
        <xdr:cNvPr id="578" name="楕円 577"/>
        <xdr:cNvSpPr/>
      </xdr:nvSpPr>
      <xdr:spPr>
        <a:xfrm>
          <a:off x="221107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166895</xdr:rowOff>
    </xdr:from>
    <xdr:ext cx="469744" cy="259045"/>
    <xdr:sp macro="" textlink="">
      <xdr:nvSpPr>
        <xdr:cNvPr id="579" name="【消防施設】&#10;一人当たり面積該当値テキスト"/>
        <xdr:cNvSpPr txBox="1"/>
      </xdr:nvSpPr>
      <xdr:spPr>
        <a:xfrm>
          <a:off x="22199600"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580" name="楕円 579"/>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67818</xdr:rowOff>
    </xdr:from>
    <xdr:to>
      <xdr:col>116</xdr:col>
      <xdr:colOff>63500</xdr:colOff>
      <xdr:row>85</xdr:row>
      <xdr:rowOff>72389</xdr:rowOff>
    </xdr:to>
    <xdr:cxnSp macro="">
      <xdr:nvCxnSpPr>
        <xdr:cNvPr id="581" name="直線コネクタ 580"/>
        <xdr:cNvCxnSpPr/>
      </xdr:nvCxnSpPr>
      <xdr:spPr>
        <a:xfrm flipV="1">
          <a:off x="21323300" y="146410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582"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583"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584" name="n_1mainValue【消防施設】&#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5" name="直線コネクタ 5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6" name="テキスト ボックス 59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7" name="直線コネクタ 5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8" name="テキスト ボックス 5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9" name="直線コネクタ 5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0" name="テキスト ボックス 5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1" name="直線コネクタ 6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2" name="テキスト ボックス 6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3" name="直線コネクタ 6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4" name="テキスト ボックス 6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5" name="直線コネクタ 6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6" name="テキスト ボックス 60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610" name="直線コネクタ 609"/>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611"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612" name="直線コネクタ 611"/>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613"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14" name="直線コネクタ 613"/>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152779</xdr:rowOff>
    </xdr:from>
    <xdr:ext cx="405111" cy="259045"/>
    <xdr:sp macro="" textlink="">
      <xdr:nvSpPr>
        <xdr:cNvPr id="615" name="【庁舎】&#10;有形固定資産減価償却率平均値テキスト"/>
        <xdr:cNvSpPr txBox="1"/>
      </xdr:nvSpPr>
      <xdr:spPr>
        <a:xfrm>
          <a:off x="16357600" y="17640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16" name="フローチャート: 判断 615"/>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617" name="フローチャート: 判断 616"/>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618" name="フローチャート: 判断 617"/>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9" name="テキスト ボックス 6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28666</xdr:rowOff>
    </xdr:from>
    <xdr:to>
      <xdr:col>85</xdr:col>
      <xdr:colOff>177800</xdr:colOff>
      <xdr:row>108</xdr:row>
      <xdr:rowOff>130266</xdr:rowOff>
    </xdr:to>
    <xdr:sp macro="" textlink="">
      <xdr:nvSpPr>
        <xdr:cNvPr id="624" name="楕円 623"/>
        <xdr:cNvSpPr/>
      </xdr:nvSpPr>
      <xdr:spPr>
        <a:xfrm>
          <a:off x="162687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115043</xdr:rowOff>
    </xdr:from>
    <xdr:ext cx="340478" cy="259045"/>
    <xdr:sp macro="" textlink="">
      <xdr:nvSpPr>
        <xdr:cNvPr id="625" name="【庁舎】&#10;有形固定資産減価償却率該当値テキスト"/>
        <xdr:cNvSpPr txBox="1"/>
      </xdr:nvSpPr>
      <xdr:spPr>
        <a:xfrm>
          <a:off x="16357600" y="18460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97245</xdr:rowOff>
    </xdr:from>
    <xdr:to>
      <xdr:col>81</xdr:col>
      <xdr:colOff>101600</xdr:colOff>
      <xdr:row>109</xdr:row>
      <xdr:rowOff>27395</xdr:rowOff>
    </xdr:to>
    <xdr:sp macro="" textlink="">
      <xdr:nvSpPr>
        <xdr:cNvPr id="626" name="楕円 625"/>
        <xdr:cNvSpPr/>
      </xdr:nvSpPr>
      <xdr:spPr>
        <a:xfrm>
          <a:off x="154305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79466</xdr:rowOff>
    </xdr:from>
    <xdr:to>
      <xdr:col>85</xdr:col>
      <xdr:colOff>127000</xdr:colOff>
      <xdr:row>108</xdr:row>
      <xdr:rowOff>148045</xdr:rowOff>
    </xdr:to>
    <xdr:cxnSp macro="">
      <xdr:nvCxnSpPr>
        <xdr:cNvPr id="627" name="直線コネクタ 626"/>
        <xdr:cNvCxnSpPr/>
      </xdr:nvCxnSpPr>
      <xdr:spPr>
        <a:xfrm flipV="1">
          <a:off x="15481300" y="18596066"/>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79846</xdr:rowOff>
    </xdr:from>
    <xdr:ext cx="405111" cy="259045"/>
    <xdr:sp macro="" textlink="">
      <xdr:nvSpPr>
        <xdr:cNvPr id="628" name="n_1aveValue【庁舎】&#10;有形固定資産減価償却率"/>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117401</xdr:rowOff>
    </xdr:from>
    <xdr:ext cx="405111" cy="259045"/>
    <xdr:sp macro="" textlink="">
      <xdr:nvSpPr>
        <xdr:cNvPr id="629" name="n_2aveValue【庁舎】&#10;有形固定資産減価償却率"/>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109</xdr:row>
      <xdr:rowOff>18522</xdr:rowOff>
    </xdr:from>
    <xdr:ext cx="340478" cy="259045"/>
    <xdr:sp macro="" textlink="">
      <xdr:nvSpPr>
        <xdr:cNvPr id="630" name="n_1mainValue【庁舎】&#10;有形固定資産減価償却率"/>
        <xdr:cNvSpPr txBox="1"/>
      </xdr:nvSpPr>
      <xdr:spPr>
        <a:xfrm>
          <a:off x="15298361" y="18706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41" name="テキスト ボックス 64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42" name="直線コネクタ 64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3" name="テキスト ボックス 64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4" name="直線コネクタ 64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5" name="テキスト ボックス 64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6" name="直線コネクタ 64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7" name="テキスト ボックス 64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8" name="直線コネクタ 64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9" name="テキスト ボックス 64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0" name="直線コネクタ 64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1" name="テキスト ボックス 65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2" name="直線コネクタ 6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3" name="テキスト ボックス 6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655" name="直線コネクタ 654"/>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656"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657" name="直線コネクタ 656"/>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658"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59" name="直線コネクタ 658"/>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660" name="【庁舎】&#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61" name="フローチャート: 判断 660"/>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662" name="フローチャート: 判断 661"/>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663" name="フローチャート: 判断 662"/>
        <xdr:cNvSpPr/>
      </xdr:nvSpPr>
      <xdr:spPr>
        <a:xfrm>
          <a:off x="20383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4" name="テキスト ボックス 6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5" name="テキスト ボックス 6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6" name="テキスト ボックス 6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7" name="テキスト ボックス 6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8" name="テキスト ボックス 6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143511</xdr:rowOff>
    </xdr:from>
    <xdr:to>
      <xdr:col>116</xdr:col>
      <xdr:colOff>114300</xdr:colOff>
      <xdr:row>107</xdr:row>
      <xdr:rowOff>73661</xdr:rowOff>
    </xdr:to>
    <xdr:sp macro="" textlink="">
      <xdr:nvSpPr>
        <xdr:cNvPr id="669" name="楕円 668"/>
        <xdr:cNvSpPr/>
      </xdr:nvSpPr>
      <xdr:spPr>
        <a:xfrm>
          <a:off x="221107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166388</xdr:rowOff>
    </xdr:from>
    <xdr:ext cx="469744" cy="259045"/>
    <xdr:sp macro="" textlink="">
      <xdr:nvSpPr>
        <xdr:cNvPr id="670" name="【庁舎】&#10;一人当たり面積該当値テキスト"/>
        <xdr:cNvSpPr txBox="1"/>
      </xdr:nvSpPr>
      <xdr:spPr>
        <a:xfrm>
          <a:off x="22199600" y="1816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143511</xdr:rowOff>
    </xdr:from>
    <xdr:to>
      <xdr:col>112</xdr:col>
      <xdr:colOff>38100</xdr:colOff>
      <xdr:row>107</xdr:row>
      <xdr:rowOff>73661</xdr:rowOff>
    </xdr:to>
    <xdr:sp macro="" textlink="">
      <xdr:nvSpPr>
        <xdr:cNvPr id="671" name="楕円 670"/>
        <xdr:cNvSpPr/>
      </xdr:nvSpPr>
      <xdr:spPr>
        <a:xfrm>
          <a:off x="21272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22861</xdr:rowOff>
    </xdr:from>
    <xdr:to>
      <xdr:col>116</xdr:col>
      <xdr:colOff>63500</xdr:colOff>
      <xdr:row>107</xdr:row>
      <xdr:rowOff>22861</xdr:rowOff>
    </xdr:to>
    <xdr:cxnSp macro="">
      <xdr:nvCxnSpPr>
        <xdr:cNvPr id="672" name="直線コネクタ 671"/>
        <xdr:cNvCxnSpPr/>
      </xdr:nvCxnSpPr>
      <xdr:spPr>
        <a:xfrm>
          <a:off x="21323300" y="183680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102888</xdr:rowOff>
    </xdr:from>
    <xdr:ext cx="469744" cy="259045"/>
    <xdr:sp macro="" textlink="">
      <xdr:nvSpPr>
        <xdr:cNvPr id="673" name="n_1aveValue【庁舎】&#10;一人当たり面積"/>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67327</xdr:rowOff>
    </xdr:from>
    <xdr:ext cx="469744" cy="259045"/>
    <xdr:sp macro="" textlink="">
      <xdr:nvSpPr>
        <xdr:cNvPr id="674" name="n_2aveValue【庁舎】&#10;一人当たり面積"/>
        <xdr:cNvSpPr txBox="1"/>
      </xdr:nvSpPr>
      <xdr:spPr>
        <a:xfrm>
          <a:off x="20199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90188</xdr:rowOff>
    </xdr:from>
    <xdr:ext cx="469744" cy="259045"/>
    <xdr:sp macro="" textlink="">
      <xdr:nvSpPr>
        <xdr:cNvPr id="675" name="n_1mainValue【庁舎】&#10;一人当たり面積"/>
        <xdr:cNvSpPr txBox="1"/>
      </xdr:nvSpPr>
      <xdr:spPr>
        <a:xfrm>
          <a:off x="210757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6" name="正方形/長方形 6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7" name="正方形/長方形 6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8" name="テキスト ボックス 6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の有形固定資産減価償却率は、全国、栃木県平均を上回っており老朽化が進んでいる。３施設ある図書館の今後の在り方を検討し、個別計画を定め対応する必要がある。体育館・プールについては、Ｂ＆Ｇ海洋センターの増改築、南河内東体育館の改修事業などにより有形固定資産減価償却率が昨年度より大幅に下がった。福祉施設、消防施設は、計画的な長寿命化対策などを実施しているため、全国、栃木県平均を下回っている。庁舎については、整備後間もないため有形固定資産減価償却率が低い状況に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60,323
59,677
74.59
25,310,260
23,832,144
1,233,310
14,473,994
24,820,101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力指数は、前年と同程度の水準となり、全国、県平均を上回っているが、今後の社会経済状況が不透明なうえ義務教育施設の大規模改修や総合運動公園整備などの大型事業を施工中であることから、普通建設事業の峻別、起債事業の抑制、人件費の削減や市税の徴収強化による歳入の確保を図り、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15875</xdr:rowOff>
    </xdr:to>
    <xdr:cxnSp macro="">
      <xdr:nvCxnSpPr>
        <xdr:cNvPr id="69" name="直線コネクタ 68"/>
        <xdr:cNvCxnSpPr/>
      </xdr:nvCxnSpPr>
      <xdr:spPr>
        <a:xfrm>
          <a:off x="4114800" y="70252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17585</xdr:rowOff>
    </xdr:from>
    <xdr:ext cx="762000" cy="259045"/>
    <xdr:sp macro="" textlink="">
      <xdr:nvSpPr>
        <xdr:cNvPr id="70"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147108</xdr:rowOff>
    </xdr:from>
    <xdr:to>
      <xdr:col>19</xdr:col>
      <xdr:colOff>133350</xdr:colOff>
      <xdr:row>40</xdr:row>
      <xdr:rowOff>167217</xdr:rowOff>
    </xdr:to>
    <xdr:cxnSp macro="">
      <xdr:nvCxnSpPr>
        <xdr:cNvPr id="72" name="直線コネクタ 71"/>
        <xdr:cNvCxnSpPr/>
      </xdr:nvCxnSpPr>
      <xdr:spPr>
        <a:xfrm>
          <a:off x="3225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147108</xdr:rowOff>
    </xdr:to>
    <xdr:cxnSp macro="">
      <xdr:nvCxnSpPr>
        <xdr:cNvPr id="75" name="直線コネクタ 74"/>
        <xdr:cNvCxnSpPr/>
      </xdr:nvCxnSpPr>
      <xdr:spPr>
        <a:xfrm>
          <a:off x="2336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104775</xdr:rowOff>
    </xdr:from>
    <xdr:to>
      <xdr:col>15</xdr:col>
      <xdr:colOff>133350</xdr:colOff>
      <xdr:row>44</xdr:row>
      <xdr:rowOff>34925</xdr:rowOff>
    </xdr:to>
    <xdr:sp macro="" textlink="">
      <xdr:nvSpPr>
        <xdr:cNvPr id="76" name="フローチャート: 判断 75"/>
        <xdr:cNvSpPr/>
      </xdr:nvSpPr>
      <xdr:spPr>
        <a:xfrm>
          <a:off x="3175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77" name="テキスト ボックス 76"/>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88" name="楕円 87"/>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153052</xdr:rowOff>
    </xdr:from>
    <xdr:ext cx="762000" cy="259045"/>
    <xdr:sp macro="" textlink="">
      <xdr:nvSpPr>
        <xdr:cNvPr id="89" name="財政力該当値テキスト"/>
        <xdr:cNvSpPr txBox="1"/>
      </xdr:nvSpPr>
      <xdr:spPr>
        <a:xfrm>
          <a:off x="50419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96308</xdr:rowOff>
    </xdr:from>
    <xdr:to>
      <xdr:col>15</xdr:col>
      <xdr:colOff>133350</xdr:colOff>
      <xdr:row>41</xdr:row>
      <xdr:rowOff>26458</xdr:rowOff>
    </xdr:to>
    <xdr:sp macro="" textlink="">
      <xdr:nvSpPr>
        <xdr:cNvPr id="92" name="楕円 91"/>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93" name="テキスト ボックス 92"/>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数削減による人件費の減額を図るなど経常経費の縮減を行い、全国、県平均を下回り良好な数値になってはいるが、公園整備などの施設整備により維持管理コストが増大するとともに、社会資本整備に伴う地方債の償還金の増などにより、経常収支比率が上昇することが想定される。</a:t>
          </a:r>
          <a:endParaRPr lang="ja-JP" altLang="ja-JP" sz="1400">
            <a:effectLst/>
          </a:endParaRPr>
        </a:p>
        <a:p>
          <a:r>
            <a:rPr kumimoji="1" lang="ja-JP" altLang="ja-JP" sz="1100">
              <a:solidFill>
                <a:schemeClr val="dk1"/>
              </a:solidFill>
              <a:effectLst/>
              <a:latin typeface="+mn-lt"/>
              <a:ea typeface="+mn-ea"/>
              <a:cs typeface="+mn-cs"/>
            </a:rPr>
            <a:t>　今後についても行政改革大綱・実施計画の実行により、積極的な経常経費の縮減を行い弾力性のある財政構造の維持に努める。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124460</xdr:rowOff>
    </xdr:from>
    <xdr:to>
      <xdr:col>23</xdr:col>
      <xdr:colOff>133350</xdr:colOff>
      <xdr:row>59</xdr:row>
      <xdr:rowOff>160655</xdr:rowOff>
    </xdr:to>
    <xdr:cxnSp macro="">
      <xdr:nvCxnSpPr>
        <xdr:cNvPr id="132" name="直線コネクタ 131"/>
        <xdr:cNvCxnSpPr/>
      </xdr:nvCxnSpPr>
      <xdr:spPr>
        <a:xfrm>
          <a:off x="4114800" y="102400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82762</xdr:rowOff>
    </xdr:from>
    <xdr:to>
      <xdr:col>19</xdr:col>
      <xdr:colOff>133350</xdr:colOff>
      <xdr:row>59</xdr:row>
      <xdr:rowOff>124460</xdr:rowOff>
    </xdr:to>
    <xdr:cxnSp macro="">
      <xdr:nvCxnSpPr>
        <xdr:cNvPr id="135" name="直線コネクタ 134"/>
        <xdr:cNvCxnSpPr/>
      </xdr:nvCxnSpPr>
      <xdr:spPr>
        <a:xfrm>
          <a:off x="3225800" y="10026862"/>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37" name="テキスト ボックス 136"/>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82762</xdr:rowOff>
    </xdr:from>
    <xdr:to>
      <xdr:col>15</xdr:col>
      <xdr:colOff>82550</xdr:colOff>
      <xdr:row>59</xdr:row>
      <xdr:rowOff>96308</xdr:rowOff>
    </xdr:to>
    <xdr:cxnSp macro="">
      <xdr:nvCxnSpPr>
        <xdr:cNvPr id="138" name="直線コネクタ 137"/>
        <xdr:cNvCxnSpPr/>
      </xdr:nvCxnSpPr>
      <xdr:spPr>
        <a:xfrm flipV="1">
          <a:off x="2336800" y="10026862"/>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2752</xdr:rowOff>
    </xdr:from>
    <xdr:to>
      <xdr:col>15</xdr:col>
      <xdr:colOff>133350</xdr:colOff>
      <xdr:row>60</xdr:row>
      <xdr:rowOff>104352</xdr:rowOff>
    </xdr:to>
    <xdr:sp macro="" textlink="">
      <xdr:nvSpPr>
        <xdr:cNvPr id="139" name="フローチャート: 判断 138"/>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89129</xdr:rowOff>
    </xdr:from>
    <xdr:ext cx="762000" cy="259045"/>
    <xdr:sp macro="" textlink="">
      <xdr:nvSpPr>
        <xdr:cNvPr id="140" name="テキスト ボックス 139"/>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44027</xdr:rowOff>
    </xdr:from>
    <xdr:to>
      <xdr:col>11</xdr:col>
      <xdr:colOff>31750</xdr:colOff>
      <xdr:row>59</xdr:row>
      <xdr:rowOff>96308</xdr:rowOff>
    </xdr:to>
    <xdr:cxnSp macro="">
      <xdr:nvCxnSpPr>
        <xdr:cNvPr id="141" name="直線コネクタ 140"/>
        <xdr:cNvCxnSpPr/>
      </xdr:nvCxnSpPr>
      <xdr:spPr>
        <a:xfrm>
          <a:off x="1447800" y="10159577"/>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6156</xdr:rowOff>
    </xdr:from>
    <xdr:ext cx="762000" cy="259045"/>
    <xdr:sp macro="" textlink="">
      <xdr:nvSpPr>
        <xdr:cNvPr id="143" name="テキスト ボックス 142"/>
        <xdr:cNvSpPr txBox="1"/>
      </xdr:nvSpPr>
      <xdr:spPr>
        <a:xfrm>
          <a:off x="1955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125323</xdr:rowOff>
    </xdr:from>
    <xdr:ext cx="762000" cy="259045"/>
    <xdr:sp macro="" textlink="">
      <xdr:nvSpPr>
        <xdr:cNvPr id="145" name="テキスト ボックス 144"/>
        <xdr:cNvSpPr txBox="1"/>
      </xdr:nvSpPr>
      <xdr:spPr>
        <a:xfrm>
          <a:off x="1066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109855</xdr:rowOff>
    </xdr:from>
    <xdr:to>
      <xdr:col>23</xdr:col>
      <xdr:colOff>184150</xdr:colOff>
      <xdr:row>60</xdr:row>
      <xdr:rowOff>40005</xdr:rowOff>
    </xdr:to>
    <xdr:sp macro="" textlink="">
      <xdr:nvSpPr>
        <xdr:cNvPr id="151" name="楕円 150"/>
        <xdr:cNvSpPr/>
      </xdr:nvSpPr>
      <xdr:spPr>
        <a:xfrm>
          <a:off x="49022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126382</xdr:rowOff>
    </xdr:from>
    <xdr:ext cx="762000" cy="259045"/>
    <xdr:sp macro="" textlink="">
      <xdr:nvSpPr>
        <xdr:cNvPr id="152" name="財政構造の弾力性該当値テキスト"/>
        <xdr:cNvSpPr txBox="1"/>
      </xdr:nvSpPr>
      <xdr:spPr>
        <a:xfrm>
          <a:off x="5041900" y="1007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73660</xdr:rowOff>
    </xdr:from>
    <xdr:to>
      <xdr:col>19</xdr:col>
      <xdr:colOff>184150</xdr:colOff>
      <xdr:row>60</xdr:row>
      <xdr:rowOff>3810</xdr:rowOff>
    </xdr:to>
    <xdr:sp macro="" textlink="">
      <xdr:nvSpPr>
        <xdr:cNvPr id="153" name="楕円 152"/>
        <xdr:cNvSpPr/>
      </xdr:nvSpPr>
      <xdr:spPr>
        <a:xfrm>
          <a:off x="4064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13987</xdr:rowOff>
    </xdr:from>
    <xdr:ext cx="736600" cy="259045"/>
    <xdr:sp macro="" textlink="">
      <xdr:nvSpPr>
        <xdr:cNvPr id="154" name="テキスト ボックス 153"/>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31962</xdr:rowOff>
    </xdr:from>
    <xdr:to>
      <xdr:col>15</xdr:col>
      <xdr:colOff>133350</xdr:colOff>
      <xdr:row>58</xdr:row>
      <xdr:rowOff>133562</xdr:rowOff>
    </xdr:to>
    <xdr:sp macro="" textlink="">
      <xdr:nvSpPr>
        <xdr:cNvPr id="155" name="楕円 154"/>
        <xdr:cNvSpPr/>
      </xdr:nvSpPr>
      <xdr:spPr>
        <a:xfrm>
          <a:off x="3175000" y="997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143739</xdr:rowOff>
    </xdr:from>
    <xdr:ext cx="762000" cy="259045"/>
    <xdr:sp macro="" textlink="">
      <xdr:nvSpPr>
        <xdr:cNvPr id="156" name="テキスト ボックス 155"/>
        <xdr:cNvSpPr txBox="1"/>
      </xdr:nvSpPr>
      <xdr:spPr>
        <a:xfrm>
          <a:off x="2844800" y="974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45508</xdr:rowOff>
    </xdr:from>
    <xdr:to>
      <xdr:col>11</xdr:col>
      <xdr:colOff>82550</xdr:colOff>
      <xdr:row>59</xdr:row>
      <xdr:rowOff>147108</xdr:rowOff>
    </xdr:to>
    <xdr:sp macro="" textlink="">
      <xdr:nvSpPr>
        <xdr:cNvPr id="157" name="楕円 156"/>
        <xdr:cNvSpPr/>
      </xdr:nvSpPr>
      <xdr:spPr>
        <a:xfrm>
          <a:off x="22860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157285</xdr:rowOff>
    </xdr:from>
    <xdr:ext cx="762000" cy="259045"/>
    <xdr:sp macro="" textlink="">
      <xdr:nvSpPr>
        <xdr:cNvPr id="158" name="テキスト ボックス 157"/>
        <xdr:cNvSpPr txBox="1"/>
      </xdr:nvSpPr>
      <xdr:spPr>
        <a:xfrm>
          <a:off x="1955800" y="992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164677</xdr:rowOff>
    </xdr:from>
    <xdr:to>
      <xdr:col>7</xdr:col>
      <xdr:colOff>31750</xdr:colOff>
      <xdr:row>59</xdr:row>
      <xdr:rowOff>94827</xdr:rowOff>
    </xdr:to>
    <xdr:sp macro="" textlink="">
      <xdr:nvSpPr>
        <xdr:cNvPr id="159" name="楕円 158"/>
        <xdr:cNvSpPr/>
      </xdr:nvSpPr>
      <xdr:spPr>
        <a:xfrm>
          <a:off x="1397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105004</xdr:rowOff>
    </xdr:from>
    <xdr:ext cx="762000" cy="259045"/>
    <xdr:sp macro="" textlink="">
      <xdr:nvSpPr>
        <xdr:cNvPr id="160" name="テキスト ボックス 159"/>
        <xdr:cNvSpPr txBox="1"/>
      </xdr:nvSpPr>
      <xdr:spPr>
        <a:xfrm>
          <a:off x="1066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定員適正化計画の推進に伴う人件費の削減及び事務的経費の縮減、指定管理者制度導入による物件費の削減を実施したことにより全国、県平均を下回っている。　</a:t>
          </a:r>
          <a:endParaRPr lang="ja-JP" altLang="ja-JP" sz="1400">
            <a:effectLst/>
          </a:endParaRPr>
        </a:p>
        <a:p>
          <a:r>
            <a:rPr kumimoji="1" lang="ja-JP" altLang="ja-JP" sz="1100">
              <a:solidFill>
                <a:schemeClr val="dk1"/>
              </a:solidFill>
              <a:effectLst/>
              <a:latin typeface="+mn-lt"/>
              <a:ea typeface="+mn-ea"/>
              <a:cs typeface="+mn-cs"/>
            </a:rPr>
            <a:t>　今後も引き続き徹底した人件費及び物件費の削減に努め行政コストの縮減を図る。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30147</xdr:rowOff>
    </xdr:from>
    <xdr:to>
      <xdr:col>23</xdr:col>
      <xdr:colOff>133350</xdr:colOff>
      <xdr:row>84</xdr:row>
      <xdr:rowOff>61530</xdr:rowOff>
    </xdr:to>
    <xdr:cxnSp macro="">
      <xdr:nvCxnSpPr>
        <xdr:cNvPr id="195" name="直線コネクタ 194"/>
        <xdr:cNvCxnSpPr/>
      </xdr:nvCxnSpPr>
      <xdr:spPr>
        <a:xfrm flipV="1">
          <a:off x="4114800" y="14431947"/>
          <a:ext cx="838200" cy="3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168928</xdr:rowOff>
    </xdr:from>
    <xdr:to>
      <xdr:col>19</xdr:col>
      <xdr:colOff>133350</xdr:colOff>
      <xdr:row>84</xdr:row>
      <xdr:rowOff>61530</xdr:rowOff>
    </xdr:to>
    <xdr:cxnSp macro="">
      <xdr:nvCxnSpPr>
        <xdr:cNvPr id="198" name="直線コネクタ 197"/>
        <xdr:cNvCxnSpPr/>
      </xdr:nvCxnSpPr>
      <xdr:spPr>
        <a:xfrm>
          <a:off x="3225800" y="14399278"/>
          <a:ext cx="889000" cy="6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101996</xdr:rowOff>
    </xdr:from>
    <xdr:ext cx="736600" cy="259045"/>
    <xdr:sp macro="" textlink="">
      <xdr:nvSpPr>
        <xdr:cNvPr id="200" name="テキスト ボックス 199"/>
        <xdr:cNvSpPr txBox="1"/>
      </xdr:nvSpPr>
      <xdr:spPr>
        <a:xfrm>
          <a:off x="3733800" y="141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168928</xdr:rowOff>
    </xdr:from>
    <xdr:to>
      <xdr:col>15</xdr:col>
      <xdr:colOff>82550</xdr:colOff>
      <xdr:row>84</xdr:row>
      <xdr:rowOff>27305</xdr:rowOff>
    </xdr:to>
    <xdr:cxnSp macro="">
      <xdr:nvCxnSpPr>
        <xdr:cNvPr id="201" name="直線コネクタ 200"/>
        <xdr:cNvCxnSpPr/>
      </xdr:nvCxnSpPr>
      <xdr:spPr>
        <a:xfrm flipV="1">
          <a:off x="2336800" y="14399278"/>
          <a:ext cx="889000" cy="2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145242</xdr:rowOff>
    </xdr:from>
    <xdr:to>
      <xdr:col>15</xdr:col>
      <xdr:colOff>133350</xdr:colOff>
      <xdr:row>87</xdr:row>
      <xdr:rowOff>75392</xdr:rowOff>
    </xdr:to>
    <xdr:sp macro="" textlink="">
      <xdr:nvSpPr>
        <xdr:cNvPr id="202" name="フローチャート: 判断 201"/>
        <xdr:cNvSpPr/>
      </xdr:nvSpPr>
      <xdr:spPr>
        <a:xfrm>
          <a:off x="3175000" y="1488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60169</xdr:rowOff>
    </xdr:from>
    <xdr:ext cx="762000" cy="259045"/>
    <xdr:sp macro="" textlink="">
      <xdr:nvSpPr>
        <xdr:cNvPr id="203" name="テキスト ボックス 202"/>
        <xdr:cNvSpPr txBox="1"/>
      </xdr:nvSpPr>
      <xdr:spPr>
        <a:xfrm>
          <a:off x="2844800" y="1497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151957</xdr:rowOff>
    </xdr:from>
    <xdr:to>
      <xdr:col>11</xdr:col>
      <xdr:colOff>31750</xdr:colOff>
      <xdr:row>84</xdr:row>
      <xdr:rowOff>27305</xdr:rowOff>
    </xdr:to>
    <xdr:cxnSp macro="">
      <xdr:nvCxnSpPr>
        <xdr:cNvPr id="204" name="直線コネクタ 203"/>
        <xdr:cNvCxnSpPr/>
      </xdr:nvCxnSpPr>
      <xdr:spPr>
        <a:xfrm>
          <a:off x="1447800" y="14382307"/>
          <a:ext cx="889000" cy="4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150797</xdr:rowOff>
    </xdr:from>
    <xdr:to>
      <xdr:col>23</xdr:col>
      <xdr:colOff>184150</xdr:colOff>
      <xdr:row>84</xdr:row>
      <xdr:rowOff>80947</xdr:rowOff>
    </xdr:to>
    <xdr:sp macro="" textlink="">
      <xdr:nvSpPr>
        <xdr:cNvPr id="214" name="楕円 213"/>
        <xdr:cNvSpPr/>
      </xdr:nvSpPr>
      <xdr:spPr>
        <a:xfrm>
          <a:off x="4902200" y="1438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167324</xdr:rowOff>
    </xdr:from>
    <xdr:ext cx="762000" cy="259045"/>
    <xdr:sp macro="" textlink="">
      <xdr:nvSpPr>
        <xdr:cNvPr id="215" name="人件費・物件費等の状況該当値テキスト"/>
        <xdr:cNvSpPr txBox="1"/>
      </xdr:nvSpPr>
      <xdr:spPr>
        <a:xfrm>
          <a:off x="5041900" y="14226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10730</xdr:rowOff>
    </xdr:from>
    <xdr:to>
      <xdr:col>19</xdr:col>
      <xdr:colOff>184150</xdr:colOff>
      <xdr:row>84</xdr:row>
      <xdr:rowOff>112330</xdr:rowOff>
    </xdr:to>
    <xdr:sp macro="" textlink="">
      <xdr:nvSpPr>
        <xdr:cNvPr id="216" name="楕円 215"/>
        <xdr:cNvSpPr/>
      </xdr:nvSpPr>
      <xdr:spPr>
        <a:xfrm>
          <a:off x="4064000" y="1441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97107</xdr:rowOff>
    </xdr:from>
    <xdr:ext cx="736600" cy="259045"/>
    <xdr:sp macro="" textlink="">
      <xdr:nvSpPr>
        <xdr:cNvPr id="217" name="テキスト ボックス 216"/>
        <xdr:cNvSpPr txBox="1"/>
      </xdr:nvSpPr>
      <xdr:spPr>
        <a:xfrm>
          <a:off x="3733800" y="14498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118128</xdr:rowOff>
    </xdr:from>
    <xdr:to>
      <xdr:col>15</xdr:col>
      <xdr:colOff>133350</xdr:colOff>
      <xdr:row>84</xdr:row>
      <xdr:rowOff>48278</xdr:rowOff>
    </xdr:to>
    <xdr:sp macro="" textlink="">
      <xdr:nvSpPr>
        <xdr:cNvPr id="218" name="楕円 217"/>
        <xdr:cNvSpPr/>
      </xdr:nvSpPr>
      <xdr:spPr>
        <a:xfrm>
          <a:off x="3175000" y="1434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58455</xdr:rowOff>
    </xdr:from>
    <xdr:ext cx="762000" cy="259045"/>
    <xdr:sp macro="" textlink="">
      <xdr:nvSpPr>
        <xdr:cNvPr id="219" name="テキスト ボックス 218"/>
        <xdr:cNvSpPr txBox="1"/>
      </xdr:nvSpPr>
      <xdr:spPr>
        <a:xfrm>
          <a:off x="2844800" y="1411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147955</xdr:rowOff>
    </xdr:from>
    <xdr:to>
      <xdr:col>11</xdr:col>
      <xdr:colOff>82550</xdr:colOff>
      <xdr:row>84</xdr:row>
      <xdr:rowOff>78105</xdr:rowOff>
    </xdr:to>
    <xdr:sp macro="" textlink="">
      <xdr:nvSpPr>
        <xdr:cNvPr id="220" name="楕円 219"/>
        <xdr:cNvSpPr/>
      </xdr:nvSpPr>
      <xdr:spPr>
        <a:xfrm>
          <a:off x="2286000" y="1437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88282</xdr:rowOff>
    </xdr:from>
    <xdr:ext cx="762000" cy="259045"/>
    <xdr:sp macro="" textlink="">
      <xdr:nvSpPr>
        <xdr:cNvPr id="221" name="テキスト ボックス 220"/>
        <xdr:cNvSpPr txBox="1"/>
      </xdr:nvSpPr>
      <xdr:spPr>
        <a:xfrm>
          <a:off x="1955800" y="1414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101157</xdr:rowOff>
    </xdr:from>
    <xdr:to>
      <xdr:col>7</xdr:col>
      <xdr:colOff>31750</xdr:colOff>
      <xdr:row>84</xdr:row>
      <xdr:rowOff>31307</xdr:rowOff>
    </xdr:to>
    <xdr:sp macro="" textlink="">
      <xdr:nvSpPr>
        <xdr:cNvPr id="222" name="楕円 221"/>
        <xdr:cNvSpPr/>
      </xdr:nvSpPr>
      <xdr:spPr>
        <a:xfrm>
          <a:off x="1397000" y="1433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41484</xdr:rowOff>
    </xdr:from>
    <xdr:ext cx="762000" cy="259045"/>
    <xdr:sp macro="" textlink="">
      <xdr:nvSpPr>
        <xdr:cNvPr id="223" name="テキスト ボックス 222"/>
        <xdr:cNvSpPr txBox="1"/>
      </xdr:nvSpPr>
      <xdr:spPr>
        <a:xfrm>
          <a:off x="1066800" y="1410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99.9</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99.3</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％の減となったが、</a:t>
          </a:r>
          <a:r>
            <a:rPr kumimoji="1" lang="ja-JP" altLang="en-US" sz="1100">
              <a:solidFill>
                <a:schemeClr val="dk1"/>
              </a:solidFill>
              <a:effectLst/>
              <a:latin typeface="+mn-lt"/>
              <a:ea typeface="+mn-ea"/>
              <a:cs typeface="+mn-cs"/>
            </a:rPr>
            <a:t>本年度は、前年度と同水準であり</a:t>
          </a:r>
          <a:r>
            <a:rPr kumimoji="1" lang="ja-JP" altLang="ja-JP" sz="1100">
              <a:solidFill>
                <a:schemeClr val="dk1"/>
              </a:solidFill>
              <a:effectLst/>
              <a:latin typeface="+mn-lt"/>
              <a:ea typeface="+mn-ea"/>
              <a:cs typeface="+mn-cs"/>
            </a:rPr>
            <a:t>全国市平均値を上回る数値になっている。</a:t>
          </a:r>
          <a:endParaRPr lang="ja-JP" altLang="ja-JP" sz="1400">
            <a:effectLst/>
          </a:endParaRPr>
        </a:p>
        <a:p>
          <a:r>
            <a:rPr kumimoji="1" lang="ja-JP" altLang="ja-JP" sz="1100">
              <a:solidFill>
                <a:schemeClr val="dk1"/>
              </a:solidFill>
              <a:effectLst/>
              <a:latin typeface="+mn-lt"/>
              <a:ea typeface="+mn-ea"/>
              <a:cs typeface="+mn-cs"/>
            </a:rPr>
            <a:t>　今後も国家公務員給与の措置、総合的見直し、職員階層変動、採用退職による影響を注視し、給与の適正化に努め</a:t>
          </a:r>
          <a:r>
            <a:rPr kumimoji="1" lang="ja-JP" altLang="en-US" sz="1100">
              <a:solidFill>
                <a:schemeClr val="dk1"/>
              </a:solidFill>
              <a:effectLst/>
              <a:latin typeface="+mn-lt"/>
              <a:ea typeface="+mn-ea"/>
              <a:cs typeface="+mn-cs"/>
            </a:rPr>
            <a:t>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lang="en-US" altLang="ja-JP" sz="1100">
              <a:effectLst/>
            </a:rPr>
            <a:t>※</a:t>
          </a:r>
          <a:r>
            <a:rPr lang="ja-JP" altLang="en-US" sz="1100">
              <a:effectLst/>
            </a:rPr>
            <a:t>当該資料作成時点（平成</a:t>
          </a:r>
          <a:r>
            <a:rPr lang="en-US" altLang="ja-JP" sz="1100">
              <a:effectLst/>
            </a:rPr>
            <a:t>31</a:t>
          </a:r>
          <a:r>
            <a:rPr lang="ja-JP" altLang="en-US" sz="1100">
              <a:effectLst/>
            </a:rPr>
            <a:t>年</a:t>
          </a:r>
          <a:r>
            <a:rPr lang="en-US" altLang="ja-JP" sz="1100">
              <a:effectLst/>
            </a:rPr>
            <a:t>1</a:t>
          </a:r>
          <a:r>
            <a:rPr lang="ja-JP" altLang="en-US" sz="1100">
              <a:effectLst/>
            </a:rPr>
            <a:t>月末時点）において、平成</a:t>
          </a:r>
          <a:r>
            <a:rPr lang="en-US" altLang="ja-JP" sz="1100">
              <a:effectLst/>
            </a:rPr>
            <a:t>30</a:t>
          </a:r>
          <a:r>
            <a:rPr lang="ja-JP" altLang="en-US" sz="1100">
              <a:effectLst/>
            </a:rPr>
            <a:t>年調査結果が未公表のため、前年度の数値を引用している。</a:t>
          </a:r>
          <a:endParaRPr lang="en-US" altLang="ja-JP" sz="1100">
            <a:effectLst/>
          </a:endParaRPr>
        </a:p>
        <a:p>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85271</xdr:rowOff>
    </xdr:from>
    <xdr:to>
      <xdr:col>81</xdr:col>
      <xdr:colOff>44450</xdr:colOff>
      <xdr:row>87</xdr:row>
      <xdr:rowOff>85271</xdr:rowOff>
    </xdr:to>
    <xdr:cxnSp macro="">
      <xdr:nvCxnSpPr>
        <xdr:cNvPr id="259" name="直線コネクタ 258"/>
        <xdr:cNvCxnSpPr/>
      </xdr:nvCxnSpPr>
      <xdr:spPr>
        <a:xfrm>
          <a:off x="16179800" y="150014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119034</xdr:rowOff>
    </xdr:from>
    <xdr:ext cx="762000" cy="259045"/>
    <xdr:sp macro="" textlink="">
      <xdr:nvSpPr>
        <xdr:cNvPr id="260" name="給与水準   （国との比較）平均値テキスト"/>
        <xdr:cNvSpPr txBox="1"/>
      </xdr:nvSpPr>
      <xdr:spPr>
        <a:xfrm>
          <a:off x="17106900" y="1469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88</xdr:row>
      <xdr:rowOff>17236</xdr:rowOff>
    </xdr:to>
    <xdr:cxnSp macro="">
      <xdr:nvCxnSpPr>
        <xdr:cNvPr id="262" name="直線コネクタ 261"/>
        <xdr:cNvCxnSpPr/>
      </xdr:nvCxnSpPr>
      <xdr:spPr>
        <a:xfrm flipV="1">
          <a:off x="15290800" y="150014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4" name="テキスト ボックス 263"/>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88</xdr:row>
      <xdr:rowOff>17236</xdr:rowOff>
    </xdr:to>
    <xdr:cxnSp macro="">
      <xdr:nvCxnSpPr>
        <xdr:cNvPr id="265" name="直線コネクタ 264"/>
        <xdr:cNvCxnSpPr/>
      </xdr:nvCxnSpPr>
      <xdr:spPr>
        <a:xfrm>
          <a:off x="14401800" y="14880771"/>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33564</xdr:rowOff>
    </xdr:from>
    <xdr:to>
      <xdr:col>73</xdr:col>
      <xdr:colOff>44450</xdr:colOff>
      <xdr:row>86</xdr:row>
      <xdr:rowOff>135164</xdr:rowOff>
    </xdr:to>
    <xdr:sp macro="" textlink="">
      <xdr:nvSpPr>
        <xdr:cNvPr id="266" name="フローチャート: 判断 265"/>
        <xdr:cNvSpPr/>
      </xdr:nvSpPr>
      <xdr:spPr>
        <a:xfrm>
          <a:off x="15240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145341</xdr:rowOff>
    </xdr:from>
    <xdr:ext cx="762000" cy="259045"/>
    <xdr:sp macro="" textlink="">
      <xdr:nvSpPr>
        <xdr:cNvPr id="267" name="テキスト ボックス 266"/>
        <xdr:cNvSpPr txBox="1"/>
      </xdr:nvSpPr>
      <xdr:spPr>
        <a:xfrm>
          <a:off x="14909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87</xdr:row>
      <xdr:rowOff>33564</xdr:rowOff>
    </xdr:to>
    <xdr:cxnSp macro="">
      <xdr:nvCxnSpPr>
        <xdr:cNvPr id="268" name="直線コネクタ 267"/>
        <xdr:cNvCxnSpPr/>
      </xdr:nvCxnSpPr>
      <xdr:spPr>
        <a:xfrm flipV="1">
          <a:off x="13512800" y="148807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2" name="テキスト ボックス 271"/>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78" name="楕円 277"/>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79" name="給与水準   （国との比較）該当値テキスト"/>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80" name="楕円 279"/>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81" name="テキスト ボックス 280"/>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137886</xdr:rowOff>
    </xdr:from>
    <xdr:to>
      <xdr:col>73</xdr:col>
      <xdr:colOff>44450</xdr:colOff>
      <xdr:row>88</xdr:row>
      <xdr:rowOff>68036</xdr:rowOff>
    </xdr:to>
    <xdr:sp macro="" textlink="">
      <xdr:nvSpPr>
        <xdr:cNvPr id="282" name="楕円 281"/>
        <xdr:cNvSpPr/>
      </xdr:nvSpPr>
      <xdr:spPr>
        <a:xfrm>
          <a:off x="15240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52813</xdr:rowOff>
    </xdr:from>
    <xdr:ext cx="762000" cy="259045"/>
    <xdr:sp macro="" textlink="">
      <xdr:nvSpPr>
        <xdr:cNvPr id="283" name="テキスト ボックス 282"/>
        <xdr:cNvSpPr txBox="1"/>
      </xdr:nvSpPr>
      <xdr:spPr>
        <a:xfrm>
          <a:off x="14909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4" name="楕円 283"/>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5" name="テキスト ボックス 284"/>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6" name="楕円 285"/>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7" name="テキスト ボックス 286"/>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定員適正化計画に基づく職員数削減により、人口千人当たりの職員数は年々減少するとともに、全国、県平均を下回っている。</a:t>
          </a:r>
          <a:endParaRPr lang="ja-JP" altLang="ja-JP" sz="1400">
            <a:effectLst/>
          </a:endParaRPr>
        </a:p>
        <a:p>
          <a:r>
            <a:rPr kumimoji="1" lang="ja-JP" altLang="ja-JP" sz="1100">
              <a:solidFill>
                <a:schemeClr val="dk1"/>
              </a:solidFill>
              <a:effectLst/>
              <a:latin typeface="+mn-lt"/>
              <a:ea typeface="+mn-ea"/>
              <a:cs typeface="+mn-cs"/>
            </a:rPr>
            <a:t>　今後も簡素で効率的、効果的な行政組織体制づくりを行うとともに、適正な定員管理に努める。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59584</xdr:rowOff>
    </xdr:from>
    <xdr:to>
      <xdr:col>81</xdr:col>
      <xdr:colOff>44450</xdr:colOff>
      <xdr:row>60</xdr:row>
      <xdr:rowOff>63606</xdr:rowOff>
    </xdr:to>
    <xdr:cxnSp macro="">
      <xdr:nvCxnSpPr>
        <xdr:cNvPr id="322" name="直線コネクタ 321"/>
        <xdr:cNvCxnSpPr/>
      </xdr:nvCxnSpPr>
      <xdr:spPr>
        <a:xfrm flipV="1">
          <a:off x="16179800" y="1034658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67327</xdr:rowOff>
    </xdr:from>
    <xdr:ext cx="762000" cy="259045"/>
    <xdr:sp macro="" textlink="">
      <xdr:nvSpPr>
        <xdr:cNvPr id="323" name="定員管理の状況平均値テキスト"/>
        <xdr:cNvSpPr txBox="1"/>
      </xdr:nvSpPr>
      <xdr:spPr>
        <a:xfrm>
          <a:off x="17106900" y="1035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63606</xdr:rowOff>
    </xdr:from>
    <xdr:to>
      <xdr:col>77</xdr:col>
      <xdr:colOff>44450</xdr:colOff>
      <xdr:row>60</xdr:row>
      <xdr:rowOff>93769</xdr:rowOff>
    </xdr:to>
    <xdr:cxnSp macro="">
      <xdr:nvCxnSpPr>
        <xdr:cNvPr id="325" name="直線コネクタ 324"/>
        <xdr:cNvCxnSpPr/>
      </xdr:nvCxnSpPr>
      <xdr:spPr>
        <a:xfrm flipV="1">
          <a:off x="15290800" y="1035060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27" name="テキスト ボックス 326"/>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93769</xdr:rowOff>
    </xdr:from>
    <xdr:to>
      <xdr:col>72</xdr:col>
      <xdr:colOff>203200</xdr:colOff>
      <xdr:row>60</xdr:row>
      <xdr:rowOff>103822</xdr:rowOff>
    </xdr:to>
    <xdr:cxnSp macro="">
      <xdr:nvCxnSpPr>
        <xdr:cNvPr id="328" name="直線コネクタ 327"/>
        <xdr:cNvCxnSpPr/>
      </xdr:nvCxnSpPr>
      <xdr:spPr>
        <a:xfrm flipV="1">
          <a:off x="14401800" y="10380769"/>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106256</xdr:rowOff>
    </xdr:from>
    <xdr:to>
      <xdr:col>73</xdr:col>
      <xdr:colOff>44450</xdr:colOff>
      <xdr:row>63</xdr:row>
      <xdr:rowOff>36406</xdr:rowOff>
    </xdr:to>
    <xdr:sp macro="" textlink="">
      <xdr:nvSpPr>
        <xdr:cNvPr id="329" name="フローチャート: 判断 328"/>
        <xdr:cNvSpPr/>
      </xdr:nvSpPr>
      <xdr:spPr>
        <a:xfrm>
          <a:off x="15240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21183</xdr:rowOff>
    </xdr:from>
    <xdr:ext cx="762000" cy="259045"/>
    <xdr:sp macro="" textlink="">
      <xdr:nvSpPr>
        <xdr:cNvPr id="330" name="テキスト ボックス 329"/>
        <xdr:cNvSpPr txBox="1"/>
      </xdr:nvSpPr>
      <xdr:spPr>
        <a:xfrm>
          <a:off x="14909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103822</xdr:rowOff>
    </xdr:from>
    <xdr:to>
      <xdr:col>68</xdr:col>
      <xdr:colOff>152400</xdr:colOff>
      <xdr:row>60</xdr:row>
      <xdr:rowOff>107844</xdr:rowOff>
    </xdr:to>
    <xdr:cxnSp macro="">
      <xdr:nvCxnSpPr>
        <xdr:cNvPr id="331" name="直線コネクタ 330"/>
        <xdr:cNvCxnSpPr/>
      </xdr:nvCxnSpPr>
      <xdr:spPr>
        <a:xfrm flipV="1">
          <a:off x="13512800" y="1039082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8784</xdr:rowOff>
    </xdr:from>
    <xdr:to>
      <xdr:col>81</xdr:col>
      <xdr:colOff>95250</xdr:colOff>
      <xdr:row>60</xdr:row>
      <xdr:rowOff>110384</xdr:rowOff>
    </xdr:to>
    <xdr:sp macro="" textlink="">
      <xdr:nvSpPr>
        <xdr:cNvPr id="341" name="楕円 340"/>
        <xdr:cNvSpPr/>
      </xdr:nvSpPr>
      <xdr:spPr>
        <a:xfrm>
          <a:off x="16967200" y="102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25311</xdr:rowOff>
    </xdr:from>
    <xdr:ext cx="762000" cy="259045"/>
    <xdr:sp macro="" textlink="">
      <xdr:nvSpPr>
        <xdr:cNvPr id="342" name="定員管理の状況該当値テキスト"/>
        <xdr:cNvSpPr txBox="1"/>
      </xdr:nvSpPr>
      <xdr:spPr>
        <a:xfrm>
          <a:off x="17106900" y="1014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12806</xdr:rowOff>
    </xdr:from>
    <xdr:to>
      <xdr:col>77</xdr:col>
      <xdr:colOff>95250</xdr:colOff>
      <xdr:row>60</xdr:row>
      <xdr:rowOff>114406</xdr:rowOff>
    </xdr:to>
    <xdr:sp macro="" textlink="">
      <xdr:nvSpPr>
        <xdr:cNvPr id="343" name="楕円 342"/>
        <xdr:cNvSpPr/>
      </xdr:nvSpPr>
      <xdr:spPr>
        <a:xfrm>
          <a:off x="161290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124583</xdr:rowOff>
    </xdr:from>
    <xdr:ext cx="736600" cy="259045"/>
    <xdr:sp macro="" textlink="">
      <xdr:nvSpPr>
        <xdr:cNvPr id="344" name="テキスト ボックス 343"/>
        <xdr:cNvSpPr txBox="1"/>
      </xdr:nvSpPr>
      <xdr:spPr>
        <a:xfrm>
          <a:off x="15798800" y="10068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42969</xdr:rowOff>
    </xdr:from>
    <xdr:to>
      <xdr:col>73</xdr:col>
      <xdr:colOff>44450</xdr:colOff>
      <xdr:row>60</xdr:row>
      <xdr:rowOff>144569</xdr:rowOff>
    </xdr:to>
    <xdr:sp macro="" textlink="">
      <xdr:nvSpPr>
        <xdr:cNvPr id="345" name="楕円 344"/>
        <xdr:cNvSpPr/>
      </xdr:nvSpPr>
      <xdr:spPr>
        <a:xfrm>
          <a:off x="15240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154746</xdr:rowOff>
    </xdr:from>
    <xdr:ext cx="762000" cy="259045"/>
    <xdr:sp macro="" textlink="">
      <xdr:nvSpPr>
        <xdr:cNvPr id="346" name="テキスト ボックス 345"/>
        <xdr:cNvSpPr txBox="1"/>
      </xdr:nvSpPr>
      <xdr:spPr>
        <a:xfrm>
          <a:off x="14909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53022</xdr:rowOff>
    </xdr:from>
    <xdr:to>
      <xdr:col>68</xdr:col>
      <xdr:colOff>203200</xdr:colOff>
      <xdr:row>60</xdr:row>
      <xdr:rowOff>154622</xdr:rowOff>
    </xdr:to>
    <xdr:sp macro="" textlink="">
      <xdr:nvSpPr>
        <xdr:cNvPr id="347" name="楕円 346"/>
        <xdr:cNvSpPr/>
      </xdr:nvSpPr>
      <xdr:spPr>
        <a:xfrm>
          <a:off x="14351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164799</xdr:rowOff>
    </xdr:from>
    <xdr:ext cx="762000" cy="259045"/>
    <xdr:sp macro="" textlink="">
      <xdr:nvSpPr>
        <xdr:cNvPr id="348" name="テキスト ボックス 347"/>
        <xdr:cNvSpPr txBox="1"/>
      </xdr:nvSpPr>
      <xdr:spPr>
        <a:xfrm>
          <a:off x="14020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57044</xdr:rowOff>
    </xdr:from>
    <xdr:to>
      <xdr:col>64</xdr:col>
      <xdr:colOff>152400</xdr:colOff>
      <xdr:row>60</xdr:row>
      <xdr:rowOff>158644</xdr:rowOff>
    </xdr:to>
    <xdr:sp macro="" textlink="">
      <xdr:nvSpPr>
        <xdr:cNvPr id="349" name="楕円 348"/>
        <xdr:cNvSpPr/>
      </xdr:nvSpPr>
      <xdr:spPr>
        <a:xfrm>
          <a:off x="13462000" y="103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168821</xdr:rowOff>
    </xdr:from>
    <xdr:ext cx="762000" cy="259045"/>
    <xdr:sp macro="" textlink="">
      <xdr:nvSpPr>
        <xdr:cNvPr id="350" name="テキスト ボックス 349"/>
        <xdr:cNvSpPr txBox="1"/>
      </xdr:nvSpPr>
      <xdr:spPr>
        <a:xfrm>
          <a:off x="13131800" y="101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これまでの繰上償還実施など地方債残高の縮減に努めたことにより、全国、県平均を下回っている。</a:t>
          </a:r>
          <a:endParaRPr lang="ja-JP" altLang="ja-JP" sz="1400">
            <a:effectLst/>
          </a:endParaRPr>
        </a:p>
        <a:p>
          <a:r>
            <a:rPr kumimoji="1" lang="ja-JP" altLang="ja-JP" sz="1100">
              <a:solidFill>
                <a:schemeClr val="dk1"/>
              </a:solidFill>
              <a:effectLst/>
              <a:latin typeface="+mn-lt"/>
              <a:ea typeface="+mn-ea"/>
              <a:cs typeface="+mn-cs"/>
            </a:rPr>
            <a:t>　現在、義務教育施設の大規模改修や総合運動公園整備などの地方債を活用した大型事業を施工中であり、公債費の増加が予想されることから事業の峻別を行い実質公債費比率の上昇を抑制する。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101918</xdr:rowOff>
    </xdr:from>
    <xdr:to>
      <xdr:col>81</xdr:col>
      <xdr:colOff>44450</xdr:colOff>
      <xdr:row>38</xdr:row>
      <xdr:rowOff>168275</xdr:rowOff>
    </xdr:to>
    <xdr:cxnSp macro="">
      <xdr:nvCxnSpPr>
        <xdr:cNvPr id="380" name="直線コネクタ 379"/>
        <xdr:cNvCxnSpPr/>
      </xdr:nvCxnSpPr>
      <xdr:spPr>
        <a:xfrm flipV="1">
          <a:off x="16179800" y="6617018"/>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14622</xdr:rowOff>
    </xdr:from>
    <xdr:ext cx="762000" cy="259045"/>
    <xdr:sp macro="" textlink="">
      <xdr:nvSpPr>
        <xdr:cNvPr id="381" name="公債費負担の状況平均値テキスト"/>
        <xdr:cNvSpPr txBox="1"/>
      </xdr:nvSpPr>
      <xdr:spPr>
        <a:xfrm>
          <a:off x="17106900" y="670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168275</xdr:rowOff>
    </xdr:from>
    <xdr:to>
      <xdr:col>77</xdr:col>
      <xdr:colOff>44450</xdr:colOff>
      <xdr:row>39</xdr:row>
      <xdr:rowOff>45085</xdr:rowOff>
    </xdr:to>
    <xdr:cxnSp macro="">
      <xdr:nvCxnSpPr>
        <xdr:cNvPr id="383" name="直線コネクタ 382"/>
        <xdr:cNvCxnSpPr/>
      </xdr:nvCxnSpPr>
      <xdr:spPr>
        <a:xfrm flipV="1">
          <a:off x="15290800" y="668337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147020</xdr:rowOff>
    </xdr:from>
    <xdr:ext cx="736600" cy="259045"/>
    <xdr:sp macro="" textlink="">
      <xdr:nvSpPr>
        <xdr:cNvPr id="385" name="テキスト ボックス 384"/>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45085</xdr:rowOff>
    </xdr:from>
    <xdr:to>
      <xdr:col>72</xdr:col>
      <xdr:colOff>203200</xdr:colOff>
      <xdr:row>39</xdr:row>
      <xdr:rowOff>111443</xdr:rowOff>
    </xdr:to>
    <xdr:cxnSp macro="">
      <xdr:nvCxnSpPr>
        <xdr:cNvPr id="386" name="直線コネクタ 385"/>
        <xdr:cNvCxnSpPr/>
      </xdr:nvCxnSpPr>
      <xdr:spPr>
        <a:xfrm flipV="1">
          <a:off x="14401800" y="673163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87" name="フローチャート: 判断 386"/>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102252</xdr:rowOff>
    </xdr:from>
    <xdr:ext cx="762000" cy="259045"/>
    <xdr:sp macro="" textlink="">
      <xdr:nvSpPr>
        <xdr:cNvPr id="388" name="テキスト ボックス 387"/>
        <xdr:cNvSpPr txBox="1"/>
      </xdr:nvSpPr>
      <xdr:spPr>
        <a:xfrm>
          <a:off x="14909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111443</xdr:rowOff>
    </xdr:from>
    <xdr:to>
      <xdr:col>68</xdr:col>
      <xdr:colOff>152400</xdr:colOff>
      <xdr:row>39</xdr:row>
      <xdr:rowOff>147638</xdr:rowOff>
    </xdr:to>
    <xdr:cxnSp macro="">
      <xdr:nvCxnSpPr>
        <xdr:cNvPr id="389" name="直線コネクタ 388"/>
        <xdr:cNvCxnSpPr/>
      </xdr:nvCxnSpPr>
      <xdr:spPr>
        <a:xfrm flipV="1">
          <a:off x="13512800" y="679799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1" name="テキスト ボックス 390"/>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393" name="テキスト ボックス 392"/>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51118</xdr:rowOff>
    </xdr:from>
    <xdr:to>
      <xdr:col>81</xdr:col>
      <xdr:colOff>95250</xdr:colOff>
      <xdr:row>38</xdr:row>
      <xdr:rowOff>152718</xdr:rowOff>
    </xdr:to>
    <xdr:sp macro="" textlink="">
      <xdr:nvSpPr>
        <xdr:cNvPr id="399" name="楕円 398"/>
        <xdr:cNvSpPr/>
      </xdr:nvSpPr>
      <xdr:spPr>
        <a:xfrm>
          <a:off x="16967200" y="65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67644</xdr:rowOff>
    </xdr:from>
    <xdr:ext cx="762000" cy="259045"/>
    <xdr:sp macro="" textlink="">
      <xdr:nvSpPr>
        <xdr:cNvPr id="400" name="公債費負担の状況該当値テキスト"/>
        <xdr:cNvSpPr txBox="1"/>
      </xdr:nvSpPr>
      <xdr:spPr>
        <a:xfrm>
          <a:off x="17106900" y="641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117475</xdr:rowOff>
    </xdr:from>
    <xdr:to>
      <xdr:col>77</xdr:col>
      <xdr:colOff>95250</xdr:colOff>
      <xdr:row>39</xdr:row>
      <xdr:rowOff>47625</xdr:rowOff>
    </xdr:to>
    <xdr:sp macro="" textlink="">
      <xdr:nvSpPr>
        <xdr:cNvPr id="401" name="楕円 400"/>
        <xdr:cNvSpPr/>
      </xdr:nvSpPr>
      <xdr:spPr>
        <a:xfrm>
          <a:off x="16129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57802</xdr:rowOff>
    </xdr:from>
    <xdr:ext cx="736600" cy="259045"/>
    <xdr:sp macro="" textlink="">
      <xdr:nvSpPr>
        <xdr:cNvPr id="402" name="テキスト ボックス 401"/>
        <xdr:cNvSpPr txBox="1"/>
      </xdr:nvSpPr>
      <xdr:spPr>
        <a:xfrm>
          <a:off x="15798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165735</xdr:rowOff>
    </xdr:from>
    <xdr:to>
      <xdr:col>73</xdr:col>
      <xdr:colOff>44450</xdr:colOff>
      <xdr:row>39</xdr:row>
      <xdr:rowOff>95885</xdr:rowOff>
    </xdr:to>
    <xdr:sp macro="" textlink="">
      <xdr:nvSpPr>
        <xdr:cNvPr id="403" name="楕円 402"/>
        <xdr:cNvSpPr/>
      </xdr:nvSpPr>
      <xdr:spPr>
        <a:xfrm>
          <a:off x="152400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106062</xdr:rowOff>
    </xdr:from>
    <xdr:ext cx="762000" cy="259045"/>
    <xdr:sp macro="" textlink="">
      <xdr:nvSpPr>
        <xdr:cNvPr id="404" name="テキスト ボックス 403"/>
        <xdr:cNvSpPr txBox="1"/>
      </xdr:nvSpPr>
      <xdr:spPr>
        <a:xfrm>
          <a:off x="14909800" y="644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60643</xdr:rowOff>
    </xdr:from>
    <xdr:to>
      <xdr:col>68</xdr:col>
      <xdr:colOff>203200</xdr:colOff>
      <xdr:row>39</xdr:row>
      <xdr:rowOff>162243</xdr:rowOff>
    </xdr:to>
    <xdr:sp macro="" textlink="">
      <xdr:nvSpPr>
        <xdr:cNvPr id="405" name="楕円 404"/>
        <xdr:cNvSpPr/>
      </xdr:nvSpPr>
      <xdr:spPr>
        <a:xfrm>
          <a:off x="14351000" y="67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970</xdr:rowOff>
    </xdr:from>
    <xdr:ext cx="762000" cy="259045"/>
    <xdr:sp macro="" textlink="">
      <xdr:nvSpPr>
        <xdr:cNvPr id="406" name="テキスト ボックス 405"/>
        <xdr:cNvSpPr txBox="1"/>
      </xdr:nvSpPr>
      <xdr:spPr>
        <a:xfrm>
          <a:off x="14020800" y="651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96838</xdr:rowOff>
    </xdr:from>
    <xdr:to>
      <xdr:col>64</xdr:col>
      <xdr:colOff>152400</xdr:colOff>
      <xdr:row>40</xdr:row>
      <xdr:rowOff>26988</xdr:rowOff>
    </xdr:to>
    <xdr:sp macro="" textlink="">
      <xdr:nvSpPr>
        <xdr:cNvPr id="407" name="楕円 406"/>
        <xdr:cNvSpPr/>
      </xdr:nvSpPr>
      <xdr:spPr>
        <a:xfrm>
          <a:off x="13462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37165</xdr:rowOff>
    </xdr:from>
    <xdr:ext cx="762000" cy="259045"/>
    <xdr:sp macro="" textlink="">
      <xdr:nvSpPr>
        <xdr:cNvPr id="408" name="テキスト ボックス 407"/>
        <xdr:cNvSpPr txBox="1"/>
      </xdr:nvSpPr>
      <xdr:spPr>
        <a:xfrm>
          <a:off x="13131800" y="65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年度（公的資金）、平成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年度（縁故債）の繰上償還を実施し地方債残高の縮減に努めるとともに、公共施設整備基金などへの積立による充当可能基金の増により全国、県平均を大幅に下回り、良好な数値となっている。</a:t>
          </a:r>
          <a:endParaRPr lang="ja-JP" altLang="ja-JP" sz="1400">
            <a:effectLst/>
          </a:endParaRPr>
        </a:p>
        <a:p>
          <a:r>
            <a:rPr kumimoji="1" lang="ja-JP" altLang="ja-JP" sz="1100">
              <a:solidFill>
                <a:schemeClr val="dk1"/>
              </a:solidFill>
              <a:effectLst/>
              <a:latin typeface="+mn-lt"/>
              <a:ea typeface="+mn-ea"/>
              <a:cs typeface="+mn-cs"/>
            </a:rPr>
            <a:t>　今後も積極的な行財政改革を進め財政の健全化に努める。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148226</xdr:rowOff>
    </xdr:from>
    <xdr:ext cx="762000" cy="259045"/>
    <xdr:sp macro="" textlink="">
      <xdr:nvSpPr>
        <xdr:cNvPr id="442"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3" name="フローチャート: 判断 442"/>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4" name="フローチャート: 判断 443"/>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5" name="テキスト ボックス 444"/>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61807</xdr:rowOff>
    </xdr:from>
    <xdr:to>
      <xdr:col>73</xdr:col>
      <xdr:colOff>44450</xdr:colOff>
      <xdr:row>15</xdr:row>
      <xdr:rowOff>163407</xdr:rowOff>
    </xdr:to>
    <xdr:sp macro="" textlink="">
      <xdr:nvSpPr>
        <xdr:cNvPr id="446" name="フローチャート: 判断 445"/>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47" name="テキスト ボックス 446"/>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48" name="フローチャート: 判断 447"/>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49" name="テキスト ボックス 448"/>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0" name="フローチャート: 判断 449"/>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1" name="テキスト ボックス 450"/>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60,323
59,677
74.59
25,310,260
23,832,144
1,233,310
14,473,994
24,820,101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人件費に係る経常収支比率は、ごみ処理業務や消防業務について、一部事務組合で行っていることから全国、県平均を下回っている。</a:t>
          </a:r>
          <a:endParaRPr lang="ja-JP" altLang="ja-JP" sz="1400">
            <a:effectLst/>
          </a:endParaRPr>
        </a:p>
        <a:p>
          <a:r>
            <a:rPr kumimoji="1" lang="ja-JP" altLang="ja-JP" sz="1100">
              <a:solidFill>
                <a:schemeClr val="dk1"/>
              </a:solidFill>
              <a:effectLst/>
              <a:latin typeface="+mn-lt"/>
              <a:ea typeface="+mn-ea"/>
              <a:cs typeface="+mn-cs"/>
            </a:rPr>
            <a:t>　今後も定員適正化計画による定員管理や指定管理者制度導入推進による人件費全体の抑制に努める。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107950</xdr:rowOff>
    </xdr:to>
    <xdr:cxnSp macro="">
      <xdr:nvCxnSpPr>
        <xdr:cNvPr id="66" name="直線コネクタ 65"/>
        <xdr:cNvCxnSpPr/>
      </xdr:nvCxnSpPr>
      <xdr:spPr>
        <a:xfrm flipV="1">
          <a:off x="3987800" y="6070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35</xdr:row>
      <xdr:rowOff>107950</xdr:rowOff>
    </xdr:to>
    <xdr:cxnSp macro="">
      <xdr:nvCxnSpPr>
        <xdr:cNvPr id="69" name="直線コネクタ 68"/>
        <xdr:cNvCxnSpPr/>
      </xdr:nvCxnSpPr>
      <xdr:spPr>
        <a:xfrm>
          <a:off x="3098800" y="607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168910</xdr:rowOff>
    </xdr:to>
    <xdr:cxnSp macro="">
      <xdr:nvCxnSpPr>
        <xdr:cNvPr id="72" name="直線コネクタ 71"/>
        <xdr:cNvCxnSpPr/>
      </xdr:nvCxnSpPr>
      <xdr:spPr>
        <a:xfrm flipV="1">
          <a:off x="2209800" y="60706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35</xdr:row>
      <xdr:rowOff>168910</xdr:rowOff>
    </xdr:to>
    <xdr:cxnSp macro="">
      <xdr:nvCxnSpPr>
        <xdr:cNvPr id="75" name="直線コネクタ 74"/>
        <xdr:cNvCxnSpPr/>
      </xdr:nvCxnSpPr>
      <xdr:spPr>
        <a:xfrm>
          <a:off x="1320800" y="6139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9" name="楕円 88"/>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90" name="テキスト ボックス 89"/>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4" name="テキスト ボックス 93"/>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物件費に係る経常収支比率は、全国</a:t>
          </a:r>
          <a:r>
            <a:rPr kumimoji="1" lang="ja-JP" altLang="en-US" sz="1100">
              <a:solidFill>
                <a:schemeClr val="dk1"/>
              </a:solidFill>
              <a:effectLst/>
              <a:latin typeface="+mn-lt"/>
              <a:ea typeface="+mn-ea"/>
              <a:cs typeface="+mn-cs"/>
            </a:rPr>
            <a:t>、県</a:t>
          </a:r>
          <a:r>
            <a:rPr kumimoji="1" lang="ja-JP" altLang="ja-JP" sz="1100">
              <a:solidFill>
                <a:schemeClr val="dk1"/>
              </a:solidFill>
              <a:effectLst/>
              <a:latin typeface="+mn-lt"/>
              <a:ea typeface="+mn-ea"/>
              <a:cs typeface="+mn-cs"/>
            </a:rPr>
            <a:t>平均を上回っている。指定管理者制度の積極的導入や公園施設管理業務、一般廃棄物収集業務などの民間委託の推進を積極的に行ってきたが、社会資本整備に伴う維持管理費などが増加したことが主な要因となっている。</a:t>
          </a:r>
          <a:endParaRPr lang="ja-JP" altLang="ja-JP" sz="1400">
            <a:effectLst/>
          </a:endParaRPr>
        </a:p>
        <a:p>
          <a:r>
            <a:rPr kumimoji="1" lang="ja-JP" altLang="ja-JP" sz="1100">
              <a:solidFill>
                <a:schemeClr val="dk1"/>
              </a:solidFill>
              <a:effectLst/>
              <a:latin typeface="+mn-lt"/>
              <a:ea typeface="+mn-ea"/>
              <a:cs typeface="+mn-cs"/>
            </a:rPr>
            <a:t>　今後も、維持管理費の増や指定管理者制度、民間委託が増えることから物件費は増加することが想定されるが、委託内容や委託方法の見直しを行いコスト削減に努める。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113284</xdr:rowOff>
    </xdr:from>
    <xdr:to>
      <xdr:col>82</xdr:col>
      <xdr:colOff>107950</xdr:colOff>
      <xdr:row>17</xdr:row>
      <xdr:rowOff>5842</xdr:rowOff>
    </xdr:to>
    <xdr:cxnSp macro="">
      <xdr:nvCxnSpPr>
        <xdr:cNvPr id="125" name="直線コネクタ 124"/>
        <xdr:cNvCxnSpPr/>
      </xdr:nvCxnSpPr>
      <xdr:spPr>
        <a:xfrm>
          <a:off x="15671800" y="285648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60723</xdr:rowOff>
    </xdr:from>
    <xdr:ext cx="762000" cy="259045"/>
    <xdr:sp macro="" textlink="">
      <xdr:nvSpPr>
        <xdr:cNvPr id="126" name="物件費平均値テキスト"/>
        <xdr:cNvSpPr txBox="1"/>
      </xdr:nvSpPr>
      <xdr:spPr>
        <a:xfrm>
          <a:off x="16598900" y="2632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113284</xdr:rowOff>
    </xdr:to>
    <xdr:cxnSp macro="">
      <xdr:nvCxnSpPr>
        <xdr:cNvPr id="128" name="直線コネクタ 127"/>
        <xdr:cNvCxnSpPr/>
      </xdr:nvCxnSpPr>
      <xdr:spPr>
        <a:xfrm>
          <a:off x="14782800" y="28016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17</xdr:row>
      <xdr:rowOff>51562</xdr:rowOff>
    </xdr:to>
    <xdr:cxnSp macro="">
      <xdr:nvCxnSpPr>
        <xdr:cNvPr id="131" name="直線コネクタ 130"/>
        <xdr:cNvCxnSpPr/>
      </xdr:nvCxnSpPr>
      <xdr:spPr>
        <a:xfrm flipV="1">
          <a:off x="13893800" y="280162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167640</xdr:rowOff>
    </xdr:from>
    <xdr:to>
      <xdr:col>74</xdr:col>
      <xdr:colOff>31750</xdr:colOff>
      <xdr:row>15</xdr:row>
      <xdr:rowOff>97790</xdr:rowOff>
    </xdr:to>
    <xdr:sp macro="" textlink="">
      <xdr:nvSpPr>
        <xdr:cNvPr id="132" name="フローチャート: 判断 131"/>
        <xdr:cNvSpPr/>
      </xdr:nvSpPr>
      <xdr:spPr>
        <a:xfrm>
          <a:off x="14732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33" name="テキスト ボックス 132"/>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51562</xdr:rowOff>
    </xdr:from>
    <xdr:to>
      <xdr:col>69</xdr:col>
      <xdr:colOff>92075</xdr:colOff>
      <xdr:row>17</xdr:row>
      <xdr:rowOff>51562</xdr:rowOff>
    </xdr:to>
    <xdr:cxnSp macro="">
      <xdr:nvCxnSpPr>
        <xdr:cNvPr id="134" name="直線コネクタ 133"/>
        <xdr:cNvCxnSpPr/>
      </xdr:nvCxnSpPr>
      <xdr:spPr>
        <a:xfrm>
          <a:off x="13004800" y="2966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36" name="テキスト ボックス 135"/>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38" name="テキスト ボックス 137"/>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44" name="楕円 143"/>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98569</xdr:rowOff>
    </xdr:from>
    <xdr:ext cx="762000" cy="259045"/>
    <xdr:sp macro="" textlink="">
      <xdr:nvSpPr>
        <xdr:cNvPr id="145" name="物件費該当値テキスト"/>
        <xdr:cNvSpPr txBox="1"/>
      </xdr:nvSpPr>
      <xdr:spPr>
        <a:xfrm>
          <a:off x="16598900" y="28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62484</xdr:rowOff>
    </xdr:from>
    <xdr:to>
      <xdr:col>78</xdr:col>
      <xdr:colOff>120650</xdr:colOff>
      <xdr:row>16</xdr:row>
      <xdr:rowOff>164084</xdr:rowOff>
    </xdr:to>
    <xdr:sp macro="" textlink="">
      <xdr:nvSpPr>
        <xdr:cNvPr id="146" name="楕円 145"/>
        <xdr:cNvSpPr/>
      </xdr:nvSpPr>
      <xdr:spPr>
        <a:xfrm>
          <a:off x="1562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148861</xdr:rowOff>
    </xdr:from>
    <xdr:ext cx="736600" cy="259045"/>
    <xdr:sp macro="" textlink="">
      <xdr:nvSpPr>
        <xdr:cNvPr id="147" name="テキスト ボックス 146"/>
        <xdr:cNvSpPr txBox="1"/>
      </xdr:nvSpPr>
      <xdr:spPr>
        <a:xfrm>
          <a:off x="15290800" y="2892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8" name="楕円 147"/>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49" name="テキスト ボックス 148"/>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762</xdr:rowOff>
    </xdr:from>
    <xdr:to>
      <xdr:col>69</xdr:col>
      <xdr:colOff>142875</xdr:colOff>
      <xdr:row>17</xdr:row>
      <xdr:rowOff>102362</xdr:rowOff>
    </xdr:to>
    <xdr:sp macro="" textlink="">
      <xdr:nvSpPr>
        <xdr:cNvPr id="150" name="楕円 149"/>
        <xdr:cNvSpPr/>
      </xdr:nvSpPr>
      <xdr:spPr>
        <a:xfrm>
          <a:off x="13843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87139</xdr:rowOff>
    </xdr:from>
    <xdr:ext cx="762000" cy="259045"/>
    <xdr:sp macro="" textlink="">
      <xdr:nvSpPr>
        <xdr:cNvPr id="151" name="テキスト ボックス 150"/>
        <xdr:cNvSpPr txBox="1"/>
      </xdr:nvSpPr>
      <xdr:spPr>
        <a:xfrm>
          <a:off x="13512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52" name="楕円 151"/>
        <xdr:cNvSpPr/>
      </xdr:nvSpPr>
      <xdr:spPr>
        <a:xfrm>
          <a:off x="12954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53" name="テキスト ボックス 152"/>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扶助費に係る経常収支比率は、全国、県平均を下回っているが、医療費や生活保護費などの増加により上昇傾向にある。資格審査の適正化を進め上昇傾向に歯止めをかけるよう努める。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42635</xdr:rowOff>
    </xdr:to>
    <xdr:cxnSp macro="">
      <xdr:nvCxnSpPr>
        <xdr:cNvPr id="188" name="直線コネクタ 187"/>
        <xdr:cNvCxnSpPr/>
      </xdr:nvCxnSpPr>
      <xdr:spPr>
        <a:xfrm>
          <a:off x="3987800" y="94615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18143</xdr:rowOff>
    </xdr:from>
    <xdr:to>
      <xdr:col>19</xdr:col>
      <xdr:colOff>187325</xdr:colOff>
      <xdr:row>55</xdr:row>
      <xdr:rowOff>31750</xdr:rowOff>
    </xdr:to>
    <xdr:cxnSp macro="">
      <xdr:nvCxnSpPr>
        <xdr:cNvPr id="191" name="直線コネクタ 190"/>
        <xdr:cNvCxnSpPr/>
      </xdr:nvCxnSpPr>
      <xdr:spPr>
        <a:xfrm>
          <a:off x="3098800" y="92764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143328</xdr:rowOff>
    </xdr:from>
    <xdr:to>
      <xdr:col>15</xdr:col>
      <xdr:colOff>98425</xdr:colOff>
      <xdr:row>54</xdr:row>
      <xdr:rowOff>18143</xdr:rowOff>
    </xdr:to>
    <xdr:cxnSp macro="">
      <xdr:nvCxnSpPr>
        <xdr:cNvPr id="194" name="直線コネクタ 193"/>
        <xdr:cNvCxnSpPr/>
      </xdr:nvCxnSpPr>
      <xdr:spPr>
        <a:xfrm>
          <a:off x="2209800" y="9058728"/>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34670</xdr:rowOff>
    </xdr:from>
    <xdr:ext cx="762000" cy="259045"/>
    <xdr:sp macro="" textlink="">
      <xdr:nvSpPr>
        <xdr:cNvPr id="196" name="テキスト ボックス 195"/>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78015</xdr:rowOff>
    </xdr:from>
    <xdr:to>
      <xdr:col>11</xdr:col>
      <xdr:colOff>9525</xdr:colOff>
      <xdr:row>52</xdr:row>
      <xdr:rowOff>143328</xdr:rowOff>
    </xdr:to>
    <xdr:cxnSp macro="">
      <xdr:nvCxnSpPr>
        <xdr:cNvPr id="197" name="直線コネクタ 196"/>
        <xdr:cNvCxnSpPr/>
      </xdr:nvCxnSpPr>
      <xdr:spPr>
        <a:xfrm>
          <a:off x="1320800" y="8993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78212</xdr:rowOff>
    </xdr:from>
    <xdr:ext cx="762000" cy="259045"/>
    <xdr:sp macro="" textlink="">
      <xdr:nvSpPr>
        <xdr:cNvPr id="199" name="テキスト ボックス 198"/>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201" name="テキスト ボックス 200"/>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207" name="楕円 206"/>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8362</xdr:rowOff>
    </xdr:from>
    <xdr:ext cx="762000" cy="259045"/>
    <xdr:sp macro="" textlink="">
      <xdr:nvSpPr>
        <xdr:cNvPr id="208" name="扶助費該当値テキスト"/>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9" name="楕円 208"/>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10" name="テキスト ボックス 209"/>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138793</xdr:rowOff>
    </xdr:from>
    <xdr:to>
      <xdr:col>15</xdr:col>
      <xdr:colOff>149225</xdr:colOff>
      <xdr:row>54</xdr:row>
      <xdr:rowOff>68943</xdr:rowOff>
    </xdr:to>
    <xdr:sp macro="" textlink="">
      <xdr:nvSpPr>
        <xdr:cNvPr id="211" name="楕円 210"/>
        <xdr:cNvSpPr/>
      </xdr:nvSpPr>
      <xdr:spPr>
        <a:xfrm>
          <a:off x="3048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79120</xdr:rowOff>
    </xdr:from>
    <xdr:ext cx="762000" cy="259045"/>
    <xdr:sp macro="" textlink="">
      <xdr:nvSpPr>
        <xdr:cNvPr id="212" name="テキスト ボックス 211"/>
        <xdr:cNvSpPr txBox="1"/>
      </xdr:nvSpPr>
      <xdr:spPr>
        <a:xfrm>
          <a:off x="2717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92528</xdr:rowOff>
    </xdr:from>
    <xdr:to>
      <xdr:col>11</xdr:col>
      <xdr:colOff>60325</xdr:colOff>
      <xdr:row>53</xdr:row>
      <xdr:rowOff>22678</xdr:rowOff>
    </xdr:to>
    <xdr:sp macro="" textlink="">
      <xdr:nvSpPr>
        <xdr:cNvPr id="213" name="楕円 212"/>
        <xdr:cNvSpPr/>
      </xdr:nvSpPr>
      <xdr:spPr>
        <a:xfrm>
          <a:off x="2159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32855</xdr:rowOff>
    </xdr:from>
    <xdr:ext cx="762000" cy="259045"/>
    <xdr:sp macro="" textlink="">
      <xdr:nvSpPr>
        <xdr:cNvPr id="214" name="テキスト ボックス 213"/>
        <xdr:cNvSpPr txBox="1"/>
      </xdr:nvSpPr>
      <xdr:spPr>
        <a:xfrm>
          <a:off x="1828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27215</xdr:rowOff>
    </xdr:from>
    <xdr:to>
      <xdr:col>6</xdr:col>
      <xdr:colOff>171450</xdr:colOff>
      <xdr:row>52</xdr:row>
      <xdr:rowOff>128815</xdr:rowOff>
    </xdr:to>
    <xdr:sp macro="" textlink="">
      <xdr:nvSpPr>
        <xdr:cNvPr id="215" name="楕円 214"/>
        <xdr:cNvSpPr/>
      </xdr:nvSpPr>
      <xdr:spPr>
        <a:xfrm>
          <a:off x="12700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138992</xdr:rowOff>
    </xdr:from>
    <xdr:ext cx="762000" cy="259045"/>
    <xdr:sp macro="" textlink="">
      <xdr:nvSpPr>
        <xdr:cNvPr id="216" name="テキスト ボックス 215"/>
        <xdr:cNvSpPr txBox="1"/>
      </xdr:nvSpPr>
      <xdr:spPr>
        <a:xfrm>
          <a:off x="939800" y="87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その他に係る経常収支比率については、特別会計への繰出金が大半を占めていることから、公共下水道、農業集落排水特別会計などへの繰出金の抑制を図り、各特別会計の財政健全化に努める。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56</xdr:row>
      <xdr:rowOff>81280</xdr:rowOff>
    </xdr:to>
    <xdr:cxnSp macro="">
      <xdr:nvCxnSpPr>
        <xdr:cNvPr id="249" name="直線コネクタ 248"/>
        <xdr:cNvCxnSpPr/>
      </xdr:nvCxnSpPr>
      <xdr:spPr>
        <a:xfrm>
          <a:off x="15671800" y="9674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73660</xdr:rowOff>
    </xdr:from>
    <xdr:to>
      <xdr:col>78</xdr:col>
      <xdr:colOff>69850</xdr:colOff>
      <xdr:row>56</xdr:row>
      <xdr:rowOff>111760</xdr:rowOff>
    </xdr:to>
    <xdr:cxnSp macro="">
      <xdr:nvCxnSpPr>
        <xdr:cNvPr id="252" name="直線コネクタ 251"/>
        <xdr:cNvCxnSpPr/>
      </xdr:nvCxnSpPr>
      <xdr:spPr>
        <a:xfrm flipV="1">
          <a:off x="14782800" y="967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43180</xdr:rowOff>
    </xdr:from>
    <xdr:to>
      <xdr:col>73</xdr:col>
      <xdr:colOff>180975</xdr:colOff>
      <xdr:row>56</xdr:row>
      <xdr:rowOff>111760</xdr:rowOff>
    </xdr:to>
    <xdr:cxnSp macro="">
      <xdr:nvCxnSpPr>
        <xdr:cNvPr id="255" name="直線コネクタ 254"/>
        <xdr:cNvCxnSpPr/>
      </xdr:nvCxnSpPr>
      <xdr:spPr>
        <a:xfrm>
          <a:off x="13893800" y="9644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6" name="フローチャート: 判断 255"/>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7" name="テキスト ボックス 256"/>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xdr:rowOff>
    </xdr:from>
    <xdr:to>
      <xdr:col>69</xdr:col>
      <xdr:colOff>92075</xdr:colOff>
      <xdr:row>56</xdr:row>
      <xdr:rowOff>43180</xdr:rowOff>
    </xdr:to>
    <xdr:cxnSp macro="">
      <xdr:nvCxnSpPr>
        <xdr:cNvPr id="258" name="直線コネクタ 257"/>
        <xdr:cNvCxnSpPr/>
      </xdr:nvCxnSpPr>
      <xdr:spPr>
        <a:xfrm>
          <a:off x="13004800" y="9606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68" name="楕円 267"/>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69"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0" name="楕円 269"/>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71" name="テキスト ボックス 270"/>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72" name="楕円 271"/>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1287</xdr:rowOff>
    </xdr:from>
    <xdr:ext cx="762000" cy="259045"/>
    <xdr:sp macro="" textlink="">
      <xdr:nvSpPr>
        <xdr:cNvPr id="273" name="テキスト ボックス 272"/>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163830</xdr:rowOff>
    </xdr:from>
    <xdr:to>
      <xdr:col>69</xdr:col>
      <xdr:colOff>142875</xdr:colOff>
      <xdr:row>56</xdr:row>
      <xdr:rowOff>93980</xdr:rowOff>
    </xdr:to>
    <xdr:sp macro="" textlink="">
      <xdr:nvSpPr>
        <xdr:cNvPr id="274" name="楕円 273"/>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75" name="テキスト ボックス 274"/>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125730</xdr:rowOff>
    </xdr:from>
    <xdr:to>
      <xdr:col>65</xdr:col>
      <xdr:colOff>53975</xdr:colOff>
      <xdr:row>56</xdr:row>
      <xdr:rowOff>55880</xdr:rowOff>
    </xdr:to>
    <xdr:sp macro="" textlink="">
      <xdr:nvSpPr>
        <xdr:cNvPr id="276" name="楕円 275"/>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66057</xdr:rowOff>
    </xdr:from>
    <xdr:ext cx="762000" cy="259045"/>
    <xdr:sp macro="" textlink="">
      <xdr:nvSpPr>
        <xdr:cNvPr id="277" name="テキスト ボックス 276"/>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補助費等に係る経常収支比率は、全国</a:t>
          </a:r>
          <a:r>
            <a:rPr kumimoji="1" lang="ja-JP" altLang="en-US" sz="1100">
              <a:solidFill>
                <a:schemeClr val="dk1"/>
              </a:solidFill>
              <a:effectLst/>
              <a:latin typeface="+mn-lt"/>
              <a:ea typeface="+mn-ea"/>
              <a:cs typeface="+mn-cs"/>
            </a:rPr>
            <a:t>、県</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を上回り</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％増加した。要因は、ごみ処理業務や消防業務を一部事務組合で行っていることに対する負担金（経常的経費分）が増額になったことによる。</a:t>
          </a:r>
          <a:endParaRPr lang="ja-JP" altLang="ja-JP" sz="1400">
            <a:effectLst/>
          </a:endParaRPr>
        </a:p>
        <a:p>
          <a:r>
            <a:rPr kumimoji="1" lang="ja-JP" altLang="ja-JP" sz="1100">
              <a:solidFill>
                <a:schemeClr val="dk1"/>
              </a:solidFill>
              <a:effectLst/>
              <a:latin typeface="+mn-lt"/>
              <a:ea typeface="+mn-ea"/>
              <a:cs typeface="+mn-cs"/>
            </a:rPr>
            <a:t>　補助金等の見直しに係る基本方針に基づき、経費の削減を進めてきたが、今後も更なる改善を図る。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58420</xdr:rowOff>
    </xdr:to>
    <xdr:cxnSp macro="">
      <xdr:nvCxnSpPr>
        <xdr:cNvPr id="307" name="直線コネクタ 306"/>
        <xdr:cNvCxnSpPr/>
      </xdr:nvCxnSpPr>
      <xdr:spPr>
        <a:xfrm>
          <a:off x="15671800" y="61940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16273</xdr:rowOff>
    </xdr:from>
    <xdr:ext cx="762000" cy="259045"/>
    <xdr:sp macro="" textlink="">
      <xdr:nvSpPr>
        <xdr:cNvPr id="308" name="補助費等平均値テキスト"/>
        <xdr:cNvSpPr txBox="1"/>
      </xdr:nvSpPr>
      <xdr:spPr>
        <a:xfrm>
          <a:off x="16598900" y="6188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60706</xdr:rowOff>
    </xdr:from>
    <xdr:to>
      <xdr:col>78</xdr:col>
      <xdr:colOff>69850</xdr:colOff>
      <xdr:row>36</xdr:row>
      <xdr:rowOff>21844</xdr:rowOff>
    </xdr:to>
    <xdr:cxnSp macro="">
      <xdr:nvCxnSpPr>
        <xdr:cNvPr id="310" name="直線コネクタ 309"/>
        <xdr:cNvCxnSpPr/>
      </xdr:nvCxnSpPr>
      <xdr:spPr>
        <a:xfrm>
          <a:off x="14782800" y="606145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2" name="テキスト ボックス 311"/>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60706</xdr:rowOff>
    </xdr:from>
    <xdr:to>
      <xdr:col>73</xdr:col>
      <xdr:colOff>180975</xdr:colOff>
      <xdr:row>35</xdr:row>
      <xdr:rowOff>170434</xdr:rowOff>
    </xdr:to>
    <xdr:cxnSp macro="">
      <xdr:nvCxnSpPr>
        <xdr:cNvPr id="313" name="直線コネクタ 312"/>
        <xdr:cNvCxnSpPr/>
      </xdr:nvCxnSpPr>
      <xdr:spPr>
        <a:xfrm flipV="1">
          <a:off x="13893800" y="606145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4" name="フローチャート: 判断 313"/>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16273</xdr:rowOff>
    </xdr:from>
    <xdr:ext cx="762000" cy="259045"/>
    <xdr:sp macro="" textlink="">
      <xdr:nvSpPr>
        <xdr:cNvPr id="315" name="テキスト ボックス 314"/>
        <xdr:cNvSpPr txBox="1"/>
      </xdr:nvSpPr>
      <xdr:spPr>
        <a:xfrm>
          <a:off x="14401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8128</xdr:rowOff>
    </xdr:to>
    <xdr:cxnSp macro="">
      <xdr:nvCxnSpPr>
        <xdr:cNvPr id="316" name="直線コネクタ 315"/>
        <xdr:cNvCxnSpPr/>
      </xdr:nvCxnSpPr>
      <xdr:spPr>
        <a:xfrm flipV="1">
          <a:off x="13004800" y="6171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18" name="テキスト ボックス 317"/>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0" name="テキスト ボックス 319"/>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6" name="楕円 325"/>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7"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8" name="楕円 327"/>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9" name="テキスト ボックス 328"/>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9906</xdr:rowOff>
    </xdr:from>
    <xdr:to>
      <xdr:col>74</xdr:col>
      <xdr:colOff>31750</xdr:colOff>
      <xdr:row>35</xdr:row>
      <xdr:rowOff>111506</xdr:rowOff>
    </xdr:to>
    <xdr:sp macro="" textlink="">
      <xdr:nvSpPr>
        <xdr:cNvPr id="330" name="楕円 329"/>
        <xdr:cNvSpPr/>
      </xdr:nvSpPr>
      <xdr:spPr>
        <a:xfrm>
          <a:off x="14732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121683</xdr:rowOff>
    </xdr:from>
    <xdr:ext cx="762000" cy="259045"/>
    <xdr:sp macro="" textlink="">
      <xdr:nvSpPr>
        <xdr:cNvPr id="331" name="テキスト ボックス 330"/>
        <xdr:cNvSpPr txBox="1"/>
      </xdr:nvSpPr>
      <xdr:spPr>
        <a:xfrm>
          <a:off x="14401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119634</xdr:rowOff>
    </xdr:from>
    <xdr:to>
      <xdr:col>69</xdr:col>
      <xdr:colOff>142875</xdr:colOff>
      <xdr:row>36</xdr:row>
      <xdr:rowOff>49784</xdr:rowOff>
    </xdr:to>
    <xdr:sp macro="" textlink="">
      <xdr:nvSpPr>
        <xdr:cNvPr id="332" name="楕円 331"/>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59961</xdr:rowOff>
    </xdr:from>
    <xdr:ext cx="762000" cy="259045"/>
    <xdr:sp macro="" textlink="">
      <xdr:nvSpPr>
        <xdr:cNvPr id="333" name="テキスト ボックス 332"/>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34" name="楕円 333"/>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35" name="テキスト ボックス 334"/>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係る経常収支比率は、全国平均を下回っているが、県平均は上回っている。これは義務教育施設の耐震補強や大規模改修事業、庁舎関連事業などで起債した合併特例債に係る償還が増加傾向にあるからである。</a:t>
          </a:r>
          <a:endParaRPr lang="ja-JP" altLang="ja-JP" sz="1400">
            <a:effectLst/>
          </a:endParaRPr>
        </a:p>
        <a:p>
          <a:r>
            <a:rPr kumimoji="1" lang="ja-JP" altLang="ja-JP" sz="1100">
              <a:solidFill>
                <a:schemeClr val="dk1"/>
              </a:solidFill>
              <a:effectLst/>
              <a:latin typeface="+mn-lt"/>
              <a:ea typeface="+mn-ea"/>
              <a:cs typeface="+mn-cs"/>
            </a:rPr>
            <a:t>　現在も、総合運動公園整備など地方債を活用した大型事業が施工中であることから、上昇することが想定されるため事業の峻別を行いながら財政の健全化に努める。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106426</xdr:rowOff>
    </xdr:from>
    <xdr:to>
      <xdr:col>24</xdr:col>
      <xdr:colOff>25400</xdr:colOff>
      <xdr:row>77</xdr:row>
      <xdr:rowOff>120142</xdr:rowOff>
    </xdr:to>
    <xdr:cxnSp macro="">
      <xdr:nvCxnSpPr>
        <xdr:cNvPr id="365" name="直線コネクタ 364"/>
        <xdr:cNvCxnSpPr/>
      </xdr:nvCxnSpPr>
      <xdr:spPr>
        <a:xfrm flipV="1">
          <a:off x="3987800" y="133080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6"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120142</xdr:rowOff>
    </xdr:to>
    <xdr:cxnSp macro="">
      <xdr:nvCxnSpPr>
        <xdr:cNvPr id="368" name="直線コネクタ 367"/>
        <xdr:cNvCxnSpPr/>
      </xdr:nvCxnSpPr>
      <xdr:spPr>
        <a:xfrm>
          <a:off x="3098800" y="133172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78</xdr:row>
      <xdr:rowOff>35561</xdr:rowOff>
    </xdr:to>
    <xdr:cxnSp macro="">
      <xdr:nvCxnSpPr>
        <xdr:cNvPr id="371" name="直線コネクタ 370"/>
        <xdr:cNvCxnSpPr/>
      </xdr:nvCxnSpPr>
      <xdr:spPr>
        <a:xfrm flipV="1">
          <a:off x="2209800" y="133172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142494</xdr:rowOff>
    </xdr:from>
    <xdr:to>
      <xdr:col>15</xdr:col>
      <xdr:colOff>149225</xdr:colOff>
      <xdr:row>78</xdr:row>
      <xdr:rowOff>72644</xdr:rowOff>
    </xdr:to>
    <xdr:sp macro="" textlink="">
      <xdr:nvSpPr>
        <xdr:cNvPr id="372" name="フローチャート: 判断 371"/>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57421</xdr:rowOff>
    </xdr:from>
    <xdr:ext cx="762000" cy="259045"/>
    <xdr:sp macro="" textlink="">
      <xdr:nvSpPr>
        <xdr:cNvPr id="373" name="テキスト ボックス 372"/>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35561</xdr:rowOff>
    </xdr:to>
    <xdr:cxnSp macro="">
      <xdr:nvCxnSpPr>
        <xdr:cNvPr id="374" name="直線コネクタ 373"/>
        <xdr:cNvCxnSpPr/>
      </xdr:nvCxnSpPr>
      <xdr:spPr>
        <a:xfrm>
          <a:off x="1320800" y="13408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6" name="テキスト ボックス 375"/>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8" name="テキスト ボックス 377"/>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84" name="楕円 383"/>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27703</xdr:rowOff>
    </xdr:from>
    <xdr:ext cx="762000" cy="259045"/>
    <xdr:sp macro="" textlink="">
      <xdr:nvSpPr>
        <xdr:cNvPr id="385" name="公債費該当値テキスト"/>
        <xdr:cNvSpPr txBox="1"/>
      </xdr:nvSpPr>
      <xdr:spPr>
        <a:xfrm>
          <a:off x="4914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69342</xdr:rowOff>
    </xdr:from>
    <xdr:to>
      <xdr:col>20</xdr:col>
      <xdr:colOff>38100</xdr:colOff>
      <xdr:row>77</xdr:row>
      <xdr:rowOff>170942</xdr:rowOff>
    </xdr:to>
    <xdr:sp macro="" textlink="">
      <xdr:nvSpPr>
        <xdr:cNvPr id="386" name="楕円 385"/>
        <xdr:cNvSpPr/>
      </xdr:nvSpPr>
      <xdr:spPr>
        <a:xfrm>
          <a:off x="3937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87" name="テキスト ボックス 386"/>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88" name="楕円 387"/>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9" name="テキスト ボックス 388"/>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0" name="楕円 389"/>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91" name="テキスト ボックス 390"/>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2" name="楕円 391"/>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3" name="テキスト ボックス 392"/>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公債費以外に係る経常収支比率が全国、県平均を下回ったのは、人件費や扶助費の義務的経費が低かったことによる。</a:t>
          </a:r>
          <a:endParaRPr lang="ja-JP" altLang="ja-JP" sz="1400">
            <a:effectLst/>
          </a:endParaRPr>
        </a:p>
        <a:p>
          <a:r>
            <a:rPr kumimoji="1" lang="ja-JP" altLang="ja-JP" sz="1100">
              <a:solidFill>
                <a:schemeClr val="dk1"/>
              </a:solidFill>
              <a:effectLst/>
              <a:latin typeface="+mn-lt"/>
              <a:ea typeface="+mn-ea"/>
              <a:cs typeface="+mn-cs"/>
            </a:rPr>
            <a:t>　今後も義務的経費の上昇を抑えるとともに行政コストの縮減に努める。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35560</xdr:rowOff>
    </xdr:from>
    <xdr:to>
      <xdr:col>82</xdr:col>
      <xdr:colOff>107950</xdr:colOff>
      <xdr:row>75</xdr:row>
      <xdr:rowOff>81280</xdr:rowOff>
    </xdr:to>
    <xdr:cxnSp macro="">
      <xdr:nvCxnSpPr>
        <xdr:cNvPr id="426" name="直線コネクタ 425"/>
        <xdr:cNvCxnSpPr/>
      </xdr:nvCxnSpPr>
      <xdr:spPr>
        <a:xfrm>
          <a:off x="15671800" y="128943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97807</xdr:rowOff>
    </xdr:from>
    <xdr:ext cx="762000" cy="259045"/>
    <xdr:sp macro="" textlink="">
      <xdr:nvSpPr>
        <xdr:cNvPr id="427" name="公債費以外平均値テキスト"/>
        <xdr:cNvSpPr txBox="1"/>
      </xdr:nvSpPr>
      <xdr:spPr>
        <a:xfrm>
          <a:off x="16598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8890</xdr:rowOff>
    </xdr:from>
    <xdr:to>
      <xdr:col>78</xdr:col>
      <xdr:colOff>69850</xdr:colOff>
      <xdr:row>75</xdr:row>
      <xdr:rowOff>35560</xdr:rowOff>
    </xdr:to>
    <xdr:cxnSp macro="">
      <xdr:nvCxnSpPr>
        <xdr:cNvPr id="429" name="直線コネクタ 428"/>
        <xdr:cNvCxnSpPr/>
      </xdr:nvCxnSpPr>
      <xdr:spPr>
        <a:xfrm>
          <a:off x="14782800" y="1269619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1" name="テキスト ボックス 430"/>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8890</xdr:rowOff>
    </xdr:from>
    <xdr:to>
      <xdr:col>73</xdr:col>
      <xdr:colOff>180975</xdr:colOff>
      <xdr:row>74</xdr:row>
      <xdr:rowOff>107950</xdr:rowOff>
    </xdr:to>
    <xdr:cxnSp macro="">
      <xdr:nvCxnSpPr>
        <xdr:cNvPr id="432" name="直線コネクタ 431"/>
        <xdr:cNvCxnSpPr/>
      </xdr:nvCxnSpPr>
      <xdr:spPr>
        <a:xfrm flipV="1">
          <a:off x="13893800" y="1269619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19050</xdr:rowOff>
    </xdr:from>
    <xdr:to>
      <xdr:col>74</xdr:col>
      <xdr:colOff>31750</xdr:colOff>
      <xdr:row>75</xdr:row>
      <xdr:rowOff>120650</xdr:rowOff>
    </xdr:to>
    <xdr:sp macro="" textlink="">
      <xdr:nvSpPr>
        <xdr:cNvPr id="433" name="フローチャート: 判断 432"/>
        <xdr:cNvSpPr/>
      </xdr:nvSpPr>
      <xdr:spPr>
        <a:xfrm>
          <a:off x="14732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105427</xdr:rowOff>
    </xdr:from>
    <xdr:ext cx="762000" cy="259045"/>
    <xdr:sp macro="" textlink="">
      <xdr:nvSpPr>
        <xdr:cNvPr id="434" name="テキスト ボックス 433"/>
        <xdr:cNvSpPr txBox="1"/>
      </xdr:nvSpPr>
      <xdr:spPr>
        <a:xfrm>
          <a:off x="14401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58420</xdr:rowOff>
    </xdr:from>
    <xdr:to>
      <xdr:col>69</xdr:col>
      <xdr:colOff>92075</xdr:colOff>
      <xdr:row>74</xdr:row>
      <xdr:rowOff>107950</xdr:rowOff>
    </xdr:to>
    <xdr:cxnSp macro="">
      <xdr:nvCxnSpPr>
        <xdr:cNvPr id="435" name="直線コネクタ 434"/>
        <xdr:cNvCxnSpPr/>
      </xdr:nvCxnSpPr>
      <xdr:spPr>
        <a:xfrm>
          <a:off x="13004800" y="127457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37" name="テキスト ボックス 436"/>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39" name="テキスト ボックス 438"/>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30480</xdr:rowOff>
    </xdr:from>
    <xdr:to>
      <xdr:col>82</xdr:col>
      <xdr:colOff>158750</xdr:colOff>
      <xdr:row>75</xdr:row>
      <xdr:rowOff>132080</xdr:rowOff>
    </xdr:to>
    <xdr:sp macro="" textlink="">
      <xdr:nvSpPr>
        <xdr:cNvPr id="445" name="楕円 444"/>
        <xdr:cNvSpPr/>
      </xdr:nvSpPr>
      <xdr:spPr>
        <a:xfrm>
          <a:off x="164592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47007</xdr:rowOff>
    </xdr:from>
    <xdr:ext cx="762000" cy="259045"/>
    <xdr:sp macro="" textlink="">
      <xdr:nvSpPr>
        <xdr:cNvPr id="446" name="公債費以外該当値テキスト"/>
        <xdr:cNvSpPr txBox="1"/>
      </xdr:nvSpPr>
      <xdr:spPr>
        <a:xfrm>
          <a:off x="165989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156210</xdr:rowOff>
    </xdr:from>
    <xdr:to>
      <xdr:col>78</xdr:col>
      <xdr:colOff>120650</xdr:colOff>
      <xdr:row>75</xdr:row>
      <xdr:rowOff>86360</xdr:rowOff>
    </xdr:to>
    <xdr:sp macro="" textlink="">
      <xdr:nvSpPr>
        <xdr:cNvPr id="447" name="楕円 446"/>
        <xdr:cNvSpPr/>
      </xdr:nvSpPr>
      <xdr:spPr>
        <a:xfrm>
          <a:off x="15621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96537</xdr:rowOff>
    </xdr:from>
    <xdr:ext cx="736600" cy="259045"/>
    <xdr:sp macro="" textlink="">
      <xdr:nvSpPr>
        <xdr:cNvPr id="448" name="テキスト ボックス 447"/>
        <xdr:cNvSpPr txBox="1"/>
      </xdr:nvSpPr>
      <xdr:spPr>
        <a:xfrm>
          <a:off x="15290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129540</xdr:rowOff>
    </xdr:from>
    <xdr:to>
      <xdr:col>74</xdr:col>
      <xdr:colOff>31750</xdr:colOff>
      <xdr:row>74</xdr:row>
      <xdr:rowOff>59690</xdr:rowOff>
    </xdr:to>
    <xdr:sp macro="" textlink="">
      <xdr:nvSpPr>
        <xdr:cNvPr id="449" name="楕円 448"/>
        <xdr:cNvSpPr/>
      </xdr:nvSpPr>
      <xdr:spPr>
        <a:xfrm>
          <a:off x="14732000" y="126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69867</xdr:rowOff>
    </xdr:from>
    <xdr:ext cx="762000" cy="259045"/>
    <xdr:sp macro="" textlink="">
      <xdr:nvSpPr>
        <xdr:cNvPr id="450" name="テキスト ボックス 449"/>
        <xdr:cNvSpPr txBox="1"/>
      </xdr:nvSpPr>
      <xdr:spPr>
        <a:xfrm>
          <a:off x="14401800" y="1241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57150</xdr:rowOff>
    </xdr:from>
    <xdr:to>
      <xdr:col>69</xdr:col>
      <xdr:colOff>142875</xdr:colOff>
      <xdr:row>74</xdr:row>
      <xdr:rowOff>158750</xdr:rowOff>
    </xdr:to>
    <xdr:sp macro="" textlink="">
      <xdr:nvSpPr>
        <xdr:cNvPr id="451" name="楕円 450"/>
        <xdr:cNvSpPr/>
      </xdr:nvSpPr>
      <xdr:spPr>
        <a:xfrm>
          <a:off x="13843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168927</xdr:rowOff>
    </xdr:from>
    <xdr:ext cx="762000" cy="259045"/>
    <xdr:sp macro="" textlink="">
      <xdr:nvSpPr>
        <xdr:cNvPr id="452" name="テキスト ボックス 451"/>
        <xdr:cNvSpPr txBox="1"/>
      </xdr:nvSpPr>
      <xdr:spPr>
        <a:xfrm>
          <a:off x="13512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3" name="楕円 452"/>
        <xdr:cNvSpPr/>
      </xdr:nvSpPr>
      <xdr:spPr>
        <a:xfrm>
          <a:off x="12954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119397</xdr:rowOff>
    </xdr:from>
    <xdr:ext cx="762000" cy="259045"/>
    <xdr:sp macro="" textlink="">
      <xdr:nvSpPr>
        <xdr:cNvPr id="454" name="テキスト ボックス 453"/>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41827</xdr:rowOff>
    </xdr:from>
    <xdr:to>
      <xdr:col>29</xdr:col>
      <xdr:colOff>127000</xdr:colOff>
      <xdr:row>17</xdr:row>
      <xdr:rowOff>49333</xdr:rowOff>
    </xdr:to>
    <xdr:cxnSp macro="">
      <xdr:nvCxnSpPr>
        <xdr:cNvPr id="50" name="直線コネクタ 49"/>
        <xdr:cNvCxnSpPr/>
      </xdr:nvCxnSpPr>
      <xdr:spPr bwMode="auto">
        <a:xfrm>
          <a:off x="5003800" y="3004102"/>
          <a:ext cx="647700" cy="7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34110</xdr:rowOff>
    </xdr:from>
    <xdr:ext cx="762000" cy="259045"/>
    <xdr:sp macro="" textlink="">
      <xdr:nvSpPr>
        <xdr:cNvPr id="51" name="人口1人当たり決算額の推移平均値テキスト130"/>
        <xdr:cNvSpPr txBox="1"/>
      </xdr:nvSpPr>
      <xdr:spPr>
        <a:xfrm>
          <a:off x="5740400" y="299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41827</xdr:rowOff>
    </xdr:from>
    <xdr:to>
      <xdr:col>26</xdr:col>
      <xdr:colOff>50800</xdr:colOff>
      <xdr:row>17</xdr:row>
      <xdr:rowOff>124924</xdr:rowOff>
    </xdr:to>
    <xdr:cxnSp macro="">
      <xdr:nvCxnSpPr>
        <xdr:cNvPr id="53" name="直線コネクタ 52"/>
        <xdr:cNvCxnSpPr/>
      </xdr:nvCxnSpPr>
      <xdr:spPr bwMode="auto">
        <a:xfrm flipV="1">
          <a:off x="4305300" y="3004102"/>
          <a:ext cx="698500" cy="83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104760</xdr:rowOff>
    </xdr:from>
    <xdr:ext cx="736600" cy="259045"/>
    <xdr:sp macro="" textlink="">
      <xdr:nvSpPr>
        <xdr:cNvPr id="55" name="テキスト ボックス 54"/>
        <xdr:cNvSpPr txBox="1"/>
      </xdr:nvSpPr>
      <xdr:spPr>
        <a:xfrm>
          <a:off x="4622800" y="306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124809</xdr:rowOff>
    </xdr:from>
    <xdr:to>
      <xdr:col>22</xdr:col>
      <xdr:colOff>114300</xdr:colOff>
      <xdr:row>17</xdr:row>
      <xdr:rowOff>124924</xdr:rowOff>
    </xdr:to>
    <xdr:cxnSp macro="">
      <xdr:nvCxnSpPr>
        <xdr:cNvPr id="56" name="直線コネクタ 55"/>
        <xdr:cNvCxnSpPr/>
      </xdr:nvCxnSpPr>
      <xdr:spPr bwMode="auto">
        <a:xfrm>
          <a:off x="3606800" y="3087084"/>
          <a:ext cx="698500" cy="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93288</xdr:rowOff>
    </xdr:from>
    <xdr:to>
      <xdr:col>22</xdr:col>
      <xdr:colOff>165100</xdr:colOff>
      <xdr:row>16</xdr:row>
      <xdr:rowOff>23438</xdr:rowOff>
    </xdr:to>
    <xdr:sp macro="" textlink="">
      <xdr:nvSpPr>
        <xdr:cNvPr id="57" name="フローチャート: 判断 56"/>
        <xdr:cNvSpPr/>
      </xdr:nvSpPr>
      <xdr:spPr bwMode="auto">
        <a:xfrm>
          <a:off x="42545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33615</xdr:rowOff>
    </xdr:from>
    <xdr:ext cx="762000" cy="259045"/>
    <xdr:sp macro="" textlink="">
      <xdr:nvSpPr>
        <xdr:cNvPr id="58" name="テキスト ボックス 57"/>
        <xdr:cNvSpPr txBox="1"/>
      </xdr:nvSpPr>
      <xdr:spPr>
        <a:xfrm>
          <a:off x="3924300" y="248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119761</xdr:rowOff>
    </xdr:from>
    <xdr:to>
      <xdr:col>18</xdr:col>
      <xdr:colOff>177800</xdr:colOff>
      <xdr:row>17</xdr:row>
      <xdr:rowOff>124809</xdr:rowOff>
    </xdr:to>
    <xdr:cxnSp macro="">
      <xdr:nvCxnSpPr>
        <xdr:cNvPr id="59" name="直線コネクタ 58"/>
        <xdr:cNvCxnSpPr/>
      </xdr:nvCxnSpPr>
      <xdr:spPr bwMode="auto">
        <a:xfrm>
          <a:off x="2908300" y="3082036"/>
          <a:ext cx="698500" cy="5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169983</xdr:rowOff>
    </xdr:from>
    <xdr:to>
      <xdr:col>29</xdr:col>
      <xdr:colOff>177800</xdr:colOff>
      <xdr:row>17</xdr:row>
      <xdr:rowOff>100133</xdr:rowOff>
    </xdr:to>
    <xdr:sp macro="" textlink="">
      <xdr:nvSpPr>
        <xdr:cNvPr id="69" name="楕円 68"/>
        <xdr:cNvSpPr/>
      </xdr:nvSpPr>
      <xdr:spPr bwMode="auto">
        <a:xfrm>
          <a:off x="5600700" y="2960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15060</xdr:rowOff>
    </xdr:from>
    <xdr:ext cx="762000" cy="259045"/>
    <xdr:sp macro="" textlink="">
      <xdr:nvSpPr>
        <xdr:cNvPr id="70" name="人口1人当たり決算額の推移該当値テキスト130"/>
        <xdr:cNvSpPr txBox="1"/>
      </xdr:nvSpPr>
      <xdr:spPr>
        <a:xfrm>
          <a:off x="5740400" y="280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162477</xdr:rowOff>
    </xdr:from>
    <xdr:to>
      <xdr:col>26</xdr:col>
      <xdr:colOff>101600</xdr:colOff>
      <xdr:row>17</xdr:row>
      <xdr:rowOff>92627</xdr:rowOff>
    </xdr:to>
    <xdr:sp macro="" textlink="">
      <xdr:nvSpPr>
        <xdr:cNvPr id="71" name="楕円 70"/>
        <xdr:cNvSpPr/>
      </xdr:nvSpPr>
      <xdr:spPr bwMode="auto">
        <a:xfrm>
          <a:off x="4953000" y="2953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102804</xdr:rowOff>
    </xdr:from>
    <xdr:ext cx="736600" cy="259045"/>
    <xdr:sp macro="" textlink="">
      <xdr:nvSpPr>
        <xdr:cNvPr id="72" name="テキスト ボックス 71"/>
        <xdr:cNvSpPr txBox="1"/>
      </xdr:nvSpPr>
      <xdr:spPr>
        <a:xfrm>
          <a:off x="4622800" y="272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74124</xdr:rowOff>
    </xdr:from>
    <xdr:to>
      <xdr:col>22</xdr:col>
      <xdr:colOff>165100</xdr:colOff>
      <xdr:row>18</xdr:row>
      <xdr:rowOff>4274</xdr:rowOff>
    </xdr:to>
    <xdr:sp macro="" textlink="">
      <xdr:nvSpPr>
        <xdr:cNvPr id="73" name="楕円 72"/>
        <xdr:cNvSpPr/>
      </xdr:nvSpPr>
      <xdr:spPr bwMode="auto">
        <a:xfrm>
          <a:off x="4254500" y="3036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160501</xdr:rowOff>
    </xdr:from>
    <xdr:ext cx="762000" cy="259045"/>
    <xdr:sp macro="" textlink="">
      <xdr:nvSpPr>
        <xdr:cNvPr id="74" name="テキスト ボックス 73"/>
        <xdr:cNvSpPr txBox="1"/>
      </xdr:nvSpPr>
      <xdr:spPr>
        <a:xfrm>
          <a:off x="3924300" y="312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74009</xdr:rowOff>
    </xdr:from>
    <xdr:to>
      <xdr:col>19</xdr:col>
      <xdr:colOff>38100</xdr:colOff>
      <xdr:row>18</xdr:row>
      <xdr:rowOff>4159</xdr:rowOff>
    </xdr:to>
    <xdr:sp macro="" textlink="">
      <xdr:nvSpPr>
        <xdr:cNvPr id="75" name="楕円 74"/>
        <xdr:cNvSpPr/>
      </xdr:nvSpPr>
      <xdr:spPr bwMode="auto">
        <a:xfrm>
          <a:off x="3556000" y="3036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160386</xdr:rowOff>
    </xdr:from>
    <xdr:ext cx="762000" cy="259045"/>
    <xdr:sp macro="" textlink="">
      <xdr:nvSpPr>
        <xdr:cNvPr id="76" name="テキスト ボックス 75"/>
        <xdr:cNvSpPr txBox="1"/>
      </xdr:nvSpPr>
      <xdr:spPr>
        <a:xfrm>
          <a:off x="3225800" y="312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68961</xdr:rowOff>
    </xdr:from>
    <xdr:to>
      <xdr:col>15</xdr:col>
      <xdr:colOff>101600</xdr:colOff>
      <xdr:row>17</xdr:row>
      <xdr:rowOff>170561</xdr:rowOff>
    </xdr:to>
    <xdr:sp macro="" textlink="">
      <xdr:nvSpPr>
        <xdr:cNvPr id="77" name="楕円 76"/>
        <xdr:cNvSpPr/>
      </xdr:nvSpPr>
      <xdr:spPr bwMode="auto">
        <a:xfrm>
          <a:off x="2857500" y="3031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155338</xdr:rowOff>
    </xdr:from>
    <xdr:ext cx="762000" cy="259045"/>
    <xdr:sp macro="" textlink="">
      <xdr:nvSpPr>
        <xdr:cNvPr id="78" name="テキスト ボックス 77"/>
        <xdr:cNvSpPr txBox="1"/>
      </xdr:nvSpPr>
      <xdr:spPr>
        <a:xfrm>
          <a:off x="2527300" y="311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27036</xdr:rowOff>
    </xdr:from>
    <xdr:to>
      <xdr:col>29</xdr:col>
      <xdr:colOff>127000</xdr:colOff>
      <xdr:row>36</xdr:row>
      <xdr:rowOff>164131</xdr:rowOff>
    </xdr:to>
    <xdr:cxnSp macro="">
      <xdr:nvCxnSpPr>
        <xdr:cNvPr id="113" name="直線コネクタ 112"/>
        <xdr:cNvCxnSpPr/>
      </xdr:nvCxnSpPr>
      <xdr:spPr bwMode="auto">
        <a:xfrm>
          <a:off x="5003800" y="6980286"/>
          <a:ext cx="647700" cy="137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79468</xdr:rowOff>
    </xdr:from>
    <xdr:ext cx="762000" cy="259045"/>
    <xdr:sp macro="" textlink="">
      <xdr:nvSpPr>
        <xdr:cNvPr id="114" name="人口1人当たり決算額の推移平均値テキスト445"/>
        <xdr:cNvSpPr txBox="1"/>
      </xdr:nvSpPr>
      <xdr:spPr>
        <a:xfrm>
          <a:off x="5740400" y="668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27036</xdr:rowOff>
    </xdr:from>
    <xdr:to>
      <xdr:col>26</xdr:col>
      <xdr:colOff>50800</xdr:colOff>
      <xdr:row>36</xdr:row>
      <xdr:rowOff>41536</xdr:rowOff>
    </xdr:to>
    <xdr:cxnSp macro="">
      <xdr:nvCxnSpPr>
        <xdr:cNvPr id="116" name="直線コネクタ 115"/>
        <xdr:cNvCxnSpPr/>
      </xdr:nvCxnSpPr>
      <xdr:spPr bwMode="auto">
        <a:xfrm flipV="1">
          <a:off x="4305300" y="6980286"/>
          <a:ext cx="698500" cy="14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325986</xdr:rowOff>
    </xdr:from>
    <xdr:ext cx="736600" cy="259045"/>
    <xdr:sp macro="" textlink="">
      <xdr:nvSpPr>
        <xdr:cNvPr id="118" name="テキスト ボックス 117"/>
        <xdr:cNvSpPr txBox="1"/>
      </xdr:nvSpPr>
      <xdr:spPr>
        <a:xfrm>
          <a:off x="4622800" y="659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299495</xdr:rowOff>
    </xdr:from>
    <xdr:to>
      <xdr:col>22</xdr:col>
      <xdr:colOff>114300</xdr:colOff>
      <xdr:row>36</xdr:row>
      <xdr:rowOff>41536</xdr:rowOff>
    </xdr:to>
    <xdr:cxnSp macro="">
      <xdr:nvCxnSpPr>
        <xdr:cNvPr id="119" name="直線コネクタ 118"/>
        <xdr:cNvCxnSpPr/>
      </xdr:nvCxnSpPr>
      <xdr:spPr bwMode="auto">
        <a:xfrm>
          <a:off x="3606800" y="6909845"/>
          <a:ext cx="698500" cy="84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335726</xdr:rowOff>
    </xdr:from>
    <xdr:to>
      <xdr:col>22</xdr:col>
      <xdr:colOff>165100</xdr:colOff>
      <xdr:row>35</xdr:row>
      <xdr:rowOff>94426</xdr:rowOff>
    </xdr:to>
    <xdr:sp macro="" textlink="">
      <xdr:nvSpPr>
        <xdr:cNvPr id="120" name="フローチャート: 判断 119"/>
        <xdr:cNvSpPr/>
      </xdr:nvSpPr>
      <xdr:spPr bwMode="auto">
        <a:xfrm>
          <a:off x="42545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104603</xdr:rowOff>
    </xdr:from>
    <xdr:ext cx="762000" cy="259045"/>
    <xdr:sp macro="" textlink="">
      <xdr:nvSpPr>
        <xdr:cNvPr id="121" name="テキスト ボックス 120"/>
        <xdr:cNvSpPr txBox="1"/>
      </xdr:nvSpPr>
      <xdr:spPr>
        <a:xfrm>
          <a:off x="3924300" y="637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221281</xdr:rowOff>
    </xdr:from>
    <xdr:to>
      <xdr:col>18</xdr:col>
      <xdr:colOff>177800</xdr:colOff>
      <xdr:row>35</xdr:row>
      <xdr:rowOff>299495</xdr:rowOff>
    </xdr:to>
    <xdr:cxnSp macro="">
      <xdr:nvCxnSpPr>
        <xdr:cNvPr id="122" name="直線コネクタ 121"/>
        <xdr:cNvCxnSpPr/>
      </xdr:nvCxnSpPr>
      <xdr:spPr bwMode="auto">
        <a:xfrm>
          <a:off x="2908300" y="6831631"/>
          <a:ext cx="698500" cy="78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113331</xdr:rowOff>
    </xdr:from>
    <xdr:to>
      <xdr:col>29</xdr:col>
      <xdr:colOff>177800</xdr:colOff>
      <xdr:row>37</xdr:row>
      <xdr:rowOff>43481</xdr:rowOff>
    </xdr:to>
    <xdr:sp macro="" textlink="">
      <xdr:nvSpPr>
        <xdr:cNvPr id="132" name="楕円 131"/>
        <xdr:cNvSpPr/>
      </xdr:nvSpPr>
      <xdr:spPr bwMode="auto">
        <a:xfrm>
          <a:off x="5600700" y="7066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85408</xdr:rowOff>
    </xdr:from>
    <xdr:ext cx="762000" cy="259045"/>
    <xdr:sp macro="" textlink="">
      <xdr:nvSpPr>
        <xdr:cNvPr id="133" name="人口1人当たり決算額の推移該当値テキスト445"/>
        <xdr:cNvSpPr txBox="1"/>
      </xdr:nvSpPr>
      <xdr:spPr>
        <a:xfrm>
          <a:off x="5740400" y="703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319136</xdr:rowOff>
    </xdr:from>
    <xdr:to>
      <xdr:col>26</xdr:col>
      <xdr:colOff>101600</xdr:colOff>
      <xdr:row>36</xdr:row>
      <xdr:rowOff>77836</xdr:rowOff>
    </xdr:to>
    <xdr:sp macro="" textlink="">
      <xdr:nvSpPr>
        <xdr:cNvPr id="134" name="楕円 133"/>
        <xdr:cNvSpPr/>
      </xdr:nvSpPr>
      <xdr:spPr bwMode="auto">
        <a:xfrm>
          <a:off x="4953000" y="6929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62613</xdr:rowOff>
    </xdr:from>
    <xdr:ext cx="736600" cy="259045"/>
    <xdr:sp macro="" textlink="">
      <xdr:nvSpPr>
        <xdr:cNvPr id="135" name="テキスト ボックス 134"/>
        <xdr:cNvSpPr txBox="1"/>
      </xdr:nvSpPr>
      <xdr:spPr>
        <a:xfrm>
          <a:off x="4622800" y="7015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333636</xdr:rowOff>
    </xdr:from>
    <xdr:to>
      <xdr:col>22</xdr:col>
      <xdr:colOff>165100</xdr:colOff>
      <xdr:row>36</xdr:row>
      <xdr:rowOff>92336</xdr:rowOff>
    </xdr:to>
    <xdr:sp macro="" textlink="">
      <xdr:nvSpPr>
        <xdr:cNvPr id="136" name="楕円 135"/>
        <xdr:cNvSpPr/>
      </xdr:nvSpPr>
      <xdr:spPr bwMode="auto">
        <a:xfrm>
          <a:off x="4254500" y="6943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77113</xdr:rowOff>
    </xdr:from>
    <xdr:ext cx="762000" cy="259045"/>
    <xdr:sp macro="" textlink="">
      <xdr:nvSpPr>
        <xdr:cNvPr id="137" name="テキスト ボックス 136"/>
        <xdr:cNvSpPr txBox="1"/>
      </xdr:nvSpPr>
      <xdr:spPr>
        <a:xfrm>
          <a:off x="3924300" y="703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248695</xdr:rowOff>
    </xdr:from>
    <xdr:to>
      <xdr:col>19</xdr:col>
      <xdr:colOff>38100</xdr:colOff>
      <xdr:row>36</xdr:row>
      <xdr:rowOff>7395</xdr:rowOff>
    </xdr:to>
    <xdr:sp macro="" textlink="">
      <xdr:nvSpPr>
        <xdr:cNvPr id="138" name="楕円 137"/>
        <xdr:cNvSpPr/>
      </xdr:nvSpPr>
      <xdr:spPr bwMode="auto">
        <a:xfrm>
          <a:off x="3556000" y="6859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335072</xdr:rowOff>
    </xdr:from>
    <xdr:ext cx="762000" cy="259045"/>
    <xdr:sp macro="" textlink="">
      <xdr:nvSpPr>
        <xdr:cNvPr id="139" name="テキスト ボックス 138"/>
        <xdr:cNvSpPr txBox="1"/>
      </xdr:nvSpPr>
      <xdr:spPr>
        <a:xfrm>
          <a:off x="3225800" y="694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170481</xdr:rowOff>
    </xdr:from>
    <xdr:to>
      <xdr:col>15</xdr:col>
      <xdr:colOff>101600</xdr:colOff>
      <xdr:row>35</xdr:row>
      <xdr:rowOff>272081</xdr:rowOff>
    </xdr:to>
    <xdr:sp macro="" textlink="">
      <xdr:nvSpPr>
        <xdr:cNvPr id="140" name="楕円 139"/>
        <xdr:cNvSpPr/>
      </xdr:nvSpPr>
      <xdr:spPr bwMode="auto">
        <a:xfrm>
          <a:off x="2857500" y="6780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256858</xdr:rowOff>
    </xdr:from>
    <xdr:ext cx="762000" cy="259045"/>
    <xdr:sp macro="" textlink="">
      <xdr:nvSpPr>
        <xdr:cNvPr id="141" name="テキスト ボックス 140"/>
        <xdr:cNvSpPr txBox="1"/>
      </xdr:nvSpPr>
      <xdr:spPr>
        <a:xfrm>
          <a:off x="2527300" y="6867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60,323
59,677
74.59
25,310,260
23,832,144
1,233,310
14,473,994
24,820,101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127222</xdr:rowOff>
    </xdr:from>
    <xdr:to>
      <xdr:col>24</xdr:col>
      <xdr:colOff>63500</xdr:colOff>
      <xdr:row>37</xdr:row>
      <xdr:rowOff>131299</xdr:rowOff>
    </xdr:to>
    <xdr:cxnSp macro="">
      <xdr:nvCxnSpPr>
        <xdr:cNvPr id="61" name="直線コネクタ 60"/>
        <xdr:cNvCxnSpPr/>
      </xdr:nvCxnSpPr>
      <xdr:spPr>
        <a:xfrm>
          <a:off x="3797300" y="6470872"/>
          <a:ext cx="8382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29557</xdr:rowOff>
    </xdr:from>
    <xdr:ext cx="534377" cy="259045"/>
    <xdr:sp macro="" textlink="">
      <xdr:nvSpPr>
        <xdr:cNvPr id="62" name="人件費平均値テキスト"/>
        <xdr:cNvSpPr txBox="1"/>
      </xdr:nvSpPr>
      <xdr:spPr>
        <a:xfrm>
          <a:off x="4686300" y="6201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127222</xdr:rowOff>
    </xdr:from>
    <xdr:to>
      <xdr:col>19</xdr:col>
      <xdr:colOff>177800</xdr:colOff>
      <xdr:row>37</xdr:row>
      <xdr:rowOff>128861</xdr:rowOff>
    </xdr:to>
    <xdr:cxnSp macro="">
      <xdr:nvCxnSpPr>
        <xdr:cNvPr id="64" name="直線コネクタ 63"/>
        <xdr:cNvCxnSpPr/>
      </xdr:nvCxnSpPr>
      <xdr:spPr>
        <a:xfrm flipV="1">
          <a:off x="2908300" y="6470872"/>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117244</xdr:rowOff>
    </xdr:from>
    <xdr:ext cx="534377" cy="259045"/>
    <xdr:sp macro="" textlink="">
      <xdr:nvSpPr>
        <xdr:cNvPr id="66" name="テキスト ボックス 65"/>
        <xdr:cNvSpPr txBox="1"/>
      </xdr:nvSpPr>
      <xdr:spPr>
        <a:xfrm>
          <a:off x="3530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128861</xdr:rowOff>
    </xdr:from>
    <xdr:to>
      <xdr:col>15</xdr:col>
      <xdr:colOff>50800</xdr:colOff>
      <xdr:row>37</xdr:row>
      <xdr:rowOff>140233</xdr:rowOff>
    </xdr:to>
    <xdr:cxnSp macro="">
      <xdr:nvCxnSpPr>
        <xdr:cNvPr id="67" name="直線コネクタ 66"/>
        <xdr:cNvCxnSpPr/>
      </xdr:nvCxnSpPr>
      <xdr:spPr>
        <a:xfrm flipV="1">
          <a:off x="2019300" y="6472511"/>
          <a:ext cx="889000" cy="1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64154</xdr:rowOff>
    </xdr:from>
    <xdr:to>
      <xdr:col>15</xdr:col>
      <xdr:colOff>101600</xdr:colOff>
      <xdr:row>35</xdr:row>
      <xdr:rowOff>165754</xdr:rowOff>
    </xdr:to>
    <xdr:sp macro="" textlink="">
      <xdr:nvSpPr>
        <xdr:cNvPr id="68" name="フローチャート: 判断 67"/>
        <xdr:cNvSpPr/>
      </xdr:nvSpPr>
      <xdr:spPr>
        <a:xfrm>
          <a:off x="2857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10831</xdr:rowOff>
    </xdr:from>
    <xdr:ext cx="534377" cy="259045"/>
    <xdr:sp macro="" textlink="">
      <xdr:nvSpPr>
        <xdr:cNvPr id="69" name="テキスト ボックス 68"/>
        <xdr:cNvSpPr txBox="1"/>
      </xdr:nvSpPr>
      <xdr:spPr>
        <a:xfrm>
          <a:off x="2641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140233</xdr:rowOff>
    </xdr:from>
    <xdr:to>
      <xdr:col>10</xdr:col>
      <xdr:colOff>114300</xdr:colOff>
      <xdr:row>37</xdr:row>
      <xdr:rowOff>148844</xdr:rowOff>
    </xdr:to>
    <xdr:cxnSp macro="">
      <xdr:nvCxnSpPr>
        <xdr:cNvPr id="70" name="直線コネクタ 69"/>
        <xdr:cNvCxnSpPr/>
      </xdr:nvCxnSpPr>
      <xdr:spPr>
        <a:xfrm flipV="1">
          <a:off x="1130300" y="6483883"/>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80499</xdr:rowOff>
    </xdr:from>
    <xdr:to>
      <xdr:col>24</xdr:col>
      <xdr:colOff>114300</xdr:colOff>
      <xdr:row>38</xdr:row>
      <xdr:rowOff>10649</xdr:rowOff>
    </xdr:to>
    <xdr:sp macro="" textlink="">
      <xdr:nvSpPr>
        <xdr:cNvPr id="80" name="楕円 79"/>
        <xdr:cNvSpPr/>
      </xdr:nvSpPr>
      <xdr:spPr>
        <a:xfrm>
          <a:off x="4584700" y="642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58926</xdr:rowOff>
    </xdr:from>
    <xdr:ext cx="534377" cy="259045"/>
    <xdr:sp macro="" textlink="">
      <xdr:nvSpPr>
        <xdr:cNvPr id="81" name="人件費該当値テキスト"/>
        <xdr:cNvSpPr txBox="1"/>
      </xdr:nvSpPr>
      <xdr:spPr>
        <a:xfrm>
          <a:off x="4686300" y="640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76422</xdr:rowOff>
    </xdr:from>
    <xdr:to>
      <xdr:col>20</xdr:col>
      <xdr:colOff>38100</xdr:colOff>
      <xdr:row>38</xdr:row>
      <xdr:rowOff>6572</xdr:rowOff>
    </xdr:to>
    <xdr:sp macro="" textlink="">
      <xdr:nvSpPr>
        <xdr:cNvPr id="82" name="楕円 81"/>
        <xdr:cNvSpPr/>
      </xdr:nvSpPr>
      <xdr:spPr>
        <a:xfrm>
          <a:off x="3746500" y="642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169149</xdr:rowOff>
    </xdr:from>
    <xdr:ext cx="534377" cy="259045"/>
    <xdr:sp macro="" textlink="">
      <xdr:nvSpPr>
        <xdr:cNvPr id="83" name="テキスト ボックス 82"/>
        <xdr:cNvSpPr txBox="1"/>
      </xdr:nvSpPr>
      <xdr:spPr>
        <a:xfrm>
          <a:off x="3530111" y="651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78061</xdr:rowOff>
    </xdr:from>
    <xdr:to>
      <xdr:col>15</xdr:col>
      <xdr:colOff>101600</xdr:colOff>
      <xdr:row>38</xdr:row>
      <xdr:rowOff>8210</xdr:rowOff>
    </xdr:to>
    <xdr:sp macro="" textlink="">
      <xdr:nvSpPr>
        <xdr:cNvPr id="84" name="楕円 83"/>
        <xdr:cNvSpPr/>
      </xdr:nvSpPr>
      <xdr:spPr>
        <a:xfrm>
          <a:off x="2857500" y="64217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170787</xdr:rowOff>
    </xdr:from>
    <xdr:ext cx="534377" cy="259045"/>
    <xdr:sp macro="" textlink="">
      <xdr:nvSpPr>
        <xdr:cNvPr id="85" name="テキスト ボックス 84"/>
        <xdr:cNvSpPr txBox="1"/>
      </xdr:nvSpPr>
      <xdr:spPr>
        <a:xfrm>
          <a:off x="2641111" y="651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89433</xdr:rowOff>
    </xdr:from>
    <xdr:to>
      <xdr:col>10</xdr:col>
      <xdr:colOff>165100</xdr:colOff>
      <xdr:row>38</xdr:row>
      <xdr:rowOff>19583</xdr:rowOff>
    </xdr:to>
    <xdr:sp macro="" textlink="">
      <xdr:nvSpPr>
        <xdr:cNvPr id="86" name="楕円 85"/>
        <xdr:cNvSpPr/>
      </xdr:nvSpPr>
      <xdr:spPr>
        <a:xfrm>
          <a:off x="1968500" y="643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10710</xdr:rowOff>
    </xdr:from>
    <xdr:ext cx="534377" cy="259045"/>
    <xdr:sp macro="" textlink="">
      <xdr:nvSpPr>
        <xdr:cNvPr id="87" name="テキスト ボックス 86"/>
        <xdr:cNvSpPr txBox="1"/>
      </xdr:nvSpPr>
      <xdr:spPr>
        <a:xfrm>
          <a:off x="1752111" y="652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98044</xdr:rowOff>
    </xdr:from>
    <xdr:to>
      <xdr:col>6</xdr:col>
      <xdr:colOff>38100</xdr:colOff>
      <xdr:row>38</xdr:row>
      <xdr:rowOff>28194</xdr:rowOff>
    </xdr:to>
    <xdr:sp macro="" textlink="">
      <xdr:nvSpPr>
        <xdr:cNvPr id="88" name="楕円 87"/>
        <xdr:cNvSpPr/>
      </xdr:nvSpPr>
      <xdr:spPr>
        <a:xfrm>
          <a:off x="1079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19321</xdr:rowOff>
    </xdr:from>
    <xdr:ext cx="534377" cy="259045"/>
    <xdr:sp macro="" textlink="">
      <xdr:nvSpPr>
        <xdr:cNvPr id="89" name="テキスト ボックス 88"/>
        <xdr:cNvSpPr txBox="1"/>
      </xdr:nvSpPr>
      <xdr:spPr>
        <a:xfrm>
          <a:off x="863111" y="653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130883</xdr:rowOff>
    </xdr:from>
    <xdr:to>
      <xdr:col>24</xdr:col>
      <xdr:colOff>63500</xdr:colOff>
      <xdr:row>55</xdr:row>
      <xdr:rowOff>21416</xdr:rowOff>
    </xdr:to>
    <xdr:cxnSp macro="">
      <xdr:nvCxnSpPr>
        <xdr:cNvPr id="121" name="直線コネクタ 120"/>
        <xdr:cNvCxnSpPr/>
      </xdr:nvCxnSpPr>
      <xdr:spPr>
        <a:xfrm>
          <a:off x="3797300" y="9389183"/>
          <a:ext cx="838200" cy="6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45904</xdr:rowOff>
    </xdr:from>
    <xdr:ext cx="534377" cy="259045"/>
    <xdr:sp macro="" textlink="">
      <xdr:nvSpPr>
        <xdr:cNvPr id="122" name="物件費平均値テキスト"/>
        <xdr:cNvSpPr txBox="1"/>
      </xdr:nvSpPr>
      <xdr:spPr>
        <a:xfrm>
          <a:off x="4686300" y="9475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130883</xdr:rowOff>
    </xdr:from>
    <xdr:to>
      <xdr:col>19</xdr:col>
      <xdr:colOff>177800</xdr:colOff>
      <xdr:row>55</xdr:row>
      <xdr:rowOff>106259</xdr:rowOff>
    </xdr:to>
    <xdr:cxnSp macro="">
      <xdr:nvCxnSpPr>
        <xdr:cNvPr id="124" name="直線コネクタ 123"/>
        <xdr:cNvCxnSpPr/>
      </xdr:nvCxnSpPr>
      <xdr:spPr>
        <a:xfrm flipV="1">
          <a:off x="2908300" y="9389183"/>
          <a:ext cx="889000" cy="14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164384</xdr:rowOff>
    </xdr:from>
    <xdr:ext cx="534377" cy="259045"/>
    <xdr:sp macro="" textlink="">
      <xdr:nvSpPr>
        <xdr:cNvPr id="126" name="テキスト ボックス 125"/>
        <xdr:cNvSpPr txBox="1"/>
      </xdr:nvSpPr>
      <xdr:spPr>
        <a:xfrm>
          <a:off x="3530111" y="95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161972</xdr:rowOff>
    </xdr:from>
    <xdr:to>
      <xdr:col>15</xdr:col>
      <xdr:colOff>50800</xdr:colOff>
      <xdr:row>55</xdr:row>
      <xdr:rowOff>106259</xdr:rowOff>
    </xdr:to>
    <xdr:cxnSp macro="">
      <xdr:nvCxnSpPr>
        <xdr:cNvPr id="127" name="直線コネクタ 126"/>
        <xdr:cNvCxnSpPr/>
      </xdr:nvCxnSpPr>
      <xdr:spPr>
        <a:xfrm>
          <a:off x="2019300" y="9420272"/>
          <a:ext cx="889000" cy="11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16597</xdr:rowOff>
    </xdr:from>
    <xdr:to>
      <xdr:col>15</xdr:col>
      <xdr:colOff>101600</xdr:colOff>
      <xdr:row>51</xdr:row>
      <xdr:rowOff>118197</xdr:rowOff>
    </xdr:to>
    <xdr:sp macro="" textlink="">
      <xdr:nvSpPr>
        <xdr:cNvPr id="128" name="フローチャート: 判断 127"/>
        <xdr:cNvSpPr/>
      </xdr:nvSpPr>
      <xdr:spPr>
        <a:xfrm>
          <a:off x="2857500" y="876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134724</xdr:rowOff>
    </xdr:from>
    <xdr:ext cx="534377" cy="259045"/>
    <xdr:sp macro="" textlink="">
      <xdr:nvSpPr>
        <xdr:cNvPr id="129" name="テキスト ボックス 128"/>
        <xdr:cNvSpPr txBox="1"/>
      </xdr:nvSpPr>
      <xdr:spPr>
        <a:xfrm>
          <a:off x="2641111" y="853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161972</xdr:rowOff>
    </xdr:from>
    <xdr:to>
      <xdr:col>10</xdr:col>
      <xdr:colOff>114300</xdr:colOff>
      <xdr:row>55</xdr:row>
      <xdr:rowOff>39900</xdr:rowOff>
    </xdr:to>
    <xdr:cxnSp macro="">
      <xdr:nvCxnSpPr>
        <xdr:cNvPr id="130" name="直線コネクタ 129"/>
        <xdr:cNvCxnSpPr/>
      </xdr:nvCxnSpPr>
      <xdr:spPr>
        <a:xfrm flipV="1">
          <a:off x="1130300" y="9420272"/>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142066</xdr:rowOff>
    </xdr:from>
    <xdr:to>
      <xdr:col>24</xdr:col>
      <xdr:colOff>114300</xdr:colOff>
      <xdr:row>55</xdr:row>
      <xdr:rowOff>72216</xdr:rowOff>
    </xdr:to>
    <xdr:sp macro="" textlink="">
      <xdr:nvSpPr>
        <xdr:cNvPr id="140" name="楕円 139"/>
        <xdr:cNvSpPr/>
      </xdr:nvSpPr>
      <xdr:spPr>
        <a:xfrm>
          <a:off x="4584700" y="940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164943</xdr:rowOff>
    </xdr:from>
    <xdr:ext cx="534377" cy="259045"/>
    <xdr:sp macro="" textlink="">
      <xdr:nvSpPr>
        <xdr:cNvPr id="141" name="物件費該当値テキスト"/>
        <xdr:cNvSpPr txBox="1"/>
      </xdr:nvSpPr>
      <xdr:spPr>
        <a:xfrm>
          <a:off x="4686300" y="925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80083</xdr:rowOff>
    </xdr:from>
    <xdr:to>
      <xdr:col>20</xdr:col>
      <xdr:colOff>38100</xdr:colOff>
      <xdr:row>55</xdr:row>
      <xdr:rowOff>10233</xdr:rowOff>
    </xdr:to>
    <xdr:sp macro="" textlink="">
      <xdr:nvSpPr>
        <xdr:cNvPr id="142" name="楕円 141"/>
        <xdr:cNvSpPr/>
      </xdr:nvSpPr>
      <xdr:spPr>
        <a:xfrm>
          <a:off x="3746500" y="933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26760</xdr:rowOff>
    </xdr:from>
    <xdr:ext cx="534377" cy="259045"/>
    <xdr:sp macro="" textlink="">
      <xdr:nvSpPr>
        <xdr:cNvPr id="143" name="テキスト ボックス 142"/>
        <xdr:cNvSpPr txBox="1"/>
      </xdr:nvSpPr>
      <xdr:spPr>
        <a:xfrm>
          <a:off x="3530111" y="911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55459</xdr:rowOff>
    </xdr:from>
    <xdr:to>
      <xdr:col>15</xdr:col>
      <xdr:colOff>101600</xdr:colOff>
      <xdr:row>55</xdr:row>
      <xdr:rowOff>157059</xdr:rowOff>
    </xdr:to>
    <xdr:sp macro="" textlink="">
      <xdr:nvSpPr>
        <xdr:cNvPr id="144" name="楕円 143"/>
        <xdr:cNvSpPr/>
      </xdr:nvSpPr>
      <xdr:spPr>
        <a:xfrm>
          <a:off x="2857500" y="94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148186</xdr:rowOff>
    </xdr:from>
    <xdr:ext cx="534377" cy="259045"/>
    <xdr:sp macro="" textlink="">
      <xdr:nvSpPr>
        <xdr:cNvPr id="145" name="テキスト ボックス 144"/>
        <xdr:cNvSpPr txBox="1"/>
      </xdr:nvSpPr>
      <xdr:spPr>
        <a:xfrm>
          <a:off x="2641111" y="957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111172</xdr:rowOff>
    </xdr:from>
    <xdr:to>
      <xdr:col>10</xdr:col>
      <xdr:colOff>165100</xdr:colOff>
      <xdr:row>55</xdr:row>
      <xdr:rowOff>41322</xdr:rowOff>
    </xdr:to>
    <xdr:sp macro="" textlink="">
      <xdr:nvSpPr>
        <xdr:cNvPr id="146" name="楕円 145"/>
        <xdr:cNvSpPr/>
      </xdr:nvSpPr>
      <xdr:spPr>
        <a:xfrm>
          <a:off x="1968500" y="936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32449</xdr:rowOff>
    </xdr:from>
    <xdr:ext cx="534377" cy="259045"/>
    <xdr:sp macro="" textlink="">
      <xdr:nvSpPr>
        <xdr:cNvPr id="147" name="テキスト ボックス 146"/>
        <xdr:cNvSpPr txBox="1"/>
      </xdr:nvSpPr>
      <xdr:spPr>
        <a:xfrm>
          <a:off x="1752111" y="946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160550</xdr:rowOff>
    </xdr:from>
    <xdr:to>
      <xdr:col>6</xdr:col>
      <xdr:colOff>38100</xdr:colOff>
      <xdr:row>55</xdr:row>
      <xdr:rowOff>90700</xdr:rowOff>
    </xdr:to>
    <xdr:sp macro="" textlink="">
      <xdr:nvSpPr>
        <xdr:cNvPr id="148" name="楕円 147"/>
        <xdr:cNvSpPr/>
      </xdr:nvSpPr>
      <xdr:spPr>
        <a:xfrm>
          <a:off x="1079500" y="941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81827</xdr:rowOff>
    </xdr:from>
    <xdr:ext cx="534377" cy="259045"/>
    <xdr:sp macro="" textlink="">
      <xdr:nvSpPr>
        <xdr:cNvPr id="149" name="テキスト ボックス 148"/>
        <xdr:cNvSpPr txBox="1"/>
      </xdr:nvSpPr>
      <xdr:spPr>
        <a:xfrm>
          <a:off x="863111" y="951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13925</xdr:rowOff>
    </xdr:from>
    <xdr:to>
      <xdr:col>24</xdr:col>
      <xdr:colOff>63500</xdr:colOff>
      <xdr:row>78</xdr:row>
      <xdr:rowOff>21743</xdr:rowOff>
    </xdr:to>
    <xdr:cxnSp macro="">
      <xdr:nvCxnSpPr>
        <xdr:cNvPr id="176" name="直線コネクタ 175"/>
        <xdr:cNvCxnSpPr/>
      </xdr:nvCxnSpPr>
      <xdr:spPr>
        <a:xfrm flipV="1">
          <a:off x="3797300" y="13387025"/>
          <a:ext cx="8382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21743</xdr:rowOff>
    </xdr:from>
    <xdr:to>
      <xdr:col>19</xdr:col>
      <xdr:colOff>177800</xdr:colOff>
      <xdr:row>78</xdr:row>
      <xdr:rowOff>23845</xdr:rowOff>
    </xdr:to>
    <xdr:cxnSp macro="">
      <xdr:nvCxnSpPr>
        <xdr:cNvPr id="179" name="直線コネクタ 178"/>
        <xdr:cNvCxnSpPr/>
      </xdr:nvCxnSpPr>
      <xdr:spPr>
        <a:xfrm flipV="1">
          <a:off x="2908300" y="13394843"/>
          <a:ext cx="8890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23845</xdr:rowOff>
    </xdr:from>
    <xdr:to>
      <xdr:col>15</xdr:col>
      <xdr:colOff>50800</xdr:colOff>
      <xdr:row>78</xdr:row>
      <xdr:rowOff>41768</xdr:rowOff>
    </xdr:to>
    <xdr:cxnSp macro="">
      <xdr:nvCxnSpPr>
        <xdr:cNvPr id="182" name="直線コネクタ 181"/>
        <xdr:cNvCxnSpPr/>
      </xdr:nvCxnSpPr>
      <xdr:spPr>
        <a:xfrm flipV="1">
          <a:off x="2019300" y="13396945"/>
          <a:ext cx="889000" cy="1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4226</xdr:rowOff>
    </xdr:from>
    <xdr:to>
      <xdr:col>15</xdr:col>
      <xdr:colOff>101600</xdr:colOff>
      <xdr:row>77</xdr:row>
      <xdr:rowOff>105826</xdr:rowOff>
    </xdr:to>
    <xdr:sp macro="" textlink="">
      <xdr:nvSpPr>
        <xdr:cNvPr id="183" name="フローチャート: 判断 182"/>
        <xdr:cNvSpPr/>
      </xdr:nvSpPr>
      <xdr:spPr>
        <a:xfrm>
          <a:off x="2857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122353</xdr:rowOff>
    </xdr:from>
    <xdr:ext cx="469744" cy="259045"/>
    <xdr:sp macro="" textlink="">
      <xdr:nvSpPr>
        <xdr:cNvPr id="184" name="テキスト ボックス 183"/>
        <xdr:cNvSpPr txBox="1"/>
      </xdr:nvSpPr>
      <xdr:spPr>
        <a:xfrm>
          <a:off x="2673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41768</xdr:rowOff>
    </xdr:from>
    <xdr:to>
      <xdr:col>10</xdr:col>
      <xdr:colOff>114300</xdr:colOff>
      <xdr:row>78</xdr:row>
      <xdr:rowOff>61610</xdr:rowOff>
    </xdr:to>
    <xdr:cxnSp macro="">
      <xdr:nvCxnSpPr>
        <xdr:cNvPr id="185" name="直線コネクタ 184"/>
        <xdr:cNvCxnSpPr/>
      </xdr:nvCxnSpPr>
      <xdr:spPr>
        <a:xfrm flipV="1">
          <a:off x="1130300" y="13414868"/>
          <a:ext cx="889000" cy="1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134575</xdr:rowOff>
    </xdr:from>
    <xdr:to>
      <xdr:col>24</xdr:col>
      <xdr:colOff>114300</xdr:colOff>
      <xdr:row>78</xdr:row>
      <xdr:rowOff>64725</xdr:rowOff>
    </xdr:to>
    <xdr:sp macro="" textlink="">
      <xdr:nvSpPr>
        <xdr:cNvPr id="195" name="楕円 194"/>
        <xdr:cNvSpPr/>
      </xdr:nvSpPr>
      <xdr:spPr>
        <a:xfrm>
          <a:off x="4584700" y="133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62161</xdr:rowOff>
    </xdr:from>
    <xdr:ext cx="469744" cy="259045"/>
    <xdr:sp macro="" textlink="">
      <xdr:nvSpPr>
        <xdr:cNvPr id="196" name="維持補修費該当値テキスト"/>
        <xdr:cNvSpPr txBox="1"/>
      </xdr:nvSpPr>
      <xdr:spPr>
        <a:xfrm>
          <a:off x="4686300" y="1326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142393</xdr:rowOff>
    </xdr:from>
    <xdr:to>
      <xdr:col>20</xdr:col>
      <xdr:colOff>38100</xdr:colOff>
      <xdr:row>78</xdr:row>
      <xdr:rowOff>72543</xdr:rowOff>
    </xdr:to>
    <xdr:sp macro="" textlink="">
      <xdr:nvSpPr>
        <xdr:cNvPr id="197" name="楕円 196"/>
        <xdr:cNvSpPr/>
      </xdr:nvSpPr>
      <xdr:spPr>
        <a:xfrm>
          <a:off x="3746500" y="1334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63670</xdr:rowOff>
    </xdr:from>
    <xdr:ext cx="469744" cy="259045"/>
    <xdr:sp macro="" textlink="">
      <xdr:nvSpPr>
        <xdr:cNvPr id="198" name="テキスト ボックス 197"/>
        <xdr:cNvSpPr txBox="1"/>
      </xdr:nvSpPr>
      <xdr:spPr>
        <a:xfrm>
          <a:off x="3562428" y="1343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144495</xdr:rowOff>
    </xdr:from>
    <xdr:to>
      <xdr:col>15</xdr:col>
      <xdr:colOff>101600</xdr:colOff>
      <xdr:row>78</xdr:row>
      <xdr:rowOff>74645</xdr:rowOff>
    </xdr:to>
    <xdr:sp macro="" textlink="">
      <xdr:nvSpPr>
        <xdr:cNvPr id="199" name="楕円 198"/>
        <xdr:cNvSpPr/>
      </xdr:nvSpPr>
      <xdr:spPr>
        <a:xfrm>
          <a:off x="2857500" y="1334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65772</xdr:rowOff>
    </xdr:from>
    <xdr:ext cx="469744" cy="259045"/>
    <xdr:sp macro="" textlink="">
      <xdr:nvSpPr>
        <xdr:cNvPr id="200" name="テキスト ボックス 199"/>
        <xdr:cNvSpPr txBox="1"/>
      </xdr:nvSpPr>
      <xdr:spPr>
        <a:xfrm>
          <a:off x="2673428" y="1343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162418</xdr:rowOff>
    </xdr:from>
    <xdr:to>
      <xdr:col>10</xdr:col>
      <xdr:colOff>165100</xdr:colOff>
      <xdr:row>78</xdr:row>
      <xdr:rowOff>92568</xdr:rowOff>
    </xdr:to>
    <xdr:sp macro="" textlink="">
      <xdr:nvSpPr>
        <xdr:cNvPr id="201" name="楕円 200"/>
        <xdr:cNvSpPr/>
      </xdr:nvSpPr>
      <xdr:spPr>
        <a:xfrm>
          <a:off x="1968500" y="1336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83695</xdr:rowOff>
    </xdr:from>
    <xdr:ext cx="469744" cy="259045"/>
    <xdr:sp macro="" textlink="">
      <xdr:nvSpPr>
        <xdr:cNvPr id="202" name="テキスト ボックス 201"/>
        <xdr:cNvSpPr txBox="1"/>
      </xdr:nvSpPr>
      <xdr:spPr>
        <a:xfrm>
          <a:off x="1784428" y="1345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10810</xdr:rowOff>
    </xdr:from>
    <xdr:to>
      <xdr:col>6</xdr:col>
      <xdr:colOff>38100</xdr:colOff>
      <xdr:row>78</xdr:row>
      <xdr:rowOff>112410</xdr:rowOff>
    </xdr:to>
    <xdr:sp macro="" textlink="">
      <xdr:nvSpPr>
        <xdr:cNvPr id="203" name="楕円 202"/>
        <xdr:cNvSpPr/>
      </xdr:nvSpPr>
      <xdr:spPr>
        <a:xfrm>
          <a:off x="1079500" y="133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103537</xdr:rowOff>
    </xdr:from>
    <xdr:ext cx="469744" cy="259045"/>
    <xdr:sp macro="" textlink="">
      <xdr:nvSpPr>
        <xdr:cNvPr id="204" name="テキスト ボックス 203"/>
        <xdr:cNvSpPr txBox="1"/>
      </xdr:nvSpPr>
      <xdr:spPr>
        <a:xfrm>
          <a:off x="895428" y="134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139409</xdr:rowOff>
    </xdr:from>
    <xdr:to>
      <xdr:col>24</xdr:col>
      <xdr:colOff>62865</xdr:colOff>
      <xdr:row>97</xdr:row>
      <xdr:rowOff>98158</xdr:rowOff>
    </xdr:to>
    <xdr:cxnSp macro="">
      <xdr:nvCxnSpPr>
        <xdr:cNvPr id="229" name="直線コネクタ 228"/>
        <xdr:cNvCxnSpPr/>
      </xdr:nvCxnSpPr>
      <xdr:spPr>
        <a:xfrm flipV="1">
          <a:off x="4633595" y="15398459"/>
          <a:ext cx="1270" cy="1330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101985</xdr:rowOff>
    </xdr:from>
    <xdr:ext cx="534377" cy="259045"/>
    <xdr:sp macro="" textlink="">
      <xdr:nvSpPr>
        <xdr:cNvPr id="230" name="扶助費最小値テキスト"/>
        <xdr:cNvSpPr txBox="1"/>
      </xdr:nvSpPr>
      <xdr:spPr>
        <a:xfrm>
          <a:off x="4686300" y="1673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98158</xdr:rowOff>
    </xdr:from>
    <xdr:to>
      <xdr:col>24</xdr:col>
      <xdr:colOff>152400</xdr:colOff>
      <xdr:row>97</xdr:row>
      <xdr:rowOff>98158</xdr:rowOff>
    </xdr:to>
    <xdr:cxnSp macro="">
      <xdr:nvCxnSpPr>
        <xdr:cNvPr id="231" name="直線コネクタ 230"/>
        <xdr:cNvCxnSpPr/>
      </xdr:nvCxnSpPr>
      <xdr:spPr>
        <a:xfrm>
          <a:off x="4546600" y="16728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86086</xdr:rowOff>
    </xdr:from>
    <xdr:ext cx="599010" cy="259045"/>
    <xdr:sp macro="" textlink="">
      <xdr:nvSpPr>
        <xdr:cNvPr id="232" name="扶助費最大値テキスト"/>
        <xdr:cNvSpPr txBox="1"/>
      </xdr:nvSpPr>
      <xdr:spPr>
        <a:xfrm>
          <a:off x="4686300" y="15173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139409</xdr:rowOff>
    </xdr:from>
    <xdr:to>
      <xdr:col>24</xdr:col>
      <xdr:colOff>152400</xdr:colOff>
      <xdr:row>89</xdr:row>
      <xdr:rowOff>139409</xdr:rowOff>
    </xdr:to>
    <xdr:cxnSp macro="">
      <xdr:nvCxnSpPr>
        <xdr:cNvPr id="233" name="直線コネクタ 232"/>
        <xdr:cNvCxnSpPr/>
      </xdr:nvCxnSpPr>
      <xdr:spPr>
        <a:xfrm>
          <a:off x="4546600" y="15398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20269</xdr:rowOff>
    </xdr:from>
    <xdr:to>
      <xdr:col>24</xdr:col>
      <xdr:colOff>63500</xdr:colOff>
      <xdr:row>96</xdr:row>
      <xdr:rowOff>42227</xdr:rowOff>
    </xdr:to>
    <xdr:cxnSp macro="">
      <xdr:nvCxnSpPr>
        <xdr:cNvPr id="234" name="直線コネクタ 233"/>
        <xdr:cNvCxnSpPr/>
      </xdr:nvCxnSpPr>
      <xdr:spPr>
        <a:xfrm flipV="1">
          <a:off x="3797300" y="16479469"/>
          <a:ext cx="838200" cy="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97451</xdr:rowOff>
    </xdr:from>
    <xdr:ext cx="534377" cy="259045"/>
    <xdr:sp macro="" textlink="">
      <xdr:nvSpPr>
        <xdr:cNvPr id="235" name="扶助費平均値テキスト"/>
        <xdr:cNvSpPr txBox="1"/>
      </xdr:nvSpPr>
      <xdr:spPr>
        <a:xfrm>
          <a:off x="4686300" y="16042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74574</xdr:rowOff>
    </xdr:from>
    <xdr:to>
      <xdr:col>24</xdr:col>
      <xdr:colOff>114300</xdr:colOff>
      <xdr:row>95</xdr:row>
      <xdr:rowOff>4724</xdr:rowOff>
    </xdr:to>
    <xdr:sp macro="" textlink="">
      <xdr:nvSpPr>
        <xdr:cNvPr id="236" name="フローチャート: 判断 235"/>
        <xdr:cNvSpPr/>
      </xdr:nvSpPr>
      <xdr:spPr>
        <a:xfrm>
          <a:off x="4584700" y="1619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42227</xdr:rowOff>
    </xdr:from>
    <xdr:to>
      <xdr:col>19</xdr:col>
      <xdr:colOff>177800</xdr:colOff>
      <xdr:row>96</xdr:row>
      <xdr:rowOff>117373</xdr:rowOff>
    </xdr:to>
    <xdr:cxnSp macro="">
      <xdr:nvCxnSpPr>
        <xdr:cNvPr id="237" name="直線コネクタ 236"/>
        <xdr:cNvCxnSpPr/>
      </xdr:nvCxnSpPr>
      <xdr:spPr>
        <a:xfrm flipV="1">
          <a:off x="2908300" y="16501427"/>
          <a:ext cx="889000" cy="7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104470</xdr:rowOff>
    </xdr:from>
    <xdr:to>
      <xdr:col>20</xdr:col>
      <xdr:colOff>38100</xdr:colOff>
      <xdr:row>95</xdr:row>
      <xdr:rowOff>34620</xdr:rowOff>
    </xdr:to>
    <xdr:sp macro="" textlink="">
      <xdr:nvSpPr>
        <xdr:cNvPr id="238" name="フローチャート: 判断 237"/>
        <xdr:cNvSpPr/>
      </xdr:nvSpPr>
      <xdr:spPr>
        <a:xfrm>
          <a:off x="3746500" y="162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51147</xdr:rowOff>
    </xdr:from>
    <xdr:ext cx="534377" cy="259045"/>
    <xdr:sp macro="" textlink="">
      <xdr:nvSpPr>
        <xdr:cNvPr id="239" name="テキスト ボックス 238"/>
        <xdr:cNvSpPr txBox="1"/>
      </xdr:nvSpPr>
      <xdr:spPr>
        <a:xfrm>
          <a:off x="3530111" y="159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117373</xdr:rowOff>
    </xdr:from>
    <xdr:to>
      <xdr:col>15</xdr:col>
      <xdr:colOff>50800</xdr:colOff>
      <xdr:row>97</xdr:row>
      <xdr:rowOff>120345</xdr:rowOff>
    </xdr:to>
    <xdr:cxnSp macro="">
      <xdr:nvCxnSpPr>
        <xdr:cNvPr id="240" name="直線コネクタ 239"/>
        <xdr:cNvCxnSpPr/>
      </xdr:nvCxnSpPr>
      <xdr:spPr>
        <a:xfrm flipV="1">
          <a:off x="2019300" y="16576573"/>
          <a:ext cx="889000" cy="17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118771</xdr:rowOff>
    </xdr:from>
    <xdr:to>
      <xdr:col>15</xdr:col>
      <xdr:colOff>101600</xdr:colOff>
      <xdr:row>95</xdr:row>
      <xdr:rowOff>48921</xdr:rowOff>
    </xdr:to>
    <xdr:sp macro="" textlink="">
      <xdr:nvSpPr>
        <xdr:cNvPr id="241" name="フローチャート: 判断 240"/>
        <xdr:cNvSpPr/>
      </xdr:nvSpPr>
      <xdr:spPr>
        <a:xfrm>
          <a:off x="2857500" y="162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65448</xdr:rowOff>
    </xdr:from>
    <xdr:ext cx="534377" cy="259045"/>
    <xdr:sp macro="" textlink="">
      <xdr:nvSpPr>
        <xdr:cNvPr id="242" name="テキスト ボックス 241"/>
        <xdr:cNvSpPr txBox="1"/>
      </xdr:nvSpPr>
      <xdr:spPr>
        <a:xfrm>
          <a:off x="2641111" y="1601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120345</xdr:rowOff>
    </xdr:from>
    <xdr:to>
      <xdr:col>10</xdr:col>
      <xdr:colOff>114300</xdr:colOff>
      <xdr:row>97</xdr:row>
      <xdr:rowOff>160973</xdr:rowOff>
    </xdr:to>
    <xdr:cxnSp macro="">
      <xdr:nvCxnSpPr>
        <xdr:cNvPr id="243" name="直線コネクタ 242"/>
        <xdr:cNvCxnSpPr/>
      </xdr:nvCxnSpPr>
      <xdr:spPr>
        <a:xfrm flipV="1">
          <a:off x="1130300" y="16750995"/>
          <a:ext cx="889000" cy="4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44" name="フローチャート: 判断 243"/>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45" name="テキスト ボックス 244"/>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46" name="フローチャート: 判断 245"/>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7" name="テキスト ボックス 246"/>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140919</xdr:rowOff>
    </xdr:from>
    <xdr:to>
      <xdr:col>24</xdr:col>
      <xdr:colOff>114300</xdr:colOff>
      <xdr:row>96</xdr:row>
      <xdr:rowOff>71069</xdr:rowOff>
    </xdr:to>
    <xdr:sp macro="" textlink="">
      <xdr:nvSpPr>
        <xdr:cNvPr id="253" name="楕円 252"/>
        <xdr:cNvSpPr/>
      </xdr:nvSpPr>
      <xdr:spPr>
        <a:xfrm>
          <a:off x="4584700" y="1642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119346</xdr:rowOff>
    </xdr:from>
    <xdr:ext cx="534377" cy="259045"/>
    <xdr:sp macro="" textlink="">
      <xdr:nvSpPr>
        <xdr:cNvPr id="254" name="扶助費該当値テキスト"/>
        <xdr:cNvSpPr txBox="1"/>
      </xdr:nvSpPr>
      <xdr:spPr>
        <a:xfrm>
          <a:off x="4686300" y="1640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162877</xdr:rowOff>
    </xdr:from>
    <xdr:to>
      <xdr:col>20</xdr:col>
      <xdr:colOff>38100</xdr:colOff>
      <xdr:row>96</xdr:row>
      <xdr:rowOff>93027</xdr:rowOff>
    </xdr:to>
    <xdr:sp macro="" textlink="">
      <xdr:nvSpPr>
        <xdr:cNvPr id="255" name="楕円 254"/>
        <xdr:cNvSpPr/>
      </xdr:nvSpPr>
      <xdr:spPr>
        <a:xfrm>
          <a:off x="3746500" y="1645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84154</xdr:rowOff>
    </xdr:from>
    <xdr:ext cx="534377" cy="259045"/>
    <xdr:sp macro="" textlink="">
      <xdr:nvSpPr>
        <xdr:cNvPr id="256" name="テキスト ボックス 255"/>
        <xdr:cNvSpPr txBox="1"/>
      </xdr:nvSpPr>
      <xdr:spPr>
        <a:xfrm>
          <a:off x="3530111" y="1654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66573</xdr:rowOff>
    </xdr:from>
    <xdr:to>
      <xdr:col>15</xdr:col>
      <xdr:colOff>101600</xdr:colOff>
      <xdr:row>96</xdr:row>
      <xdr:rowOff>168173</xdr:rowOff>
    </xdr:to>
    <xdr:sp macro="" textlink="">
      <xdr:nvSpPr>
        <xdr:cNvPr id="257" name="楕円 256"/>
        <xdr:cNvSpPr/>
      </xdr:nvSpPr>
      <xdr:spPr>
        <a:xfrm>
          <a:off x="2857500" y="1652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159300</xdr:rowOff>
    </xdr:from>
    <xdr:ext cx="534377" cy="259045"/>
    <xdr:sp macro="" textlink="">
      <xdr:nvSpPr>
        <xdr:cNvPr id="258" name="テキスト ボックス 257"/>
        <xdr:cNvSpPr txBox="1"/>
      </xdr:nvSpPr>
      <xdr:spPr>
        <a:xfrm>
          <a:off x="2641111" y="1661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69545</xdr:rowOff>
    </xdr:from>
    <xdr:to>
      <xdr:col>10</xdr:col>
      <xdr:colOff>165100</xdr:colOff>
      <xdr:row>97</xdr:row>
      <xdr:rowOff>171145</xdr:rowOff>
    </xdr:to>
    <xdr:sp macro="" textlink="">
      <xdr:nvSpPr>
        <xdr:cNvPr id="259" name="楕円 258"/>
        <xdr:cNvSpPr/>
      </xdr:nvSpPr>
      <xdr:spPr>
        <a:xfrm>
          <a:off x="1968500" y="1670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162272</xdr:rowOff>
    </xdr:from>
    <xdr:ext cx="534377" cy="259045"/>
    <xdr:sp macro="" textlink="">
      <xdr:nvSpPr>
        <xdr:cNvPr id="260" name="テキスト ボックス 259"/>
        <xdr:cNvSpPr txBox="1"/>
      </xdr:nvSpPr>
      <xdr:spPr>
        <a:xfrm>
          <a:off x="1752111" y="1679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110173</xdr:rowOff>
    </xdr:from>
    <xdr:to>
      <xdr:col>6</xdr:col>
      <xdr:colOff>38100</xdr:colOff>
      <xdr:row>98</xdr:row>
      <xdr:rowOff>40323</xdr:rowOff>
    </xdr:to>
    <xdr:sp macro="" textlink="">
      <xdr:nvSpPr>
        <xdr:cNvPr id="261" name="楕円 260"/>
        <xdr:cNvSpPr/>
      </xdr:nvSpPr>
      <xdr:spPr>
        <a:xfrm>
          <a:off x="1079500" y="1674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31450</xdr:rowOff>
    </xdr:from>
    <xdr:ext cx="534377" cy="259045"/>
    <xdr:sp macro="" textlink="">
      <xdr:nvSpPr>
        <xdr:cNvPr id="262" name="テキスト ボックス 261"/>
        <xdr:cNvSpPr txBox="1"/>
      </xdr:nvSpPr>
      <xdr:spPr>
        <a:xfrm>
          <a:off x="863111" y="1683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6" name="直線コネクタ 285"/>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7"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8" name="直線コネクタ 287"/>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9"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90" name="直線コネクタ 289"/>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96787</xdr:rowOff>
    </xdr:from>
    <xdr:to>
      <xdr:col>55</xdr:col>
      <xdr:colOff>0</xdr:colOff>
      <xdr:row>36</xdr:row>
      <xdr:rowOff>121336</xdr:rowOff>
    </xdr:to>
    <xdr:cxnSp macro="">
      <xdr:nvCxnSpPr>
        <xdr:cNvPr id="291" name="直線コネクタ 290"/>
        <xdr:cNvCxnSpPr/>
      </xdr:nvCxnSpPr>
      <xdr:spPr>
        <a:xfrm flipV="1">
          <a:off x="9639300" y="6268987"/>
          <a:ext cx="838200" cy="2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31983</xdr:rowOff>
    </xdr:from>
    <xdr:ext cx="534377" cy="259045"/>
    <xdr:sp macro="" textlink="">
      <xdr:nvSpPr>
        <xdr:cNvPr id="292" name="補助費等平均値テキスト"/>
        <xdr:cNvSpPr txBox="1"/>
      </xdr:nvSpPr>
      <xdr:spPr>
        <a:xfrm>
          <a:off x="10528300" y="6032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3" name="フローチャート: 判断 292"/>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72809</xdr:rowOff>
    </xdr:from>
    <xdr:to>
      <xdr:col>50</xdr:col>
      <xdr:colOff>114300</xdr:colOff>
      <xdr:row>36</xdr:row>
      <xdr:rowOff>121336</xdr:rowOff>
    </xdr:to>
    <xdr:cxnSp macro="">
      <xdr:nvCxnSpPr>
        <xdr:cNvPr id="294" name="直線コネクタ 293"/>
        <xdr:cNvCxnSpPr/>
      </xdr:nvCxnSpPr>
      <xdr:spPr>
        <a:xfrm>
          <a:off x="8750300" y="6245009"/>
          <a:ext cx="889000" cy="4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5" name="フローチャート: 判断 294"/>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141165</xdr:rowOff>
    </xdr:from>
    <xdr:ext cx="534377" cy="259045"/>
    <xdr:sp macro="" textlink="">
      <xdr:nvSpPr>
        <xdr:cNvPr id="296" name="テキスト ボックス 295"/>
        <xdr:cNvSpPr txBox="1"/>
      </xdr:nvSpPr>
      <xdr:spPr>
        <a:xfrm>
          <a:off x="9372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72809</xdr:rowOff>
    </xdr:from>
    <xdr:to>
      <xdr:col>45</xdr:col>
      <xdr:colOff>177800</xdr:colOff>
      <xdr:row>36</xdr:row>
      <xdr:rowOff>80963</xdr:rowOff>
    </xdr:to>
    <xdr:cxnSp macro="">
      <xdr:nvCxnSpPr>
        <xdr:cNvPr id="297" name="直線コネクタ 296"/>
        <xdr:cNvCxnSpPr/>
      </xdr:nvCxnSpPr>
      <xdr:spPr>
        <a:xfrm flipV="1">
          <a:off x="7861300" y="6245009"/>
          <a:ext cx="8890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46711</xdr:rowOff>
    </xdr:from>
    <xdr:to>
      <xdr:col>46</xdr:col>
      <xdr:colOff>38100</xdr:colOff>
      <xdr:row>35</xdr:row>
      <xdr:rowOff>148311</xdr:rowOff>
    </xdr:to>
    <xdr:sp macro="" textlink="">
      <xdr:nvSpPr>
        <xdr:cNvPr id="298" name="フローチャート: 判断 297"/>
        <xdr:cNvSpPr/>
      </xdr:nvSpPr>
      <xdr:spPr>
        <a:xfrm>
          <a:off x="8699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164838</xdr:rowOff>
    </xdr:from>
    <xdr:ext cx="534377" cy="259045"/>
    <xdr:sp macro="" textlink="">
      <xdr:nvSpPr>
        <xdr:cNvPr id="299" name="テキスト ボックス 298"/>
        <xdr:cNvSpPr txBox="1"/>
      </xdr:nvSpPr>
      <xdr:spPr>
        <a:xfrm>
          <a:off x="8483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74359</xdr:rowOff>
    </xdr:from>
    <xdr:to>
      <xdr:col>41</xdr:col>
      <xdr:colOff>50800</xdr:colOff>
      <xdr:row>36</xdr:row>
      <xdr:rowOff>80963</xdr:rowOff>
    </xdr:to>
    <xdr:cxnSp macro="">
      <xdr:nvCxnSpPr>
        <xdr:cNvPr id="300" name="直線コネクタ 299"/>
        <xdr:cNvCxnSpPr/>
      </xdr:nvCxnSpPr>
      <xdr:spPr>
        <a:xfrm>
          <a:off x="6972300" y="6246559"/>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301" name="フローチャート: 判断 300"/>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302" name="テキスト ボックス 301"/>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3" name="フローチャート: 判断 302"/>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304" name="テキスト ボックス 303"/>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45987</xdr:rowOff>
    </xdr:from>
    <xdr:to>
      <xdr:col>55</xdr:col>
      <xdr:colOff>50800</xdr:colOff>
      <xdr:row>36</xdr:row>
      <xdr:rowOff>147587</xdr:rowOff>
    </xdr:to>
    <xdr:sp macro="" textlink="">
      <xdr:nvSpPr>
        <xdr:cNvPr id="310" name="楕円 309"/>
        <xdr:cNvSpPr/>
      </xdr:nvSpPr>
      <xdr:spPr>
        <a:xfrm>
          <a:off x="10426700" y="62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24414</xdr:rowOff>
    </xdr:from>
    <xdr:ext cx="534377" cy="259045"/>
    <xdr:sp macro="" textlink="">
      <xdr:nvSpPr>
        <xdr:cNvPr id="311" name="補助費等該当値テキスト"/>
        <xdr:cNvSpPr txBox="1"/>
      </xdr:nvSpPr>
      <xdr:spPr>
        <a:xfrm>
          <a:off x="10528300" y="61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70536</xdr:rowOff>
    </xdr:from>
    <xdr:to>
      <xdr:col>50</xdr:col>
      <xdr:colOff>165100</xdr:colOff>
      <xdr:row>37</xdr:row>
      <xdr:rowOff>686</xdr:rowOff>
    </xdr:to>
    <xdr:sp macro="" textlink="">
      <xdr:nvSpPr>
        <xdr:cNvPr id="312" name="楕円 311"/>
        <xdr:cNvSpPr/>
      </xdr:nvSpPr>
      <xdr:spPr>
        <a:xfrm>
          <a:off x="9588500" y="62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163263</xdr:rowOff>
    </xdr:from>
    <xdr:ext cx="534377" cy="259045"/>
    <xdr:sp macro="" textlink="">
      <xdr:nvSpPr>
        <xdr:cNvPr id="313" name="テキスト ボックス 312"/>
        <xdr:cNvSpPr txBox="1"/>
      </xdr:nvSpPr>
      <xdr:spPr>
        <a:xfrm>
          <a:off x="9372111" y="633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22009</xdr:rowOff>
    </xdr:from>
    <xdr:to>
      <xdr:col>46</xdr:col>
      <xdr:colOff>38100</xdr:colOff>
      <xdr:row>36</xdr:row>
      <xdr:rowOff>123609</xdr:rowOff>
    </xdr:to>
    <xdr:sp macro="" textlink="">
      <xdr:nvSpPr>
        <xdr:cNvPr id="314" name="楕円 313"/>
        <xdr:cNvSpPr/>
      </xdr:nvSpPr>
      <xdr:spPr>
        <a:xfrm>
          <a:off x="8699500" y="619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114736</xdr:rowOff>
    </xdr:from>
    <xdr:ext cx="534377" cy="259045"/>
    <xdr:sp macro="" textlink="">
      <xdr:nvSpPr>
        <xdr:cNvPr id="315" name="テキスト ボックス 314"/>
        <xdr:cNvSpPr txBox="1"/>
      </xdr:nvSpPr>
      <xdr:spPr>
        <a:xfrm>
          <a:off x="8483111" y="628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30163</xdr:rowOff>
    </xdr:from>
    <xdr:to>
      <xdr:col>41</xdr:col>
      <xdr:colOff>101600</xdr:colOff>
      <xdr:row>36</xdr:row>
      <xdr:rowOff>131763</xdr:rowOff>
    </xdr:to>
    <xdr:sp macro="" textlink="">
      <xdr:nvSpPr>
        <xdr:cNvPr id="316" name="楕円 315"/>
        <xdr:cNvSpPr/>
      </xdr:nvSpPr>
      <xdr:spPr>
        <a:xfrm>
          <a:off x="7810500" y="620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122890</xdr:rowOff>
    </xdr:from>
    <xdr:ext cx="534377" cy="259045"/>
    <xdr:sp macro="" textlink="">
      <xdr:nvSpPr>
        <xdr:cNvPr id="317" name="テキスト ボックス 316"/>
        <xdr:cNvSpPr txBox="1"/>
      </xdr:nvSpPr>
      <xdr:spPr>
        <a:xfrm>
          <a:off x="7594111" y="629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23559</xdr:rowOff>
    </xdr:from>
    <xdr:to>
      <xdr:col>36</xdr:col>
      <xdr:colOff>165100</xdr:colOff>
      <xdr:row>36</xdr:row>
      <xdr:rowOff>125159</xdr:rowOff>
    </xdr:to>
    <xdr:sp macro="" textlink="">
      <xdr:nvSpPr>
        <xdr:cNvPr id="318" name="楕円 317"/>
        <xdr:cNvSpPr/>
      </xdr:nvSpPr>
      <xdr:spPr>
        <a:xfrm>
          <a:off x="6921500" y="619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116286</xdr:rowOff>
    </xdr:from>
    <xdr:ext cx="534377" cy="259045"/>
    <xdr:sp macro="" textlink="">
      <xdr:nvSpPr>
        <xdr:cNvPr id="319" name="テキスト ボックス 318"/>
        <xdr:cNvSpPr txBox="1"/>
      </xdr:nvSpPr>
      <xdr:spPr>
        <a:xfrm>
          <a:off x="6705111" y="628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41" name="直線コネクタ 340"/>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2"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3" name="直線コネクタ 342"/>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4"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5" name="直線コネクタ 344"/>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150787</xdr:rowOff>
    </xdr:from>
    <xdr:to>
      <xdr:col>55</xdr:col>
      <xdr:colOff>0</xdr:colOff>
      <xdr:row>56</xdr:row>
      <xdr:rowOff>171334</xdr:rowOff>
    </xdr:to>
    <xdr:cxnSp macro="">
      <xdr:nvCxnSpPr>
        <xdr:cNvPr id="346" name="直線コネクタ 345"/>
        <xdr:cNvCxnSpPr/>
      </xdr:nvCxnSpPr>
      <xdr:spPr>
        <a:xfrm>
          <a:off x="9639300" y="9751987"/>
          <a:ext cx="838200" cy="2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20144</xdr:rowOff>
    </xdr:from>
    <xdr:ext cx="534377" cy="259045"/>
    <xdr:sp macro="" textlink="">
      <xdr:nvSpPr>
        <xdr:cNvPr id="347" name="普通建設事業費平均値テキスト"/>
        <xdr:cNvSpPr txBox="1"/>
      </xdr:nvSpPr>
      <xdr:spPr>
        <a:xfrm>
          <a:off x="10528300" y="979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8" name="フローチャート: 判断 347"/>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22021</xdr:rowOff>
    </xdr:from>
    <xdr:to>
      <xdr:col>50</xdr:col>
      <xdr:colOff>114300</xdr:colOff>
      <xdr:row>56</xdr:row>
      <xdr:rowOff>150787</xdr:rowOff>
    </xdr:to>
    <xdr:cxnSp macro="">
      <xdr:nvCxnSpPr>
        <xdr:cNvPr id="349" name="直線コネクタ 348"/>
        <xdr:cNvCxnSpPr/>
      </xdr:nvCxnSpPr>
      <xdr:spPr>
        <a:xfrm>
          <a:off x="8750300" y="9451771"/>
          <a:ext cx="889000" cy="30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50" name="フローチャート: 判断 349"/>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149605</xdr:rowOff>
    </xdr:from>
    <xdr:ext cx="534377" cy="259045"/>
    <xdr:sp macro="" textlink="">
      <xdr:nvSpPr>
        <xdr:cNvPr id="351" name="テキスト ボックス 350"/>
        <xdr:cNvSpPr txBox="1"/>
      </xdr:nvSpPr>
      <xdr:spPr>
        <a:xfrm>
          <a:off x="9372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22021</xdr:rowOff>
    </xdr:from>
    <xdr:to>
      <xdr:col>45</xdr:col>
      <xdr:colOff>177800</xdr:colOff>
      <xdr:row>57</xdr:row>
      <xdr:rowOff>10089</xdr:rowOff>
    </xdr:to>
    <xdr:cxnSp macro="">
      <xdr:nvCxnSpPr>
        <xdr:cNvPr id="352" name="直線コネクタ 351"/>
        <xdr:cNvCxnSpPr/>
      </xdr:nvCxnSpPr>
      <xdr:spPr>
        <a:xfrm flipV="1">
          <a:off x="7861300" y="9451771"/>
          <a:ext cx="889000" cy="33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10047</xdr:rowOff>
    </xdr:from>
    <xdr:to>
      <xdr:col>46</xdr:col>
      <xdr:colOff>38100</xdr:colOff>
      <xdr:row>56</xdr:row>
      <xdr:rowOff>111647</xdr:rowOff>
    </xdr:to>
    <xdr:sp macro="" textlink="">
      <xdr:nvSpPr>
        <xdr:cNvPr id="353" name="フローチャート: 判断 352"/>
        <xdr:cNvSpPr/>
      </xdr:nvSpPr>
      <xdr:spPr>
        <a:xfrm>
          <a:off x="8699500" y="961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102774</xdr:rowOff>
    </xdr:from>
    <xdr:ext cx="534377" cy="259045"/>
    <xdr:sp macro="" textlink="">
      <xdr:nvSpPr>
        <xdr:cNvPr id="354" name="テキスト ボックス 353"/>
        <xdr:cNvSpPr txBox="1"/>
      </xdr:nvSpPr>
      <xdr:spPr>
        <a:xfrm>
          <a:off x="8483111" y="970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117302</xdr:rowOff>
    </xdr:from>
    <xdr:to>
      <xdr:col>41</xdr:col>
      <xdr:colOff>50800</xdr:colOff>
      <xdr:row>57</xdr:row>
      <xdr:rowOff>10089</xdr:rowOff>
    </xdr:to>
    <xdr:cxnSp macro="">
      <xdr:nvCxnSpPr>
        <xdr:cNvPr id="355" name="直線コネクタ 354"/>
        <xdr:cNvCxnSpPr/>
      </xdr:nvCxnSpPr>
      <xdr:spPr>
        <a:xfrm>
          <a:off x="6972300" y="9718502"/>
          <a:ext cx="8890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6" name="フローチャート: 判断 355"/>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7" name="テキスト ボックス 356"/>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8" name="フローチャート: 判断 357"/>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60670</xdr:rowOff>
    </xdr:from>
    <xdr:ext cx="534377" cy="259045"/>
    <xdr:sp macro="" textlink="">
      <xdr:nvSpPr>
        <xdr:cNvPr id="359" name="テキスト ボックス 358"/>
        <xdr:cNvSpPr txBox="1"/>
      </xdr:nvSpPr>
      <xdr:spPr>
        <a:xfrm>
          <a:off x="6705111" y="98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120534</xdr:rowOff>
    </xdr:from>
    <xdr:to>
      <xdr:col>55</xdr:col>
      <xdr:colOff>50800</xdr:colOff>
      <xdr:row>57</xdr:row>
      <xdr:rowOff>50684</xdr:rowOff>
    </xdr:to>
    <xdr:sp macro="" textlink="">
      <xdr:nvSpPr>
        <xdr:cNvPr id="365" name="楕円 364"/>
        <xdr:cNvSpPr/>
      </xdr:nvSpPr>
      <xdr:spPr>
        <a:xfrm>
          <a:off x="10426700" y="972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143411</xdr:rowOff>
    </xdr:from>
    <xdr:ext cx="534377" cy="259045"/>
    <xdr:sp macro="" textlink="">
      <xdr:nvSpPr>
        <xdr:cNvPr id="366" name="普通建設事業費該当値テキスト"/>
        <xdr:cNvSpPr txBox="1"/>
      </xdr:nvSpPr>
      <xdr:spPr>
        <a:xfrm>
          <a:off x="10528300" y="957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99987</xdr:rowOff>
    </xdr:from>
    <xdr:to>
      <xdr:col>50</xdr:col>
      <xdr:colOff>165100</xdr:colOff>
      <xdr:row>57</xdr:row>
      <xdr:rowOff>30137</xdr:rowOff>
    </xdr:to>
    <xdr:sp macro="" textlink="">
      <xdr:nvSpPr>
        <xdr:cNvPr id="367" name="楕円 366"/>
        <xdr:cNvSpPr/>
      </xdr:nvSpPr>
      <xdr:spPr>
        <a:xfrm>
          <a:off x="9588500" y="970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46664</xdr:rowOff>
    </xdr:from>
    <xdr:ext cx="534377" cy="259045"/>
    <xdr:sp macro="" textlink="">
      <xdr:nvSpPr>
        <xdr:cNvPr id="368" name="テキスト ボックス 367"/>
        <xdr:cNvSpPr txBox="1"/>
      </xdr:nvSpPr>
      <xdr:spPr>
        <a:xfrm>
          <a:off x="9372111" y="947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142671</xdr:rowOff>
    </xdr:from>
    <xdr:to>
      <xdr:col>46</xdr:col>
      <xdr:colOff>38100</xdr:colOff>
      <xdr:row>55</xdr:row>
      <xdr:rowOff>72821</xdr:rowOff>
    </xdr:to>
    <xdr:sp macro="" textlink="">
      <xdr:nvSpPr>
        <xdr:cNvPr id="369" name="楕円 368"/>
        <xdr:cNvSpPr/>
      </xdr:nvSpPr>
      <xdr:spPr>
        <a:xfrm>
          <a:off x="8699500" y="940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89348</xdr:rowOff>
    </xdr:from>
    <xdr:ext cx="599010" cy="259045"/>
    <xdr:sp macro="" textlink="">
      <xdr:nvSpPr>
        <xdr:cNvPr id="370" name="テキスト ボックス 369"/>
        <xdr:cNvSpPr txBox="1"/>
      </xdr:nvSpPr>
      <xdr:spPr>
        <a:xfrm>
          <a:off x="8450795" y="917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130739</xdr:rowOff>
    </xdr:from>
    <xdr:to>
      <xdr:col>41</xdr:col>
      <xdr:colOff>101600</xdr:colOff>
      <xdr:row>57</xdr:row>
      <xdr:rowOff>60889</xdr:rowOff>
    </xdr:to>
    <xdr:sp macro="" textlink="">
      <xdr:nvSpPr>
        <xdr:cNvPr id="371" name="楕円 370"/>
        <xdr:cNvSpPr/>
      </xdr:nvSpPr>
      <xdr:spPr>
        <a:xfrm>
          <a:off x="7810500" y="973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52016</xdr:rowOff>
    </xdr:from>
    <xdr:ext cx="534377" cy="259045"/>
    <xdr:sp macro="" textlink="">
      <xdr:nvSpPr>
        <xdr:cNvPr id="372" name="テキスト ボックス 371"/>
        <xdr:cNvSpPr txBox="1"/>
      </xdr:nvSpPr>
      <xdr:spPr>
        <a:xfrm>
          <a:off x="7594111" y="982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66502</xdr:rowOff>
    </xdr:from>
    <xdr:to>
      <xdr:col>36</xdr:col>
      <xdr:colOff>165100</xdr:colOff>
      <xdr:row>56</xdr:row>
      <xdr:rowOff>168102</xdr:rowOff>
    </xdr:to>
    <xdr:sp macro="" textlink="">
      <xdr:nvSpPr>
        <xdr:cNvPr id="373" name="楕円 372"/>
        <xdr:cNvSpPr/>
      </xdr:nvSpPr>
      <xdr:spPr>
        <a:xfrm>
          <a:off x="6921500" y="966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13179</xdr:rowOff>
    </xdr:from>
    <xdr:ext cx="534377" cy="259045"/>
    <xdr:sp macro="" textlink="">
      <xdr:nvSpPr>
        <xdr:cNvPr id="374" name="テキスト ボックス 373"/>
        <xdr:cNvSpPr txBox="1"/>
      </xdr:nvSpPr>
      <xdr:spPr>
        <a:xfrm>
          <a:off x="6705111" y="94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4" name="直線コネクタ 393"/>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7"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8" name="直線コネクタ 397"/>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158319</xdr:rowOff>
    </xdr:from>
    <xdr:to>
      <xdr:col>55</xdr:col>
      <xdr:colOff>0</xdr:colOff>
      <xdr:row>77</xdr:row>
      <xdr:rowOff>29840</xdr:rowOff>
    </xdr:to>
    <xdr:cxnSp macro="">
      <xdr:nvCxnSpPr>
        <xdr:cNvPr id="399" name="直線コネクタ 398"/>
        <xdr:cNvCxnSpPr/>
      </xdr:nvCxnSpPr>
      <xdr:spPr>
        <a:xfrm>
          <a:off x="9639300" y="13188519"/>
          <a:ext cx="838200" cy="4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50519</xdr:rowOff>
    </xdr:from>
    <xdr:ext cx="534377" cy="259045"/>
    <xdr:sp macro="" textlink="">
      <xdr:nvSpPr>
        <xdr:cNvPr id="400" name="普通建設事業費 （ うち新規整備　）平均値テキスト"/>
        <xdr:cNvSpPr txBox="1"/>
      </xdr:nvSpPr>
      <xdr:spPr>
        <a:xfrm>
          <a:off x="10528300" y="13252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401" name="フローチャート: 判断 400"/>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63982</xdr:rowOff>
    </xdr:from>
    <xdr:to>
      <xdr:col>50</xdr:col>
      <xdr:colOff>114300</xdr:colOff>
      <xdr:row>76</xdr:row>
      <xdr:rowOff>158319</xdr:rowOff>
    </xdr:to>
    <xdr:cxnSp macro="">
      <xdr:nvCxnSpPr>
        <xdr:cNvPr id="402" name="直線コネクタ 401"/>
        <xdr:cNvCxnSpPr/>
      </xdr:nvCxnSpPr>
      <xdr:spPr>
        <a:xfrm>
          <a:off x="8750300" y="12751282"/>
          <a:ext cx="889000" cy="43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3" name="フローチャート: 判断 402"/>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161298</xdr:rowOff>
    </xdr:from>
    <xdr:ext cx="534377" cy="259045"/>
    <xdr:sp macro="" textlink="">
      <xdr:nvSpPr>
        <xdr:cNvPr id="404" name="テキスト ボックス 403"/>
        <xdr:cNvSpPr txBox="1"/>
      </xdr:nvSpPr>
      <xdr:spPr>
        <a:xfrm>
          <a:off x="9372111" y="13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63982</xdr:rowOff>
    </xdr:from>
    <xdr:to>
      <xdr:col>45</xdr:col>
      <xdr:colOff>177800</xdr:colOff>
      <xdr:row>76</xdr:row>
      <xdr:rowOff>121749</xdr:rowOff>
    </xdr:to>
    <xdr:cxnSp macro="">
      <xdr:nvCxnSpPr>
        <xdr:cNvPr id="405" name="直線コネクタ 404"/>
        <xdr:cNvCxnSpPr/>
      </xdr:nvCxnSpPr>
      <xdr:spPr>
        <a:xfrm flipV="1">
          <a:off x="7861300" y="12751282"/>
          <a:ext cx="889000" cy="40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51078</xdr:rowOff>
    </xdr:from>
    <xdr:to>
      <xdr:col>46</xdr:col>
      <xdr:colOff>38100</xdr:colOff>
      <xdr:row>76</xdr:row>
      <xdr:rowOff>152678</xdr:rowOff>
    </xdr:to>
    <xdr:sp macro="" textlink="">
      <xdr:nvSpPr>
        <xdr:cNvPr id="406" name="フローチャート: 判断 405"/>
        <xdr:cNvSpPr/>
      </xdr:nvSpPr>
      <xdr:spPr>
        <a:xfrm>
          <a:off x="8699500" y="1308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143805</xdr:rowOff>
    </xdr:from>
    <xdr:ext cx="534377" cy="259045"/>
    <xdr:sp macro="" textlink="">
      <xdr:nvSpPr>
        <xdr:cNvPr id="407" name="テキスト ボックス 406"/>
        <xdr:cNvSpPr txBox="1"/>
      </xdr:nvSpPr>
      <xdr:spPr>
        <a:xfrm>
          <a:off x="8483111" y="1317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8" name="フローチャート: 判断 407"/>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78585</xdr:rowOff>
    </xdr:from>
    <xdr:ext cx="534377" cy="259045"/>
    <xdr:sp macro="" textlink="">
      <xdr:nvSpPr>
        <xdr:cNvPr id="409" name="テキスト ボックス 408"/>
        <xdr:cNvSpPr txBox="1"/>
      </xdr:nvSpPr>
      <xdr:spPr>
        <a:xfrm>
          <a:off x="7594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150490</xdr:rowOff>
    </xdr:from>
    <xdr:to>
      <xdr:col>55</xdr:col>
      <xdr:colOff>50800</xdr:colOff>
      <xdr:row>77</xdr:row>
      <xdr:rowOff>80640</xdr:rowOff>
    </xdr:to>
    <xdr:sp macro="" textlink="">
      <xdr:nvSpPr>
        <xdr:cNvPr id="415" name="楕円 414"/>
        <xdr:cNvSpPr/>
      </xdr:nvSpPr>
      <xdr:spPr>
        <a:xfrm>
          <a:off x="10426700" y="1318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1917</xdr:rowOff>
    </xdr:from>
    <xdr:ext cx="534377" cy="259045"/>
    <xdr:sp macro="" textlink="">
      <xdr:nvSpPr>
        <xdr:cNvPr id="416" name="普通建設事業費 （ うち新規整備　）該当値テキスト"/>
        <xdr:cNvSpPr txBox="1"/>
      </xdr:nvSpPr>
      <xdr:spPr>
        <a:xfrm>
          <a:off x="10528300" y="130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107519</xdr:rowOff>
    </xdr:from>
    <xdr:to>
      <xdr:col>50</xdr:col>
      <xdr:colOff>165100</xdr:colOff>
      <xdr:row>77</xdr:row>
      <xdr:rowOff>37669</xdr:rowOff>
    </xdr:to>
    <xdr:sp macro="" textlink="">
      <xdr:nvSpPr>
        <xdr:cNvPr id="417" name="楕円 416"/>
        <xdr:cNvSpPr/>
      </xdr:nvSpPr>
      <xdr:spPr>
        <a:xfrm>
          <a:off x="9588500" y="131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54197</xdr:rowOff>
    </xdr:from>
    <xdr:ext cx="534377" cy="259045"/>
    <xdr:sp macro="" textlink="">
      <xdr:nvSpPr>
        <xdr:cNvPr id="418" name="テキスト ボックス 417"/>
        <xdr:cNvSpPr txBox="1"/>
      </xdr:nvSpPr>
      <xdr:spPr>
        <a:xfrm>
          <a:off x="9372111" y="1291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13182</xdr:rowOff>
    </xdr:from>
    <xdr:to>
      <xdr:col>46</xdr:col>
      <xdr:colOff>38100</xdr:colOff>
      <xdr:row>74</xdr:row>
      <xdr:rowOff>114782</xdr:rowOff>
    </xdr:to>
    <xdr:sp macro="" textlink="">
      <xdr:nvSpPr>
        <xdr:cNvPr id="419" name="楕円 418"/>
        <xdr:cNvSpPr/>
      </xdr:nvSpPr>
      <xdr:spPr>
        <a:xfrm>
          <a:off x="8699500" y="1270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131309</xdr:rowOff>
    </xdr:from>
    <xdr:ext cx="599010" cy="259045"/>
    <xdr:sp macro="" textlink="">
      <xdr:nvSpPr>
        <xdr:cNvPr id="420" name="テキスト ボックス 419"/>
        <xdr:cNvSpPr txBox="1"/>
      </xdr:nvSpPr>
      <xdr:spPr>
        <a:xfrm>
          <a:off x="8450795" y="12475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70949</xdr:rowOff>
    </xdr:from>
    <xdr:to>
      <xdr:col>41</xdr:col>
      <xdr:colOff>101600</xdr:colOff>
      <xdr:row>77</xdr:row>
      <xdr:rowOff>1099</xdr:rowOff>
    </xdr:to>
    <xdr:sp macro="" textlink="">
      <xdr:nvSpPr>
        <xdr:cNvPr id="421" name="楕円 420"/>
        <xdr:cNvSpPr/>
      </xdr:nvSpPr>
      <xdr:spPr>
        <a:xfrm>
          <a:off x="7810500" y="1310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17626</xdr:rowOff>
    </xdr:from>
    <xdr:ext cx="534377" cy="259045"/>
    <xdr:sp macro="" textlink="">
      <xdr:nvSpPr>
        <xdr:cNvPr id="422" name="テキスト ボックス 421"/>
        <xdr:cNvSpPr txBox="1"/>
      </xdr:nvSpPr>
      <xdr:spPr>
        <a:xfrm>
          <a:off x="7594111" y="1287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8" name="直線コネクタ 447"/>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9"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50" name="直線コネクタ 449"/>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51"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2" name="直線コネクタ 451"/>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125053</xdr:rowOff>
    </xdr:from>
    <xdr:to>
      <xdr:col>55</xdr:col>
      <xdr:colOff>0</xdr:colOff>
      <xdr:row>97</xdr:row>
      <xdr:rowOff>24893</xdr:rowOff>
    </xdr:to>
    <xdr:cxnSp macro="">
      <xdr:nvCxnSpPr>
        <xdr:cNvPr id="453" name="直線コネクタ 452"/>
        <xdr:cNvCxnSpPr/>
      </xdr:nvCxnSpPr>
      <xdr:spPr>
        <a:xfrm flipV="1">
          <a:off x="9639300" y="16584253"/>
          <a:ext cx="838200" cy="7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122485</xdr:rowOff>
    </xdr:from>
    <xdr:ext cx="534377" cy="259045"/>
    <xdr:sp macro="" textlink="">
      <xdr:nvSpPr>
        <xdr:cNvPr id="454" name="普通建設事業費 （ うち更新整備　）平均値テキスト"/>
        <xdr:cNvSpPr txBox="1"/>
      </xdr:nvSpPr>
      <xdr:spPr>
        <a:xfrm>
          <a:off x="10528300" y="16581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5" name="フローチャート: 判断 454"/>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24893</xdr:rowOff>
    </xdr:from>
    <xdr:to>
      <xdr:col>50</xdr:col>
      <xdr:colOff>114300</xdr:colOff>
      <xdr:row>98</xdr:row>
      <xdr:rowOff>98895</xdr:rowOff>
    </xdr:to>
    <xdr:cxnSp macro="">
      <xdr:nvCxnSpPr>
        <xdr:cNvPr id="456" name="直線コネクタ 455"/>
        <xdr:cNvCxnSpPr/>
      </xdr:nvCxnSpPr>
      <xdr:spPr>
        <a:xfrm flipV="1">
          <a:off x="8750300" y="16655543"/>
          <a:ext cx="889000" cy="24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7" name="フローチャート: 判断 456"/>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114647</xdr:rowOff>
    </xdr:from>
    <xdr:ext cx="534377" cy="259045"/>
    <xdr:sp macro="" textlink="">
      <xdr:nvSpPr>
        <xdr:cNvPr id="458" name="テキスト ボックス 457"/>
        <xdr:cNvSpPr txBox="1"/>
      </xdr:nvSpPr>
      <xdr:spPr>
        <a:xfrm>
          <a:off x="9372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47916</xdr:rowOff>
    </xdr:from>
    <xdr:to>
      <xdr:col>45</xdr:col>
      <xdr:colOff>177800</xdr:colOff>
      <xdr:row>98</xdr:row>
      <xdr:rowOff>98895</xdr:rowOff>
    </xdr:to>
    <xdr:cxnSp macro="">
      <xdr:nvCxnSpPr>
        <xdr:cNvPr id="459" name="直線コネクタ 458"/>
        <xdr:cNvCxnSpPr/>
      </xdr:nvCxnSpPr>
      <xdr:spPr>
        <a:xfrm>
          <a:off x="7861300" y="16850016"/>
          <a:ext cx="889000" cy="5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118357</xdr:rowOff>
    </xdr:from>
    <xdr:to>
      <xdr:col>46</xdr:col>
      <xdr:colOff>38100</xdr:colOff>
      <xdr:row>97</xdr:row>
      <xdr:rowOff>48507</xdr:rowOff>
    </xdr:to>
    <xdr:sp macro="" textlink="">
      <xdr:nvSpPr>
        <xdr:cNvPr id="460" name="フローチャート: 判断 459"/>
        <xdr:cNvSpPr/>
      </xdr:nvSpPr>
      <xdr:spPr>
        <a:xfrm>
          <a:off x="8699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65034</xdr:rowOff>
    </xdr:from>
    <xdr:ext cx="534377" cy="259045"/>
    <xdr:sp macro="" textlink="">
      <xdr:nvSpPr>
        <xdr:cNvPr id="461" name="テキスト ボックス 460"/>
        <xdr:cNvSpPr txBox="1"/>
      </xdr:nvSpPr>
      <xdr:spPr>
        <a:xfrm>
          <a:off x="8483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2" name="フローチャート: 判断 461"/>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3" name="テキスト ボックス 462"/>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74253</xdr:rowOff>
    </xdr:from>
    <xdr:to>
      <xdr:col>55</xdr:col>
      <xdr:colOff>50800</xdr:colOff>
      <xdr:row>97</xdr:row>
      <xdr:rowOff>4403</xdr:rowOff>
    </xdr:to>
    <xdr:sp macro="" textlink="">
      <xdr:nvSpPr>
        <xdr:cNvPr id="469" name="楕円 468"/>
        <xdr:cNvSpPr/>
      </xdr:nvSpPr>
      <xdr:spPr>
        <a:xfrm>
          <a:off x="10426700" y="165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97130</xdr:rowOff>
    </xdr:from>
    <xdr:ext cx="534377" cy="259045"/>
    <xdr:sp macro="" textlink="">
      <xdr:nvSpPr>
        <xdr:cNvPr id="470" name="普通建設事業費 （ うち更新整備　）該当値テキスト"/>
        <xdr:cNvSpPr txBox="1"/>
      </xdr:nvSpPr>
      <xdr:spPr>
        <a:xfrm>
          <a:off x="10528300" y="163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145543</xdr:rowOff>
    </xdr:from>
    <xdr:to>
      <xdr:col>50</xdr:col>
      <xdr:colOff>165100</xdr:colOff>
      <xdr:row>97</xdr:row>
      <xdr:rowOff>75693</xdr:rowOff>
    </xdr:to>
    <xdr:sp macro="" textlink="">
      <xdr:nvSpPr>
        <xdr:cNvPr id="471" name="楕円 470"/>
        <xdr:cNvSpPr/>
      </xdr:nvSpPr>
      <xdr:spPr>
        <a:xfrm>
          <a:off x="9588500" y="1660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92220</xdr:rowOff>
    </xdr:from>
    <xdr:ext cx="534377" cy="259045"/>
    <xdr:sp macro="" textlink="">
      <xdr:nvSpPr>
        <xdr:cNvPr id="472" name="テキスト ボックス 471"/>
        <xdr:cNvSpPr txBox="1"/>
      </xdr:nvSpPr>
      <xdr:spPr>
        <a:xfrm>
          <a:off x="9372111" y="1637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48095</xdr:rowOff>
    </xdr:from>
    <xdr:to>
      <xdr:col>46</xdr:col>
      <xdr:colOff>38100</xdr:colOff>
      <xdr:row>98</xdr:row>
      <xdr:rowOff>149695</xdr:rowOff>
    </xdr:to>
    <xdr:sp macro="" textlink="">
      <xdr:nvSpPr>
        <xdr:cNvPr id="473" name="楕円 472"/>
        <xdr:cNvSpPr/>
      </xdr:nvSpPr>
      <xdr:spPr>
        <a:xfrm>
          <a:off x="8699500" y="168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140822</xdr:rowOff>
    </xdr:from>
    <xdr:ext cx="534377" cy="259045"/>
    <xdr:sp macro="" textlink="">
      <xdr:nvSpPr>
        <xdr:cNvPr id="474" name="テキスト ボックス 473"/>
        <xdr:cNvSpPr txBox="1"/>
      </xdr:nvSpPr>
      <xdr:spPr>
        <a:xfrm>
          <a:off x="8483111" y="1694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168566</xdr:rowOff>
    </xdr:from>
    <xdr:to>
      <xdr:col>41</xdr:col>
      <xdr:colOff>101600</xdr:colOff>
      <xdr:row>98</xdr:row>
      <xdr:rowOff>98716</xdr:rowOff>
    </xdr:to>
    <xdr:sp macro="" textlink="">
      <xdr:nvSpPr>
        <xdr:cNvPr id="475" name="楕円 474"/>
        <xdr:cNvSpPr/>
      </xdr:nvSpPr>
      <xdr:spPr>
        <a:xfrm>
          <a:off x="7810500" y="1679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89843</xdr:rowOff>
    </xdr:from>
    <xdr:ext cx="534377" cy="259045"/>
    <xdr:sp macro="" textlink="">
      <xdr:nvSpPr>
        <xdr:cNvPr id="476" name="テキスト ボックス 475"/>
        <xdr:cNvSpPr txBox="1"/>
      </xdr:nvSpPr>
      <xdr:spPr>
        <a:xfrm>
          <a:off x="7594111" y="1689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7" name="直線コネクタ 48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8" name="テキスト ボックス 48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9" name="直線コネクタ 48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0" name="テキスト ボックス 48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1" name="直線コネクタ 49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2" name="テキスト ボックス 49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3" name="直線コネクタ 49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4" name="テキスト ボックス 49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5" name="直線コネクタ 49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6" name="テキスト ボックス 49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7" name="直線コネクタ 49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8" name="テキスト ボックス 49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2" name="直線コネクタ 501"/>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3"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4" name="直線コネクタ 50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5"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6" name="直線コネクタ 505"/>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7" name="直線コネクタ 50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8"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9" name="フローチャート: 判断 508"/>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52244</xdr:rowOff>
    </xdr:from>
    <xdr:to>
      <xdr:col>81</xdr:col>
      <xdr:colOff>50800</xdr:colOff>
      <xdr:row>39</xdr:row>
      <xdr:rowOff>98878</xdr:rowOff>
    </xdr:to>
    <xdr:cxnSp macro="">
      <xdr:nvCxnSpPr>
        <xdr:cNvPr id="510" name="直線コネクタ 509"/>
        <xdr:cNvCxnSpPr/>
      </xdr:nvCxnSpPr>
      <xdr:spPr>
        <a:xfrm>
          <a:off x="14592300" y="6738794"/>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11" name="フローチャート: 判断 510"/>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2" name="テキスト ボックス 511"/>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52244</xdr:rowOff>
    </xdr:from>
    <xdr:to>
      <xdr:col>76</xdr:col>
      <xdr:colOff>114300</xdr:colOff>
      <xdr:row>39</xdr:row>
      <xdr:rowOff>98878</xdr:rowOff>
    </xdr:to>
    <xdr:cxnSp macro="">
      <xdr:nvCxnSpPr>
        <xdr:cNvPr id="513" name="直線コネクタ 512"/>
        <xdr:cNvCxnSpPr/>
      </xdr:nvCxnSpPr>
      <xdr:spPr>
        <a:xfrm flipV="1">
          <a:off x="13703300" y="6738794"/>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18491</xdr:rowOff>
    </xdr:from>
    <xdr:to>
      <xdr:col>76</xdr:col>
      <xdr:colOff>165100</xdr:colOff>
      <xdr:row>38</xdr:row>
      <xdr:rowOff>120091</xdr:rowOff>
    </xdr:to>
    <xdr:sp macro="" textlink="">
      <xdr:nvSpPr>
        <xdr:cNvPr id="514" name="フローチャート: 判断 513"/>
        <xdr:cNvSpPr/>
      </xdr:nvSpPr>
      <xdr:spPr>
        <a:xfrm>
          <a:off x="14541500" y="653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136618</xdr:rowOff>
    </xdr:from>
    <xdr:ext cx="469744" cy="259045"/>
    <xdr:sp macro="" textlink="">
      <xdr:nvSpPr>
        <xdr:cNvPr id="515" name="テキスト ボックス 514"/>
        <xdr:cNvSpPr txBox="1"/>
      </xdr:nvSpPr>
      <xdr:spPr>
        <a:xfrm>
          <a:off x="14357428" y="630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6" name="直線コネクタ 515"/>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7" name="フローチャート: 判断 516"/>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8" name="テキスト ボックス 517"/>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9" name="フローチャート: 判断 518"/>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20" name="テキスト ボックス 519"/>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6" name="楕円 52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249299" cy="259045"/>
    <xdr:sp macro="" textlink="">
      <xdr:nvSpPr>
        <xdr:cNvPr id="527" name="災害復旧事業費該当値テキスト"/>
        <xdr:cNvSpPr txBox="1"/>
      </xdr:nvSpPr>
      <xdr:spPr>
        <a:xfrm>
          <a:off x="16370300" y="6693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8" name="楕円 52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9" name="テキスト ボックス 52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1444</xdr:rowOff>
    </xdr:from>
    <xdr:to>
      <xdr:col>76</xdr:col>
      <xdr:colOff>165100</xdr:colOff>
      <xdr:row>39</xdr:row>
      <xdr:rowOff>103044</xdr:rowOff>
    </xdr:to>
    <xdr:sp macro="" textlink="">
      <xdr:nvSpPr>
        <xdr:cNvPr id="530" name="楕円 529"/>
        <xdr:cNvSpPr/>
      </xdr:nvSpPr>
      <xdr:spPr>
        <a:xfrm>
          <a:off x="14541500" y="668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94171</xdr:rowOff>
    </xdr:from>
    <xdr:ext cx="469744" cy="259045"/>
    <xdr:sp macro="" textlink="">
      <xdr:nvSpPr>
        <xdr:cNvPr id="531" name="テキスト ボックス 530"/>
        <xdr:cNvSpPr txBox="1"/>
      </xdr:nvSpPr>
      <xdr:spPr>
        <a:xfrm>
          <a:off x="14357428" y="678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2" name="楕円 53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3" name="テキスト ボックス 53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4" name="楕円 53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5" name="テキスト ボックス 53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0" name="テキスト ボックス 59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2" name="テキスト ボックス 60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8" name="直線コネクタ 607"/>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9"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10" name="直線コネクタ 609"/>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11"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2" name="直線コネクタ 611"/>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57366</xdr:rowOff>
    </xdr:from>
    <xdr:to>
      <xdr:col>85</xdr:col>
      <xdr:colOff>127000</xdr:colOff>
      <xdr:row>76</xdr:row>
      <xdr:rowOff>19317</xdr:rowOff>
    </xdr:to>
    <xdr:cxnSp macro="">
      <xdr:nvCxnSpPr>
        <xdr:cNvPr id="613" name="直線コネクタ 612"/>
        <xdr:cNvCxnSpPr/>
      </xdr:nvCxnSpPr>
      <xdr:spPr>
        <a:xfrm>
          <a:off x="15481300" y="12916116"/>
          <a:ext cx="838200" cy="1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26040</xdr:rowOff>
    </xdr:from>
    <xdr:ext cx="534377" cy="259045"/>
    <xdr:sp macro="" textlink="">
      <xdr:nvSpPr>
        <xdr:cNvPr id="614" name="公債費平均値テキスト"/>
        <xdr:cNvSpPr txBox="1"/>
      </xdr:nvSpPr>
      <xdr:spPr>
        <a:xfrm>
          <a:off x="16370300" y="1305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5" name="フローチャート: 判断 614"/>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57366</xdr:rowOff>
    </xdr:from>
    <xdr:to>
      <xdr:col>81</xdr:col>
      <xdr:colOff>50800</xdr:colOff>
      <xdr:row>75</xdr:row>
      <xdr:rowOff>147993</xdr:rowOff>
    </xdr:to>
    <xdr:cxnSp macro="">
      <xdr:nvCxnSpPr>
        <xdr:cNvPr id="616" name="直線コネクタ 615"/>
        <xdr:cNvCxnSpPr/>
      </xdr:nvCxnSpPr>
      <xdr:spPr>
        <a:xfrm flipV="1">
          <a:off x="14592300" y="12916116"/>
          <a:ext cx="889000" cy="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7" name="フローチャート: 判断 616"/>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130243</xdr:rowOff>
    </xdr:from>
    <xdr:ext cx="534377" cy="259045"/>
    <xdr:sp macro="" textlink="">
      <xdr:nvSpPr>
        <xdr:cNvPr id="618" name="テキスト ボックス 617"/>
        <xdr:cNvSpPr txBox="1"/>
      </xdr:nvSpPr>
      <xdr:spPr>
        <a:xfrm>
          <a:off x="15214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115735</xdr:rowOff>
    </xdr:from>
    <xdr:to>
      <xdr:col>76</xdr:col>
      <xdr:colOff>114300</xdr:colOff>
      <xdr:row>75</xdr:row>
      <xdr:rowOff>147993</xdr:rowOff>
    </xdr:to>
    <xdr:cxnSp macro="">
      <xdr:nvCxnSpPr>
        <xdr:cNvPr id="619" name="直線コネクタ 618"/>
        <xdr:cNvCxnSpPr/>
      </xdr:nvCxnSpPr>
      <xdr:spPr>
        <a:xfrm>
          <a:off x="13703300" y="12974485"/>
          <a:ext cx="8890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20" name="フローチャート: 判断 619"/>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132504</xdr:rowOff>
    </xdr:from>
    <xdr:ext cx="534377" cy="259045"/>
    <xdr:sp macro="" textlink="">
      <xdr:nvSpPr>
        <xdr:cNvPr id="621" name="テキスト ボックス 620"/>
        <xdr:cNvSpPr txBox="1"/>
      </xdr:nvSpPr>
      <xdr:spPr>
        <a:xfrm>
          <a:off x="14325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115735</xdr:rowOff>
    </xdr:from>
    <xdr:to>
      <xdr:col>71</xdr:col>
      <xdr:colOff>177800</xdr:colOff>
      <xdr:row>75</xdr:row>
      <xdr:rowOff>122822</xdr:rowOff>
    </xdr:to>
    <xdr:cxnSp macro="">
      <xdr:nvCxnSpPr>
        <xdr:cNvPr id="622" name="直線コネクタ 621"/>
        <xdr:cNvCxnSpPr/>
      </xdr:nvCxnSpPr>
      <xdr:spPr>
        <a:xfrm flipV="1">
          <a:off x="12814300" y="12974485"/>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3" name="フローチャート: 判断 622"/>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24" name="テキスト ボックス 623"/>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5" name="フローチャート: 判断 624"/>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26" name="テキスト ボックス 625"/>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139967</xdr:rowOff>
    </xdr:from>
    <xdr:to>
      <xdr:col>85</xdr:col>
      <xdr:colOff>177800</xdr:colOff>
      <xdr:row>76</xdr:row>
      <xdr:rowOff>70117</xdr:rowOff>
    </xdr:to>
    <xdr:sp macro="" textlink="">
      <xdr:nvSpPr>
        <xdr:cNvPr id="632" name="楕円 631"/>
        <xdr:cNvSpPr/>
      </xdr:nvSpPr>
      <xdr:spPr>
        <a:xfrm>
          <a:off x="16268700" y="129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162844</xdr:rowOff>
    </xdr:from>
    <xdr:ext cx="534377" cy="259045"/>
    <xdr:sp macro="" textlink="">
      <xdr:nvSpPr>
        <xdr:cNvPr id="633" name="公債費該当値テキスト"/>
        <xdr:cNvSpPr txBox="1"/>
      </xdr:nvSpPr>
      <xdr:spPr>
        <a:xfrm>
          <a:off x="16370300" y="1285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6566</xdr:rowOff>
    </xdr:from>
    <xdr:to>
      <xdr:col>81</xdr:col>
      <xdr:colOff>101600</xdr:colOff>
      <xdr:row>75</xdr:row>
      <xdr:rowOff>108166</xdr:rowOff>
    </xdr:to>
    <xdr:sp macro="" textlink="">
      <xdr:nvSpPr>
        <xdr:cNvPr id="634" name="楕円 633"/>
        <xdr:cNvSpPr/>
      </xdr:nvSpPr>
      <xdr:spPr>
        <a:xfrm>
          <a:off x="15430500" y="1286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124693</xdr:rowOff>
    </xdr:from>
    <xdr:ext cx="534377" cy="259045"/>
    <xdr:sp macro="" textlink="">
      <xdr:nvSpPr>
        <xdr:cNvPr id="635" name="テキスト ボックス 634"/>
        <xdr:cNvSpPr txBox="1"/>
      </xdr:nvSpPr>
      <xdr:spPr>
        <a:xfrm>
          <a:off x="15214111" y="1264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97193</xdr:rowOff>
    </xdr:from>
    <xdr:to>
      <xdr:col>76</xdr:col>
      <xdr:colOff>165100</xdr:colOff>
      <xdr:row>76</xdr:row>
      <xdr:rowOff>27344</xdr:rowOff>
    </xdr:to>
    <xdr:sp macro="" textlink="">
      <xdr:nvSpPr>
        <xdr:cNvPr id="636" name="楕円 635"/>
        <xdr:cNvSpPr/>
      </xdr:nvSpPr>
      <xdr:spPr>
        <a:xfrm>
          <a:off x="14541500" y="129559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18470</xdr:rowOff>
    </xdr:from>
    <xdr:ext cx="534377" cy="259045"/>
    <xdr:sp macro="" textlink="">
      <xdr:nvSpPr>
        <xdr:cNvPr id="637" name="テキスト ボックス 636"/>
        <xdr:cNvSpPr txBox="1"/>
      </xdr:nvSpPr>
      <xdr:spPr>
        <a:xfrm>
          <a:off x="14325111" y="1304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64935</xdr:rowOff>
    </xdr:from>
    <xdr:to>
      <xdr:col>72</xdr:col>
      <xdr:colOff>38100</xdr:colOff>
      <xdr:row>75</xdr:row>
      <xdr:rowOff>166536</xdr:rowOff>
    </xdr:to>
    <xdr:sp macro="" textlink="">
      <xdr:nvSpPr>
        <xdr:cNvPr id="638" name="楕円 637"/>
        <xdr:cNvSpPr/>
      </xdr:nvSpPr>
      <xdr:spPr>
        <a:xfrm>
          <a:off x="13652500" y="129236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11612</xdr:rowOff>
    </xdr:from>
    <xdr:ext cx="534377" cy="259045"/>
    <xdr:sp macro="" textlink="">
      <xdr:nvSpPr>
        <xdr:cNvPr id="639" name="テキスト ボックス 638"/>
        <xdr:cNvSpPr txBox="1"/>
      </xdr:nvSpPr>
      <xdr:spPr>
        <a:xfrm>
          <a:off x="13436111" y="1269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72022</xdr:rowOff>
    </xdr:from>
    <xdr:to>
      <xdr:col>67</xdr:col>
      <xdr:colOff>101600</xdr:colOff>
      <xdr:row>76</xdr:row>
      <xdr:rowOff>2172</xdr:rowOff>
    </xdr:to>
    <xdr:sp macro="" textlink="">
      <xdr:nvSpPr>
        <xdr:cNvPr id="640" name="楕円 639"/>
        <xdr:cNvSpPr/>
      </xdr:nvSpPr>
      <xdr:spPr>
        <a:xfrm>
          <a:off x="12763500" y="129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18699</xdr:rowOff>
    </xdr:from>
    <xdr:ext cx="534377" cy="259045"/>
    <xdr:sp macro="" textlink="">
      <xdr:nvSpPr>
        <xdr:cNvPr id="641" name="テキスト ボックス 640"/>
        <xdr:cNvSpPr txBox="1"/>
      </xdr:nvSpPr>
      <xdr:spPr>
        <a:xfrm>
          <a:off x="12547111" y="1270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3" name="テキスト ボックス 65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3" name="テキスト ボックス 66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7" name="直線コネクタ 666"/>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8"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9" name="直線コネクタ 668"/>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70"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71" name="直線コネクタ 670"/>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20763</xdr:rowOff>
    </xdr:from>
    <xdr:to>
      <xdr:col>85</xdr:col>
      <xdr:colOff>127000</xdr:colOff>
      <xdr:row>98</xdr:row>
      <xdr:rowOff>64818</xdr:rowOff>
    </xdr:to>
    <xdr:cxnSp macro="">
      <xdr:nvCxnSpPr>
        <xdr:cNvPr id="672" name="直線コネクタ 671"/>
        <xdr:cNvCxnSpPr/>
      </xdr:nvCxnSpPr>
      <xdr:spPr>
        <a:xfrm>
          <a:off x="15481300" y="16822863"/>
          <a:ext cx="838200" cy="4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35617</xdr:rowOff>
    </xdr:from>
    <xdr:ext cx="469744" cy="259045"/>
    <xdr:sp macro="" textlink="">
      <xdr:nvSpPr>
        <xdr:cNvPr id="673" name="積立金平均値テキスト"/>
        <xdr:cNvSpPr txBox="1"/>
      </xdr:nvSpPr>
      <xdr:spPr>
        <a:xfrm>
          <a:off x="16370300" y="16837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4" name="フローチャート: 判断 673"/>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20763</xdr:rowOff>
    </xdr:from>
    <xdr:to>
      <xdr:col>81</xdr:col>
      <xdr:colOff>50800</xdr:colOff>
      <xdr:row>98</xdr:row>
      <xdr:rowOff>82812</xdr:rowOff>
    </xdr:to>
    <xdr:cxnSp macro="">
      <xdr:nvCxnSpPr>
        <xdr:cNvPr id="675" name="直線コネクタ 674"/>
        <xdr:cNvCxnSpPr/>
      </xdr:nvCxnSpPr>
      <xdr:spPr>
        <a:xfrm flipV="1">
          <a:off x="14592300" y="1682286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6" name="フローチャート: 判断 675"/>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164498</xdr:rowOff>
    </xdr:from>
    <xdr:ext cx="469744" cy="259045"/>
    <xdr:sp macro="" textlink="">
      <xdr:nvSpPr>
        <xdr:cNvPr id="677" name="テキスト ボックス 676"/>
        <xdr:cNvSpPr txBox="1"/>
      </xdr:nvSpPr>
      <xdr:spPr>
        <a:xfrm>
          <a:off x="15246428" y="1696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82812</xdr:rowOff>
    </xdr:from>
    <xdr:to>
      <xdr:col>76</xdr:col>
      <xdr:colOff>114300</xdr:colOff>
      <xdr:row>99</xdr:row>
      <xdr:rowOff>14917</xdr:rowOff>
    </xdr:to>
    <xdr:cxnSp macro="">
      <xdr:nvCxnSpPr>
        <xdr:cNvPr id="678" name="直線コネクタ 677"/>
        <xdr:cNvCxnSpPr/>
      </xdr:nvCxnSpPr>
      <xdr:spPr>
        <a:xfrm flipV="1">
          <a:off x="13703300" y="16884912"/>
          <a:ext cx="889000" cy="10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23651</xdr:rowOff>
    </xdr:from>
    <xdr:to>
      <xdr:col>76</xdr:col>
      <xdr:colOff>165100</xdr:colOff>
      <xdr:row>97</xdr:row>
      <xdr:rowOff>125251</xdr:rowOff>
    </xdr:to>
    <xdr:sp macro="" textlink="">
      <xdr:nvSpPr>
        <xdr:cNvPr id="679" name="フローチャート: 判断 678"/>
        <xdr:cNvSpPr/>
      </xdr:nvSpPr>
      <xdr:spPr>
        <a:xfrm>
          <a:off x="14541500" y="1665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141778</xdr:rowOff>
    </xdr:from>
    <xdr:ext cx="534377" cy="259045"/>
    <xdr:sp macro="" textlink="">
      <xdr:nvSpPr>
        <xdr:cNvPr id="680" name="テキスト ボックス 679"/>
        <xdr:cNvSpPr txBox="1"/>
      </xdr:nvSpPr>
      <xdr:spPr>
        <a:xfrm>
          <a:off x="14325111" y="1642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157776</xdr:rowOff>
    </xdr:from>
    <xdr:to>
      <xdr:col>71</xdr:col>
      <xdr:colOff>177800</xdr:colOff>
      <xdr:row>99</xdr:row>
      <xdr:rowOff>14917</xdr:rowOff>
    </xdr:to>
    <xdr:cxnSp macro="">
      <xdr:nvCxnSpPr>
        <xdr:cNvPr id="681" name="直線コネクタ 680"/>
        <xdr:cNvCxnSpPr/>
      </xdr:nvCxnSpPr>
      <xdr:spPr>
        <a:xfrm>
          <a:off x="12814300" y="16788426"/>
          <a:ext cx="889000" cy="20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2" name="フローチャート: 判断 681"/>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3" name="テキスト ボックス 682"/>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4" name="フローチャート: 判断 683"/>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5" name="テキスト ボックス 684"/>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14018</xdr:rowOff>
    </xdr:from>
    <xdr:to>
      <xdr:col>85</xdr:col>
      <xdr:colOff>177800</xdr:colOff>
      <xdr:row>98</xdr:row>
      <xdr:rowOff>115618</xdr:rowOff>
    </xdr:to>
    <xdr:sp macro="" textlink="">
      <xdr:nvSpPr>
        <xdr:cNvPr id="691" name="楕円 690"/>
        <xdr:cNvSpPr/>
      </xdr:nvSpPr>
      <xdr:spPr>
        <a:xfrm>
          <a:off x="16268700" y="1681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36895</xdr:rowOff>
    </xdr:from>
    <xdr:ext cx="534377" cy="259045"/>
    <xdr:sp macro="" textlink="">
      <xdr:nvSpPr>
        <xdr:cNvPr id="692" name="積立金該当値テキスト"/>
        <xdr:cNvSpPr txBox="1"/>
      </xdr:nvSpPr>
      <xdr:spPr>
        <a:xfrm>
          <a:off x="16370300" y="1666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141413</xdr:rowOff>
    </xdr:from>
    <xdr:to>
      <xdr:col>81</xdr:col>
      <xdr:colOff>101600</xdr:colOff>
      <xdr:row>98</xdr:row>
      <xdr:rowOff>71563</xdr:rowOff>
    </xdr:to>
    <xdr:sp macro="" textlink="">
      <xdr:nvSpPr>
        <xdr:cNvPr id="693" name="楕円 692"/>
        <xdr:cNvSpPr/>
      </xdr:nvSpPr>
      <xdr:spPr>
        <a:xfrm>
          <a:off x="15430500" y="1677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88090</xdr:rowOff>
    </xdr:from>
    <xdr:ext cx="534377" cy="259045"/>
    <xdr:sp macro="" textlink="">
      <xdr:nvSpPr>
        <xdr:cNvPr id="694" name="テキスト ボックス 693"/>
        <xdr:cNvSpPr txBox="1"/>
      </xdr:nvSpPr>
      <xdr:spPr>
        <a:xfrm>
          <a:off x="15214111" y="1654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32012</xdr:rowOff>
    </xdr:from>
    <xdr:to>
      <xdr:col>76</xdr:col>
      <xdr:colOff>165100</xdr:colOff>
      <xdr:row>98</xdr:row>
      <xdr:rowOff>133612</xdr:rowOff>
    </xdr:to>
    <xdr:sp macro="" textlink="">
      <xdr:nvSpPr>
        <xdr:cNvPr id="695" name="楕円 694"/>
        <xdr:cNvSpPr/>
      </xdr:nvSpPr>
      <xdr:spPr>
        <a:xfrm>
          <a:off x="14541500" y="1683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124739</xdr:rowOff>
    </xdr:from>
    <xdr:ext cx="534377" cy="259045"/>
    <xdr:sp macro="" textlink="">
      <xdr:nvSpPr>
        <xdr:cNvPr id="696" name="テキスト ボックス 695"/>
        <xdr:cNvSpPr txBox="1"/>
      </xdr:nvSpPr>
      <xdr:spPr>
        <a:xfrm>
          <a:off x="14325111" y="1692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135567</xdr:rowOff>
    </xdr:from>
    <xdr:to>
      <xdr:col>72</xdr:col>
      <xdr:colOff>38100</xdr:colOff>
      <xdr:row>99</xdr:row>
      <xdr:rowOff>65717</xdr:rowOff>
    </xdr:to>
    <xdr:sp macro="" textlink="">
      <xdr:nvSpPr>
        <xdr:cNvPr id="697" name="楕円 696"/>
        <xdr:cNvSpPr/>
      </xdr:nvSpPr>
      <xdr:spPr>
        <a:xfrm>
          <a:off x="13652500" y="1693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56844</xdr:rowOff>
    </xdr:from>
    <xdr:ext cx="469744" cy="259045"/>
    <xdr:sp macro="" textlink="">
      <xdr:nvSpPr>
        <xdr:cNvPr id="698" name="テキスト ボックス 697"/>
        <xdr:cNvSpPr txBox="1"/>
      </xdr:nvSpPr>
      <xdr:spPr>
        <a:xfrm>
          <a:off x="13468428" y="1703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106976</xdr:rowOff>
    </xdr:from>
    <xdr:to>
      <xdr:col>67</xdr:col>
      <xdr:colOff>101600</xdr:colOff>
      <xdr:row>98</xdr:row>
      <xdr:rowOff>37126</xdr:rowOff>
    </xdr:to>
    <xdr:sp macro="" textlink="">
      <xdr:nvSpPr>
        <xdr:cNvPr id="699" name="楕円 698"/>
        <xdr:cNvSpPr/>
      </xdr:nvSpPr>
      <xdr:spPr>
        <a:xfrm>
          <a:off x="12763500" y="167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28253</xdr:rowOff>
    </xdr:from>
    <xdr:ext cx="534377" cy="259045"/>
    <xdr:sp macro="" textlink="">
      <xdr:nvSpPr>
        <xdr:cNvPr id="700" name="テキスト ボックス 699"/>
        <xdr:cNvSpPr txBox="1"/>
      </xdr:nvSpPr>
      <xdr:spPr>
        <a:xfrm>
          <a:off x="12547111" y="168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1" name="直線コネクタ 71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2" name="テキスト ボックス 71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3" name="直線コネクタ 71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4" name="テキスト ボックス 71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5" name="直線コネクタ 71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6" name="テキスト ボックス 71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7" name="直線コネクタ 71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8" name="テキスト ボックス 71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9" name="直線コネクタ 71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0" name="テキスト ボックス 71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1" name="直線コネクタ 72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2" name="テキスト ボックス 72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6" name="直線コネクタ 725"/>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8" name="直線コネクタ 72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9"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30" name="直線コネクタ 729"/>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87122</xdr:rowOff>
    </xdr:from>
    <xdr:to>
      <xdr:col>116</xdr:col>
      <xdr:colOff>63500</xdr:colOff>
      <xdr:row>39</xdr:row>
      <xdr:rowOff>97790</xdr:rowOff>
    </xdr:to>
    <xdr:cxnSp macro="">
      <xdr:nvCxnSpPr>
        <xdr:cNvPr id="731" name="直線コネクタ 730"/>
        <xdr:cNvCxnSpPr/>
      </xdr:nvCxnSpPr>
      <xdr:spPr>
        <a:xfrm flipV="1">
          <a:off x="21323300" y="6773672"/>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2"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3" name="フローチャート: 判断 732"/>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97790</xdr:rowOff>
    </xdr:from>
    <xdr:to>
      <xdr:col>111</xdr:col>
      <xdr:colOff>177800</xdr:colOff>
      <xdr:row>39</xdr:row>
      <xdr:rowOff>98878</xdr:rowOff>
    </xdr:to>
    <xdr:cxnSp macro="">
      <xdr:nvCxnSpPr>
        <xdr:cNvPr id="734" name="直線コネクタ 733"/>
        <xdr:cNvCxnSpPr/>
      </xdr:nvCxnSpPr>
      <xdr:spPr>
        <a:xfrm flipV="1">
          <a:off x="20434300" y="678434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5" name="フローチャート: 判断 734"/>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6" name="テキスト ボックス 735"/>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7" name="直線コネクタ 73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19558</xdr:rowOff>
    </xdr:from>
    <xdr:to>
      <xdr:col>107</xdr:col>
      <xdr:colOff>101600</xdr:colOff>
      <xdr:row>38</xdr:row>
      <xdr:rowOff>121158</xdr:rowOff>
    </xdr:to>
    <xdr:sp macro="" textlink="">
      <xdr:nvSpPr>
        <xdr:cNvPr id="738" name="フローチャート: 判断 737"/>
        <xdr:cNvSpPr/>
      </xdr:nvSpPr>
      <xdr:spPr>
        <a:xfrm>
          <a:off x="20383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137685</xdr:rowOff>
    </xdr:from>
    <xdr:ext cx="469744" cy="259045"/>
    <xdr:sp macro="" textlink="">
      <xdr:nvSpPr>
        <xdr:cNvPr id="739" name="テキスト ボックス 738"/>
        <xdr:cNvSpPr txBox="1"/>
      </xdr:nvSpPr>
      <xdr:spPr>
        <a:xfrm>
          <a:off x="20199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0" name="直線コネクタ 73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41" name="フローチャート: 判断 740"/>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2" name="テキスト ボックス 741"/>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3" name="フローチャート: 判断 742"/>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4" name="テキスト ボックス 743"/>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36322</xdr:rowOff>
    </xdr:from>
    <xdr:to>
      <xdr:col>116</xdr:col>
      <xdr:colOff>114300</xdr:colOff>
      <xdr:row>39</xdr:row>
      <xdr:rowOff>137922</xdr:rowOff>
    </xdr:to>
    <xdr:sp macro="" textlink="">
      <xdr:nvSpPr>
        <xdr:cNvPr id="750" name="楕円 749"/>
        <xdr:cNvSpPr/>
      </xdr:nvSpPr>
      <xdr:spPr>
        <a:xfrm>
          <a:off x="22110700" y="672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122699</xdr:rowOff>
    </xdr:from>
    <xdr:ext cx="378565" cy="259045"/>
    <xdr:sp macro="" textlink="">
      <xdr:nvSpPr>
        <xdr:cNvPr id="751" name="投資及び出資金該当値テキスト"/>
        <xdr:cNvSpPr txBox="1"/>
      </xdr:nvSpPr>
      <xdr:spPr>
        <a:xfrm>
          <a:off x="22212300" y="6637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46990</xdr:rowOff>
    </xdr:from>
    <xdr:to>
      <xdr:col>112</xdr:col>
      <xdr:colOff>38100</xdr:colOff>
      <xdr:row>39</xdr:row>
      <xdr:rowOff>148590</xdr:rowOff>
    </xdr:to>
    <xdr:sp macro="" textlink="">
      <xdr:nvSpPr>
        <xdr:cNvPr id="752" name="楕円 751"/>
        <xdr:cNvSpPr/>
      </xdr:nvSpPr>
      <xdr:spPr>
        <a:xfrm>
          <a:off x="21272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139717</xdr:rowOff>
    </xdr:from>
    <xdr:ext cx="313932" cy="259045"/>
    <xdr:sp macro="" textlink="">
      <xdr:nvSpPr>
        <xdr:cNvPr id="753" name="テキスト ボックス 752"/>
        <xdr:cNvSpPr txBox="1"/>
      </xdr:nvSpPr>
      <xdr:spPr>
        <a:xfrm>
          <a:off x="21166333" y="6826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4" name="楕円 75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5" name="テキスト ボックス 75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6" name="楕円 75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7" name="テキスト ボックス 75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8" name="楕円 75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9" name="テキスト ボックス 75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81" name="直線コネクタ 780"/>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4"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5" name="直線コネクタ 784"/>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105913</xdr:rowOff>
    </xdr:from>
    <xdr:to>
      <xdr:col>116</xdr:col>
      <xdr:colOff>63500</xdr:colOff>
      <xdr:row>56</xdr:row>
      <xdr:rowOff>94666</xdr:rowOff>
    </xdr:to>
    <xdr:cxnSp macro="">
      <xdr:nvCxnSpPr>
        <xdr:cNvPr id="786" name="直線コネクタ 785"/>
        <xdr:cNvCxnSpPr/>
      </xdr:nvCxnSpPr>
      <xdr:spPr>
        <a:xfrm>
          <a:off x="21323300" y="9364213"/>
          <a:ext cx="838200" cy="33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131060</xdr:rowOff>
    </xdr:from>
    <xdr:ext cx="469744" cy="259045"/>
    <xdr:sp macro="" textlink="">
      <xdr:nvSpPr>
        <xdr:cNvPr id="787" name="貸付金平均値テキスト"/>
        <xdr:cNvSpPr txBox="1"/>
      </xdr:nvSpPr>
      <xdr:spPr>
        <a:xfrm>
          <a:off x="22212300" y="9903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8" name="フローチャート: 判断 787"/>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105913</xdr:rowOff>
    </xdr:from>
    <xdr:to>
      <xdr:col>111</xdr:col>
      <xdr:colOff>177800</xdr:colOff>
      <xdr:row>56</xdr:row>
      <xdr:rowOff>100655</xdr:rowOff>
    </xdr:to>
    <xdr:cxnSp macro="">
      <xdr:nvCxnSpPr>
        <xdr:cNvPr id="789" name="直線コネクタ 788"/>
        <xdr:cNvCxnSpPr/>
      </xdr:nvCxnSpPr>
      <xdr:spPr>
        <a:xfrm flipV="1">
          <a:off x="20434300" y="9364213"/>
          <a:ext cx="889000" cy="3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90" name="フローチャート: 判断 789"/>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49085</xdr:rowOff>
    </xdr:from>
    <xdr:ext cx="469744" cy="259045"/>
    <xdr:sp macro="" textlink="">
      <xdr:nvSpPr>
        <xdr:cNvPr id="791" name="テキスト ボックス 790"/>
        <xdr:cNvSpPr txBox="1"/>
      </xdr:nvSpPr>
      <xdr:spPr>
        <a:xfrm>
          <a:off x="21088428" y="999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100655</xdr:rowOff>
    </xdr:from>
    <xdr:to>
      <xdr:col>107</xdr:col>
      <xdr:colOff>50800</xdr:colOff>
      <xdr:row>56</xdr:row>
      <xdr:rowOff>122327</xdr:rowOff>
    </xdr:to>
    <xdr:cxnSp macro="">
      <xdr:nvCxnSpPr>
        <xdr:cNvPr id="792" name="直線コネクタ 791"/>
        <xdr:cNvCxnSpPr/>
      </xdr:nvCxnSpPr>
      <xdr:spPr>
        <a:xfrm flipV="1">
          <a:off x="19545300" y="9701855"/>
          <a:ext cx="889000" cy="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132928</xdr:rowOff>
    </xdr:from>
    <xdr:to>
      <xdr:col>107</xdr:col>
      <xdr:colOff>101600</xdr:colOff>
      <xdr:row>57</xdr:row>
      <xdr:rowOff>63078</xdr:rowOff>
    </xdr:to>
    <xdr:sp macro="" textlink="">
      <xdr:nvSpPr>
        <xdr:cNvPr id="793" name="フローチャート: 判断 792"/>
        <xdr:cNvSpPr/>
      </xdr:nvSpPr>
      <xdr:spPr>
        <a:xfrm>
          <a:off x="20383500" y="973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54205</xdr:rowOff>
    </xdr:from>
    <xdr:ext cx="469744" cy="259045"/>
    <xdr:sp macro="" textlink="">
      <xdr:nvSpPr>
        <xdr:cNvPr id="794" name="テキスト ボックス 793"/>
        <xdr:cNvSpPr txBox="1"/>
      </xdr:nvSpPr>
      <xdr:spPr>
        <a:xfrm>
          <a:off x="20199428" y="982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122144</xdr:rowOff>
    </xdr:from>
    <xdr:to>
      <xdr:col>102</xdr:col>
      <xdr:colOff>114300</xdr:colOff>
      <xdr:row>56</xdr:row>
      <xdr:rowOff>122327</xdr:rowOff>
    </xdr:to>
    <xdr:cxnSp macro="">
      <xdr:nvCxnSpPr>
        <xdr:cNvPr id="795" name="直線コネクタ 794"/>
        <xdr:cNvCxnSpPr/>
      </xdr:nvCxnSpPr>
      <xdr:spPr>
        <a:xfrm>
          <a:off x="18656300" y="972334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6" name="フローチャート: 判断 795"/>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143725</xdr:rowOff>
    </xdr:from>
    <xdr:ext cx="469744" cy="259045"/>
    <xdr:sp macro="" textlink="">
      <xdr:nvSpPr>
        <xdr:cNvPr id="797" name="テキスト ボックス 796"/>
        <xdr:cNvSpPr txBox="1"/>
      </xdr:nvSpPr>
      <xdr:spPr>
        <a:xfrm>
          <a:off x="19310428" y="991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8" name="フローチャート: 判断 797"/>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58869</xdr:rowOff>
    </xdr:from>
    <xdr:ext cx="469744" cy="259045"/>
    <xdr:sp macro="" textlink="">
      <xdr:nvSpPr>
        <xdr:cNvPr id="799" name="テキスト ボックス 798"/>
        <xdr:cNvSpPr txBox="1"/>
      </xdr:nvSpPr>
      <xdr:spPr>
        <a:xfrm>
          <a:off x="18421428" y="98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43866</xdr:rowOff>
    </xdr:from>
    <xdr:to>
      <xdr:col>116</xdr:col>
      <xdr:colOff>114300</xdr:colOff>
      <xdr:row>56</xdr:row>
      <xdr:rowOff>145466</xdr:rowOff>
    </xdr:to>
    <xdr:sp macro="" textlink="">
      <xdr:nvSpPr>
        <xdr:cNvPr id="805" name="楕円 804"/>
        <xdr:cNvSpPr/>
      </xdr:nvSpPr>
      <xdr:spPr>
        <a:xfrm>
          <a:off x="22110700" y="964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66743</xdr:rowOff>
    </xdr:from>
    <xdr:ext cx="469744" cy="259045"/>
    <xdr:sp macro="" textlink="">
      <xdr:nvSpPr>
        <xdr:cNvPr id="806" name="貸付金該当値テキスト"/>
        <xdr:cNvSpPr txBox="1"/>
      </xdr:nvSpPr>
      <xdr:spPr>
        <a:xfrm>
          <a:off x="22212300" y="949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55113</xdr:rowOff>
    </xdr:from>
    <xdr:to>
      <xdr:col>112</xdr:col>
      <xdr:colOff>38100</xdr:colOff>
      <xdr:row>54</xdr:row>
      <xdr:rowOff>156713</xdr:rowOff>
    </xdr:to>
    <xdr:sp macro="" textlink="">
      <xdr:nvSpPr>
        <xdr:cNvPr id="807" name="楕円 806"/>
        <xdr:cNvSpPr/>
      </xdr:nvSpPr>
      <xdr:spPr>
        <a:xfrm>
          <a:off x="21272500" y="931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1790</xdr:rowOff>
    </xdr:from>
    <xdr:ext cx="534377" cy="259045"/>
    <xdr:sp macro="" textlink="">
      <xdr:nvSpPr>
        <xdr:cNvPr id="808" name="テキスト ボックス 807"/>
        <xdr:cNvSpPr txBox="1"/>
      </xdr:nvSpPr>
      <xdr:spPr>
        <a:xfrm>
          <a:off x="21056111" y="908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49855</xdr:rowOff>
    </xdr:from>
    <xdr:to>
      <xdr:col>107</xdr:col>
      <xdr:colOff>101600</xdr:colOff>
      <xdr:row>56</xdr:row>
      <xdr:rowOff>151455</xdr:rowOff>
    </xdr:to>
    <xdr:sp macro="" textlink="">
      <xdr:nvSpPr>
        <xdr:cNvPr id="809" name="楕円 808"/>
        <xdr:cNvSpPr/>
      </xdr:nvSpPr>
      <xdr:spPr>
        <a:xfrm>
          <a:off x="20383500" y="965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167982</xdr:rowOff>
    </xdr:from>
    <xdr:ext cx="469744" cy="259045"/>
    <xdr:sp macro="" textlink="">
      <xdr:nvSpPr>
        <xdr:cNvPr id="810" name="テキスト ボックス 809"/>
        <xdr:cNvSpPr txBox="1"/>
      </xdr:nvSpPr>
      <xdr:spPr>
        <a:xfrm>
          <a:off x="20199428" y="942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71527</xdr:rowOff>
    </xdr:from>
    <xdr:to>
      <xdr:col>102</xdr:col>
      <xdr:colOff>165100</xdr:colOff>
      <xdr:row>57</xdr:row>
      <xdr:rowOff>1677</xdr:rowOff>
    </xdr:to>
    <xdr:sp macro="" textlink="">
      <xdr:nvSpPr>
        <xdr:cNvPr id="811" name="楕円 810"/>
        <xdr:cNvSpPr/>
      </xdr:nvSpPr>
      <xdr:spPr>
        <a:xfrm>
          <a:off x="19494500" y="967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18204</xdr:rowOff>
    </xdr:from>
    <xdr:ext cx="469744" cy="259045"/>
    <xdr:sp macro="" textlink="">
      <xdr:nvSpPr>
        <xdr:cNvPr id="812" name="テキスト ボックス 811"/>
        <xdr:cNvSpPr txBox="1"/>
      </xdr:nvSpPr>
      <xdr:spPr>
        <a:xfrm>
          <a:off x="19310428" y="944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71344</xdr:rowOff>
    </xdr:from>
    <xdr:to>
      <xdr:col>98</xdr:col>
      <xdr:colOff>38100</xdr:colOff>
      <xdr:row>57</xdr:row>
      <xdr:rowOff>1494</xdr:rowOff>
    </xdr:to>
    <xdr:sp macro="" textlink="">
      <xdr:nvSpPr>
        <xdr:cNvPr id="813" name="楕円 812"/>
        <xdr:cNvSpPr/>
      </xdr:nvSpPr>
      <xdr:spPr>
        <a:xfrm>
          <a:off x="18605500" y="967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18021</xdr:rowOff>
    </xdr:from>
    <xdr:ext cx="469744" cy="259045"/>
    <xdr:sp macro="" textlink="">
      <xdr:nvSpPr>
        <xdr:cNvPr id="814" name="テキスト ボックス 813"/>
        <xdr:cNvSpPr txBox="1"/>
      </xdr:nvSpPr>
      <xdr:spPr>
        <a:xfrm>
          <a:off x="18421428" y="944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7" name="直線コネクタ 836"/>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8"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9" name="直線コネクタ 838"/>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40"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41" name="直線コネクタ 840"/>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5604</xdr:rowOff>
    </xdr:from>
    <xdr:to>
      <xdr:col>116</xdr:col>
      <xdr:colOff>63500</xdr:colOff>
      <xdr:row>75</xdr:row>
      <xdr:rowOff>82779</xdr:rowOff>
    </xdr:to>
    <xdr:cxnSp macro="">
      <xdr:nvCxnSpPr>
        <xdr:cNvPr id="842" name="直線コネクタ 841"/>
        <xdr:cNvCxnSpPr/>
      </xdr:nvCxnSpPr>
      <xdr:spPr>
        <a:xfrm>
          <a:off x="21323300" y="12864354"/>
          <a:ext cx="838200" cy="7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155590</xdr:rowOff>
    </xdr:from>
    <xdr:ext cx="534377" cy="259045"/>
    <xdr:sp macro="" textlink="">
      <xdr:nvSpPr>
        <xdr:cNvPr id="843" name="繰出金平均値テキスト"/>
        <xdr:cNvSpPr txBox="1"/>
      </xdr:nvSpPr>
      <xdr:spPr>
        <a:xfrm>
          <a:off x="22212300" y="13014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4" name="フローチャート: 判断 843"/>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5604</xdr:rowOff>
    </xdr:from>
    <xdr:to>
      <xdr:col>111</xdr:col>
      <xdr:colOff>177800</xdr:colOff>
      <xdr:row>75</xdr:row>
      <xdr:rowOff>96197</xdr:rowOff>
    </xdr:to>
    <xdr:cxnSp macro="">
      <xdr:nvCxnSpPr>
        <xdr:cNvPr id="845" name="直線コネクタ 844"/>
        <xdr:cNvCxnSpPr/>
      </xdr:nvCxnSpPr>
      <xdr:spPr>
        <a:xfrm flipV="1">
          <a:off x="20434300" y="12864354"/>
          <a:ext cx="889000" cy="9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6" name="フローチャート: 判断 845"/>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90484</xdr:rowOff>
    </xdr:from>
    <xdr:ext cx="534377" cy="259045"/>
    <xdr:sp macro="" textlink="">
      <xdr:nvSpPr>
        <xdr:cNvPr id="847" name="テキスト ボックス 846"/>
        <xdr:cNvSpPr txBox="1"/>
      </xdr:nvSpPr>
      <xdr:spPr>
        <a:xfrm>
          <a:off x="21056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89660</xdr:rowOff>
    </xdr:from>
    <xdr:to>
      <xdr:col>107</xdr:col>
      <xdr:colOff>50800</xdr:colOff>
      <xdr:row>75</xdr:row>
      <xdr:rowOff>96197</xdr:rowOff>
    </xdr:to>
    <xdr:cxnSp macro="">
      <xdr:nvCxnSpPr>
        <xdr:cNvPr id="848" name="直線コネクタ 847"/>
        <xdr:cNvCxnSpPr/>
      </xdr:nvCxnSpPr>
      <xdr:spPr>
        <a:xfrm>
          <a:off x="19545300" y="12948410"/>
          <a:ext cx="889000" cy="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53307</xdr:rowOff>
    </xdr:from>
    <xdr:to>
      <xdr:col>107</xdr:col>
      <xdr:colOff>101600</xdr:colOff>
      <xdr:row>74</xdr:row>
      <xdr:rowOff>154907</xdr:rowOff>
    </xdr:to>
    <xdr:sp macro="" textlink="">
      <xdr:nvSpPr>
        <xdr:cNvPr id="849" name="フローチャート: 判断 848"/>
        <xdr:cNvSpPr/>
      </xdr:nvSpPr>
      <xdr:spPr>
        <a:xfrm>
          <a:off x="20383500" y="127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171434</xdr:rowOff>
    </xdr:from>
    <xdr:ext cx="534377" cy="259045"/>
    <xdr:sp macro="" textlink="">
      <xdr:nvSpPr>
        <xdr:cNvPr id="850" name="テキスト ボックス 849"/>
        <xdr:cNvSpPr txBox="1"/>
      </xdr:nvSpPr>
      <xdr:spPr>
        <a:xfrm>
          <a:off x="20167111" y="125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89660</xdr:rowOff>
    </xdr:from>
    <xdr:to>
      <xdr:col>102</xdr:col>
      <xdr:colOff>114300</xdr:colOff>
      <xdr:row>76</xdr:row>
      <xdr:rowOff>13421</xdr:rowOff>
    </xdr:to>
    <xdr:cxnSp macro="">
      <xdr:nvCxnSpPr>
        <xdr:cNvPr id="851" name="直線コネクタ 850"/>
        <xdr:cNvCxnSpPr/>
      </xdr:nvCxnSpPr>
      <xdr:spPr>
        <a:xfrm flipV="1">
          <a:off x="18656300" y="12948410"/>
          <a:ext cx="889000" cy="9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2" name="フローチャート: 判断 851"/>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5033</xdr:rowOff>
    </xdr:from>
    <xdr:ext cx="534377" cy="259045"/>
    <xdr:sp macro="" textlink="">
      <xdr:nvSpPr>
        <xdr:cNvPr id="853" name="テキスト ボックス 852"/>
        <xdr:cNvSpPr txBox="1"/>
      </xdr:nvSpPr>
      <xdr:spPr>
        <a:xfrm>
          <a:off x="19278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4" name="フローチャート: 判断 853"/>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5" name="テキスト ボックス 854"/>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31979</xdr:rowOff>
    </xdr:from>
    <xdr:to>
      <xdr:col>116</xdr:col>
      <xdr:colOff>114300</xdr:colOff>
      <xdr:row>75</xdr:row>
      <xdr:rowOff>133579</xdr:rowOff>
    </xdr:to>
    <xdr:sp macro="" textlink="">
      <xdr:nvSpPr>
        <xdr:cNvPr id="861" name="楕円 860"/>
        <xdr:cNvSpPr/>
      </xdr:nvSpPr>
      <xdr:spPr>
        <a:xfrm>
          <a:off x="22110700" y="1289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54856</xdr:rowOff>
    </xdr:from>
    <xdr:ext cx="534377" cy="259045"/>
    <xdr:sp macro="" textlink="">
      <xdr:nvSpPr>
        <xdr:cNvPr id="862" name="繰出金該当値テキスト"/>
        <xdr:cNvSpPr txBox="1"/>
      </xdr:nvSpPr>
      <xdr:spPr>
        <a:xfrm>
          <a:off x="22212300" y="1274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126254</xdr:rowOff>
    </xdr:from>
    <xdr:to>
      <xdr:col>112</xdr:col>
      <xdr:colOff>38100</xdr:colOff>
      <xdr:row>75</xdr:row>
      <xdr:rowOff>56404</xdr:rowOff>
    </xdr:to>
    <xdr:sp macro="" textlink="">
      <xdr:nvSpPr>
        <xdr:cNvPr id="863" name="楕円 862"/>
        <xdr:cNvSpPr/>
      </xdr:nvSpPr>
      <xdr:spPr>
        <a:xfrm>
          <a:off x="21272500" y="1281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72931</xdr:rowOff>
    </xdr:from>
    <xdr:ext cx="534377" cy="259045"/>
    <xdr:sp macro="" textlink="">
      <xdr:nvSpPr>
        <xdr:cNvPr id="864" name="テキスト ボックス 863"/>
        <xdr:cNvSpPr txBox="1"/>
      </xdr:nvSpPr>
      <xdr:spPr>
        <a:xfrm>
          <a:off x="21056111" y="1258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45397</xdr:rowOff>
    </xdr:from>
    <xdr:to>
      <xdr:col>107</xdr:col>
      <xdr:colOff>101600</xdr:colOff>
      <xdr:row>75</xdr:row>
      <xdr:rowOff>146997</xdr:rowOff>
    </xdr:to>
    <xdr:sp macro="" textlink="">
      <xdr:nvSpPr>
        <xdr:cNvPr id="865" name="楕円 864"/>
        <xdr:cNvSpPr/>
      </xdr:nvSpPr>
      <xdr:spPr>
        <a:xfrm>
          <a:off x="20383500" y="1290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138124</xdr:rowOff>
    </xdr:from>
    <xdr:ext cx="534377" cy="259045"/>
    <xdr:sp macro="" textlink="">
      <xdr:nvSpPr>
        <xdr:cNvPr id="866" name="テキスト ボックス 865"/>
        <xdr:cNvSpPr txBox="1"/>
      </xdr:nvSpPr>
      <xdr:spPr>
        <a:xfrm>
          <a:off x="20167111" y="1299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38860</xdr:rowOff>
    </xdr:from>
    <xdr:to>
      <xdr:col>102</xdr:col>
      <xdr:colOff>165100</xdr:colOff>
      <xdr:row>75</xdr:row>
      <xdr:rowOff>140460</xdr:rowOff>
    </xdr:to>
    <xdr:sp macro="" textlink="">
      <xdr:nvSpPr>
        <xdr:cNvPr id="867" name="楕円 866"/>
        <xdr:cNvSpPr/>
      </xdr:nvSpPr>
      <xdr:spPr>
        <a:xfrm>
          <a:off x="19494500" y="1289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156987</xdr:rowOff>
    </xdr:from>
    <xdr:ext cx="534377" cy="259045"/>
    <xdr:sp macro="" textlink="">
      <xdr:nvSpPr>
        <xdr:cNvPr id="868" name="テキスト ボックス 867"/>
        <xdr:cNvSpPr txBox="1"/>
      </xdr:nvSpPr>
      <xdr:spPr>
        <a:xfrm>
          <a:off x="19278111" y="1267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134072</xdr:rowOff>
    </xdr:from>
    <xdr:to>
      <xdr:col>98</xdr:col>
      <xdr:colOff>38100</xdr:colOff>
      <xdr:row>76</xdr:row>
      <xdr:rowOff>64222</xdr:rowOff>
    </xdr:to>
    <xdr:sp macro="" textlink="">
      <xdr:nvSpPr>
        <xdr:cNvPr id="869" name="楕円 868"/>
        <xdr:cNvSpPr/>
      </xdr:nvSpPr>
      <xdr:spPr>
        <a:xfrm>
          <a:off x="18605500" y="1299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55348</xdr:rowOff>
    </xdr:from>
    <xdr:ext cx="534377" cy="259045"/>
    <xdr:sp macro="" textlink="">
      <xdr:nvSpPr>
        <xdr:cNvPr id="870" name="テキスト ボックス 869"/>
        <xdr:cNvSpPr txBox="1"/>
      </xdr:nvSpPr>
      <xdr:spPr>
        <a:xfrm>
          <a:off x="18389111" y="1308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性質別歳出を見ると人件費は、全国、県平均を下回っており定員適正化計画による定員管理や指定管理者制度導入推進により人件費全体の抑制に努めた結果による。物件費、維持補修費、扶助費についても、全国平均を下回っており適正な水準にあると言える。補助費等については、ごみ処理、消防業務を広域で行っている影響等により全国平均は、下回っているが、県平均を上回っている状況にある。普通建設事業費は、</a:t>
          </a:r>
          <a:r>
            <a:rPr kumimoji="1" lang="ja-JP" altLang="en-US" sz="1100">
              <a:solidFill>
                <a:schemeClr val="dk1"/>
              </a:solidFill>
              <a:effectLst/>
              <a:latin typeface="+mn-lt"/>
              <a:ea typeface="+mn-ea"/>
              <a:cs typeface="+mn-cs"/>
            </a:rPr>
            <a:t>新規整備・</a:t>
          </a:r>
          <a:r>
            <a:rPr kumimoji="1" lang="ja-JP" altLang="ja-JP" sz="1100">
              <a:solidFill>
                <a:schemeClr val="dk1"/>
              </a:solidFill>
              <a:effectLst/>
              <a:latin typeface="+mn-lt"/>
              <a:ea typeface="+mn-ea"/>
              <a:cs typeface="+mn-cs"/>
            </a:rPr>
            <a:t>更新整備</a:t>
          </a:r>
          <a:r>
            <a:rPr kumimoji="1" lang="ja-JP" altLang="en-US" sz="1100">
              <a:solidFill>
                <a:schemeClr val="dk1"/>
              </a:solidFill>
              <a:effectLst/>
              <a:latin typeface="+mn-lt"/>
              <a:ea typeface="+mn-ea"/>
              <a:cs typeface="+mn-cs"/>
            </a:rPr>
            <a:t>ともに全国、県平均を</a:t>
          </a:r>
          <a:r>
            <a:rPr kumimoji="1" lang="ja-JP" altLang="ja-JP" sz="1100">
              <a:solidFill>
                <a:schemeClr val="dk1"/>
              </a:solidFill>
              <a:effectLst/>
              <a:latin typeface="+mn-lt"/>
              <a:ea typeface="+mn-ea"/>
              <a:cs typeface="+mn-cs"/>
            </a:rPr>
            <a:t>上回っている。主な要因として総合運動公園整備</a:t>
          </a:r>
          <a:r>
            <a:rPr kumimoji="1" lang="ja-JP" altLang="en-US" sz="1100">
              <a:solidFill>
                <a:schemeClr val="dk1"/>
              </a:solidFill>
              <a:effectLst/>
              <a:latin typeface="+mn-lt"/>
              <a:ea typeface="+mn-ea"/>
              <a:cs typeface="+mn-cs"/>
            </a:rPr>
            <a:t>、義務教育施設の大規模改修</a:t>
          </a:r>
          <a:r>
            <a:rPr kumimoji="1" lang="ja-JP" altLang="ja-JP" sz="1100">
              <a:solidFill>
                <a:schemeClr val="dk1"/>
              </a:solidFill>
              <a:effectLst/>
              <a:latin typeface="+mn-lt"/>
              <a:ea typeface="+mn-ea"/>
              <a:cs typeface="+mn-cs"/>
            </a:rPr>
            <a:t>などがあげられる。公債費は、全国</a:t>
          </a:r>
          <a:r>
            <a:rPr kumimoji="1" lang="ja-JP" altLang="en-US" sz="1100">
              <a:solidFill>
                <a:schemeClr val="dk1"/>
              </a:solidFill>
              <a:effectLst/>
              <a:latin typeface="+mn-lt"/>
              <a:ea typeface="+mn-ea"/>
              <a:cs typeface="+mn-cs"/>
            </a:rPr>
            <a:t>平均を下回っているが</a:t>
          </a:r>
          <a:r>
            <a:rPr kumimoji="1" lang="ja-JP" altLang="ja-JP" sz="1100">
              <a:solidFill>
                <a:schemeClr val="dk1"/>
              </a:solidFill>
              <a:effectLst/>
              <a:latin typeface="+mn-lt"/>
              <a:ea typeface="+mn-ea"/>
              <a:cs typeface="+mn-cs"/>
            </a:rPr>
            <a:t>、県平均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上回っている。これは繰上償還の実施、義務教育施設の耐震補強や大規模改修事業、庁舎関連事業などで起債した合併特例事業債や臨時財政対策債に係る償還が増加傾向にあるからである。貸付金については、石橋総合病院の建替えに伴うふるさと融資事業</a:t>
          </a:r>
          <a:r>
            <a:rPr kumimoji="1" lang="ja-JP" altLang="en-US" sz="1100">
              <a:solidFill>
                <a:schemeClr val="dk1"/>
              </a:solidFill>
              <a:effectLst/>
              <a:latin typeface="+mn-lt"/>
              <a:ea typeface="+mn-ea"/>
              <a:cs typeface="+mn-cs"/>
            </a:rPr>
            <a:t>の完了により</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減になって</a:t>
          </a:r>
          <a:r>
            <a:rPr kumimoji="1" lang="ja-JP" altLang="ja-JP" sz="1100">
              <a:solidFill>
                <a:schemeClr val="dk1"/>
              </a:solidFill>
              <a:effectLst/>
              <a:latin typeface="+mn-lt"/>
              <a:ea typeface="+mn-ea"/>
              <a:cs typeface="+mn-cs"/>
            </a:rPr>
            <a:t>いる。繰出金</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全国、県平均を上回ってるが土地区画整理事業を特別会計を設けて施工しているからである。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60,323
59,677
74.59
25,310,260
23,832,144
1,233,310
14,473,994
24,820,101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72034</xdr:rowOff>
    </xdr:from>
    <xdr:to>
      <xdr:col>24</xdr:col>
      <xdr:colOff>63500</xdr:colOff>
      <xdr:row>35</xdr:row>
      <xdr:rowOff>82093</xdr:rowOff>
    </xdr:to>
    <xdr:cxnSp macro="">
      <xdr:nvCxnSpPr>
        <xdr:cNvPr id="59" name="直線コネクタ 58"/>
        <xdr:cNvCxnSpPr/>
      </xdr:nvCxnSpPr>
      <xdr:spPr>
        <a:xfrm>
          <a:off x="3797300" y="6072784"/>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122326</xdr:rowOff>
    </xdr:from>
    <xdr:to>
      <xdr:col>19</xdr:col>
      <xdr:colOff>177800</xdr:colOff>
      <xdr:row>35</xdr:row>
      <xdr:rowOff>72034</xdr:rowOff>
    </xdr:to>
    <xdr:cxnSp macro="">
      <xdr:nvCxnSpPr>
        <xdr:cNvPr id="62" name="直線コネクタ 61"/>
        <xdr:cNvCxnSpPr/>
      </xdr:nvCxnSpPr>
      <xdr:spPr>
        <a:xfrm>
          <a:off x="2908300" y="5951626"/>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122326</xdr:rowOff>
    </xdr:from>
    <xdr:to>
      <xdr:col>15</xdr:col>
      <xdr:colOff>50800</xdr:colOff>
      <xdr:row>35</xdr:row>
      <xdr:rowOff>31801</xdr:rowOff>
    </xdr:to>
    <xdr:cxnSp macro="">
      <xdr:nvCxnSpPr>
        <xdr:cNvPr id="65" name="直線コネクタ 64"/>
        <xdr:cNvCxnSpPr/>
      </xdr:nvCxnSpPr>
      <xdr:spPr>
        <a:xfrm flipV="1">
          <a:off x="2019300" y="5951626"/>
          <a:ext cx="8890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39692</xdr:rowOff>
    </xdr:from>
    <xdr:ext cx="469744" cy="259045"/>
    <xdr:sp macro="" textlink="">
      <xdr:nvSpPr>
        <xdr:cNvPr id="67" name="テキスト ボックス 66"/>
        <xdr:cNvSpPr txBox="1"/>
      </xdr:nvSpPr>
      <xdr:spPr>
        <a:xfrm>
          <a:off x="2673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120955</xdr:rowOff>
    </xdr:from>
    <xdr:to>
      <xdr:col>10</xdr:col>
      <xdr:colOff>114300</xdr:colOff>
      <xdr:row>35</xdr:row>
      <xdr:rowOff>31801</xdr:rowOff>
    </xdr:to>
    <xdr:cxnSp macro="">
      <xdr:nvCxnSpPr>
        <xdr:cNvPr id="68" name="直線コネクタ 67"/>
        <xdr:cNvCxnSpPr/>
      </xdr:nvCxnSpPr>
      <xdr:spPr>
        <a:xfrm>
          <a:off x="1130300" y="5950255"/>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31293</xdr:rowOff>
    </xdr:from>
    <xdr:to>
      <xdr:col>24</xdr:col>
      <xdr:colOff>114300</xdr:colOff>
      <xdr:row>35</xdr:row>
      <xdr:rowOff>132893</xdr:rowOff>
    </xdr:to>
    <xdr:sp macro="" textlink="">
      <xdr:nvSpPr>
        <xdr:cNvPr id="78" name="楕円 77"/>
        <xdr:cNvSpPr/>
      </xdr:nvSpPr>
      <xdr:spPr>
        <a:xfrm>
          <a:off x="4584700" y="60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9720</xdr:rowOff>
    </xdr:from>
    <xdr:ext cx="469744" cy="259045"/>
    <xdr:sp macro="" textlink="">
      <xdr:nvSpPr>
        <xdr:cNvPr id="79" name="議会費該当値テキスト"/>
        <xdr:cNvSpPr txBox="1"/>
      </xdr:nvSpPr>
      <xdr:spPr>
        <a:xfrm>
          <a:off x="4686300" y="601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21234</xdr:rowOff>
    </xdr:from>
    <xdr:to>
      <xdr:col>20</xdr:col>
      <xdr:colOff>38100</xdr:colOff>
      <xdr:row>35</xdr:row>
      <xdr:rowOff>122834</xdr:rowOff>
    </xdr:to>
    <xdr:sp macro="" textlink="">
      <xdr:nvSpPr>
        <xdr:cNvPr id="80" name="楕円 79"/>
        <xdr:cNvSpPr/>
      </xdr:nvSpPr>
      <xdr:spPr>
        <a:xfrm>
          <a:off x="3746500" y="602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113961</xdr:rowOff>
    </xdr:from>
    <xdr:ext cx="469744" cy="259045"/>
    <xdr:sp macro="" textlink="">
      <xdr:nvSpPr>
        <xdr:cNvPr id="81" name="テキスト ボックス 80"/>
        <xdr:cNvSpPr txBox="1"/>
      </xdr:nvSpPr>
      <xdr:spPr>
        <a:xfrm>
          <a:off x="3562428" y="611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71526</xdr:rowOff>
    </xdr:from>
    <xdr:to>
      <xdr:col>15</xdr:col>
      <xdr:colOff>101600</xdr:colOff>
      <xdr:row>35</xdr:row>
      <xdr:rowOff>1676</xdr:rowOff>
    </xdr:to>
    <xdr:sp macro="" textlink="">
      <xdr:nvSpPr>
        <xdr:cNvPr id="82" name="楕円 81"/>
        <xdr:cNvSpPr/>
      </xdr:nvSpPr>
      <xdr:spPr>
        <a:xfrm>
          <a:off x="2857500" y="590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164253</xdr:rowOff>
    </xdr:from>
    <xdr:ext cx="469744" cy="259045"/>
    <xdr:sp macro="" textlink="">
      <xdr:nvSpPr>
        <xdr:cNvPr id="83" name="テキスト ボックス 82"/>
        <xdr:cNvSpPr txBox="1"/>
      </xdr:nvSpPr>
      <xdr:spPr>
        <a:xfrm>
          <a:off x="2673428" y="599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152451</xdr:rowOff>
    </xdr:from>
    <xdr:to>
      <xdr:col>10</xdr:col>
      <xdr:colOff>165100</xdr:colOff>
      <xdr:row>35</xdr:row>
      <xdr:rowOff>82601</xdr:rowOff>
    </xdr:to>
    <xdr:sp macro="" textlink="">
      <xdr:nvSpPr>
        <xdr:cNvPr id="84" name="楕円 83"/>
        <xdr:cNvSpPr/>
      </xdr:nvSpPr>
      <xdr:spPr>
        <a:xfrm>
          <a:off x="1968500" y="59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73728</xdr:rowOff>
    </xdr:from>
    <xdr:ext cx="469744" cy="259045"/>
    <xdr:sp macro="" textlink="">
      <xdr:nvSpPr>
        <xdr:cNvPr id="85" name="テキスト ボックス 84"/>
        <xdr:cNvSpPr txBox="1"/>
      </xdr:nvSpPr>
      <xdr:spPr>
        <a:xfrm>
          <a:off x="1784428" y="607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70155</xdr:rowOff>
    </xdr:from>
    <xdr:to>
      <xdr:col>6</xdr:col>
      <xdr:colOff>38100</xdr:colOff>
      <xdr:row>35</xdr:row>
      <xdr:rowOff>305</xdr:rowOff>
    </xdr:to>
    <xdr:sp macro="" textlink="">
      <xdr:nvSpPr>
        <xdr:cNvPr id="86" name="楕円 85"/>
        <xdr:cNvSpPr/>
      </xdr:nvSpPr>
      <xdr:spPr>
        <a:xfrm>
          <a:off x="1079500" y="58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162882</xdr:rowOff>
    </xdr:from>
    <xdr:ext cx="469744" cy="259045"/>
    <xdr:sp macro="" textlink="">
      <xdr:nvSpPr>
        <xdr:cNvPr id="87" name="テキスト ボックス 86"/>
        <xdr:cNvSpPr txBox="1"/>
      </xdr:nvSpPr>
      <xdr:spPr>
        <a:xfrm>
          <a:off x="895428" y="59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137237</xdr:rowOff>
    </xdr:from>
    <xdr:to>
      <xdr:col>24</xdr:col>
      <xdr:colOff>63500</xdr:colOff>
      <xdr:row>58</xdr:row>
      <xdr:rowOff>65939</xdr:rowOff>
    </xdr:to>
    <xdr:cxnSp macro="">
      <xdr:nvCxnSpPr>
        <xdr:cNvPr id="117" name="直線コネクタ 116"/>
        <xdr:cNvCxnSpPr/>
      </xdr:nvCxnSpPr>
      <xdr:spPr>
        <a:xfrm>
          <a:off x="3797300" y="9909887"/>
          <a:ext cx="838200" cy="10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167360</xdr:rowOff>
    </xdr:from>
    <xdr:to>
      <xdr:col>19</xdr:col>
      <xdr:colOff>177800</xdr:colOff>
      <xdr:row>57</xdr:row>
      <xdr:rowOff>137237</xdr:rowOff>
    </xdr:to>
    <xdr:cxnSp macro="">
      <xdr:nvCxnSpPr>
        <xdr:cNvPr id="120" name="直線コネクタ 119"/>
        <xdr:cNvCxnSpPr/>
      </xdr:nvCxnSpPr>
      <xdr:spPr>
        <a:xfrm>
          <a:off x="2908300" y="9082760"/>
          <a:ext cx="889000" cy="8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33634</xdr:rowOff>
    </xdr:from>
    <xdr:ext cx="534377" cy="259045"/>
    <xdr:sp macro="" textlink="">
      <xdr:nvSpPr>
        <xdr:cNvPr id="122" name="テキスト ボックス 121"/>
        <xdr:cNvSpPr txBox="1"/>
      </xdr:nvSpPr>
      <xdr:spPr>
        <a:xfrm>
          <a:off x="3530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167360</xdr:rowOff>
    </xdr:from>
    <xdr:to>
      <xdr:col>15</xdr:col>
      <xdr:colOff>50800</xdr:colOff>
      <xdr:row>57</xdr:row>
      <xdr:rowOff>109410</xdr:rowOff>
    </xdr:to>
    <xdr:cxnSp macro="">
      <xdr:nvCxnSpPr>
        <xdr:cNvPr id="123" name="直線コネクタ 122"/>
        <xdr:cNvCxnSpPr/>
      </xdr:nvCxnSpPr>
      <xdr:spPr>
        <a:xfrm flipV="1">
          <a:off x="2019300" y="9082760"/>
          <a:ext cx="889000" cy="79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57396</xdr:rowOff>
    </xdr:from>
    <xdr:ext cx="534377" cy="259045"/>
    <xdr:sp macro="" textlink="">
      <xdr:nvSpPr>
        <xdr:cNvPr id="125" name="テキスト ボックス 124"/>
        <xdr:cNvSpPr txBox="1"/>
      </xdr:nvSpPr>
      <xdr:spPr>
        <a:xfrm>
          <a:off x="2641111" y="96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47333</xdr:rowOff>
    </xdr:from>
    <xdr:to>
      <xdr:col>10</xdr:col>
      <xdr:colOff>114300</xdr:colOff>
      <xdr:row>57</xdr:row>
      <xdr:rowOff>109410</xdr:rowOff>
    </xdr:to>
    <xdr:cxnSp macro="">
      <xdr:nvCxnSpPr>
        <xdr:cNvPr id="126" name="直線コネクタ 125"/>
        <xdr:cNvCxnSpPr/>
      </xdr:nvCxnSpPr>
      <xdr:spPr>
        <a:xfrm>
          <a:off x="1130300" y="9819983"/>
          <a:ext cx="889000" cy="6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15139</xdr:rowOff>
    </xdr:from>
    <xdr:to>
      <xdr:col>24</xdr:col>
      <xdr:colOff>114300</xdr:colOff>
      <xdr:row>58</xdr:row>
      <xdr:rowOff>116739</xdr:rowOff>
    </xdr:to>
    <xdr:sp macro="" textlink="">
      <xdr:nvSpPr>
        <xdr:cNvPr id="136" name="楕円 135"/>
        <xdr:cNvSpPr/>
      </xdr:nvSpPr>
      <xdr:spPr>
        <a:xfrm>
          <a:off x="4584700" y="995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165016</xdr:rowOff>
    </xdr:from>
    <xdr:ext cx="534377" cy="259045"/>
    <xdr:sp macro="" textlink="">
      <xdr:nvSpPr>
        <xdr:cNvPr id="137" name="総務費該当値テキスト"/>
        <xdr:cNvSpPr txBox="1"/>
      </xdr:nvSpPr>
      <xdr:spPr>
        <a:xfrm>
          <a:off x="4686300" y="993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86437</xdr:rowOff>
    </xdr:from>
    <xdr:to>
      <xdr:col>20</xdr:col>
      <xdr:colOff>38100</xdr:colOff>
      <xdr:row>58</xdr:row>
      <xdr:rowOff>16587</xdr:rowOff>
    </xdr:to>
    <xdr:sp macro="" textlink="">
      <xdr:nvSpPr>
        <xdr:cNvPr id="138" name="楕円 137"/>
        <xdr:cNvSpPr/>
      </xdr:nvSpPr>
      <xdr:spPr>
        <a:xfrm>
          <a:off x="3746500" y="985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33114</xdr:rowOff>
    </xdr:from>
    <xdr:ext cx="534377" cy="259045"/>
    <xdr:sp macro="" textlink="">
      <xdr:nvSpPr>
        <xdr:cNvPr id="139" name="テキスト ボックス 138"/>
        <xdr:cNvSpPr txBox="1"/>
      </xdr:nvSpPr>
      <xdr:spPr>
        <a:xfrm>
          <a:off x="3530111" y="963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116560</xdr:rowOff>
    </xdr:from>
    <xdr:to>
      <xdr:col>15</xdr:col>
      <xdr:colOff>101600</xdr:colOff>
      <xdr:row>53</xdr:row>
      <xdr:rowOff>46710</xdr:rowOff>
    </xdr:to>
    <xdr:sp macro="" textlink="">
      <xdr:nvSpPr>
        <xdr:cNvPr id="140" name="楕円 139"/>
        <xdr:cNvSpPr/>
      </xdr:nvSpPr>
      <xdr:spPr>
        <a:xfrm>
          <a:off x="2857500" y="903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63237</xdr:rowOff>
    </xdr:from>
    <xdr:ext cx="599010" cy="259045"/>
    <xdr:sp macro="" textlink="">
      <xdr:nvSpPr>
        <xdr:cNvPr id="141" name="テキスト ボックス 140"/>
        <xdr:cNvSpPr txBox="1"/>
      </xdr:nvSpPr>
      <xdr:spPr>
        <a:xfrm>
          <a:off x="2608795" y="880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58610</xdr:rowOff>
    </xdr:from>
    <xdr:to>
      <xdr:col>10</xdr:col>
      <xdr:colOff>165100</xdr:colOff>
      <xdr:row>57</xdr:row>
      <xdr:rowOff>160210</xdr:rowOff>
    </xdr:to>
    <xdr:sp macro="" textlink="">
      <xdr:nvSpPr>
        <xdr:cNvPr id="142" name="楕円 141"/>
        <xdr:cNvSpPr/>
      </xdr:nvSpPr>
      <xdr:spPr>
        <a:xfrm>
          <a:off x="1968500" y="983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151337</xdr:rowOff>
    </xdr:from>
    <xdr:ext cx="534377" cy="259045"/>
    <xdr:sp macro="" textlink="">
      <xdr:nvSpPr>
        <xdr:cNvPr id="143" name="テキスト ボックス 142"/>
        <xdr:cNvSpPr txBox="1"/>
      </xdr:nvSpPr>
      <xdr:spPr>
        <a:xfrm>
          <a:off x="1752111" y="992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167983</xdr:rowOff>
    </xdr:from>
    <xdr:to>
      <xdr:col>6</xdr:col>
      <xdr:colOff>38100</xdr:colOff>
      <xdr:row>57</xdr:row>
      <xdr:rowOff>98133</xdr:rowOff>
    </xdr:to>
    <xdr:sp macro="" textlink="">
      <xdr:nvSpPr>
        <xdr:cNvPr id="144" name="楕円 143"/>
        <xdr:cNvSpPr/>
      </xdr:nvSpPr>
      <xdr:spPr>
        <a:xfrm>
          <a:off x="1079500" y="976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89260</xdr:rowOff>
    </xdr:from>
    <xdr:ext cx="534377" cy="259045"/>
    <xdr:sp macro="" textlink="">
      <xdr:nvSpPr>
        <xdr:cNvPr id="145" name="テキスト ボックス 144"/>
        <xdr:cNvSpPr txBox="1"/>
      </xdr:nvSpPr>
      <xdr:spPr>
        <a:xfrm>
          <a:off x="863111" y="986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101600</xdr:rowOff>
    </xdr:from>
    <xdr:to>
      <xdr:col>24</xdr:col>
      <xdr:colOff>63500</xdr:colOff>
      <xdr:row>76</xdr:row>
      <xdr:rowOff>126149</xdr:rowOff>
    </xdr:to>
    <xdr:cxnSp macro="">
      <xdr:nvCxnSpPr>
        <xdr:cNvPr id="175" name="直線コネクタ 174"/>
        <xdr:cNvCxnSpPr/>
      </xdr:nvCxnSpPr>
      <xdr:spPr>
        <a:xfrm>
          <a:off x="3797300" y="13131800"/>
          <a:ext cx="838200" cy="2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6"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101600</xdr:rowOff>
    </xdr:from>
    <xdr:to>
      <xdr:col>19</xdr:col>
      <xdr:colOff>177800</xdr:colOff>
      <xdr:row>77</xdr:row>
      <xdr:rowOff>78626</xdr:rowOff>
    </xdr:to>
    <xdr:cxnSp macro="">
      <xdr:nvCxnSpPr>
        <xdr:cNvPr id="178" name="直線コネクタ 177"/>
        <xdr:cNvCxnSpPr/>
      </xdr:nvCxnSpPr>
      <xdr:spPr>
        <a:xfrm flipV="1">
          <a:off x="2908300" y="13131800"/>
          <a:ext cx="889000" cy="14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78626</xdr:rowOff>
    </xdr:from>
    <xdr:to>
      <xdr:col>15</xdr:col>
      <xdr:colOff>50800</xdr:colOff>
      <xdr:row>77</xdr:row>
      <xdr:rowOff>164249</xdr:rowOff>
    </xdr:to>
    <xdr:cxnSp macro="">
      <xdr:nvCxnSpPr>
        <xdr:cNvPr id="181" name="直線コネクタ 180"/>
        <xdr:cNvCxnSpPr/>
      </xdr:nvCxnSpPr>
      <xdr:spPr>
        <a:xfrm flipV="1">
          <a:off x="2019300" y="13280276"/>
          <a:ext cx="889000" cy="8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31102</xdr:rowOff>
    </xdr:from>
    <xdr:to>
      <xdr:col>15</xdr:col>
      <xdr:colOff>101600</xdr:colOff>
      <xdr:row>73</xdr:row>
      <xdr:rowOff>132702</xdr:rowOff>
    </xdr:to>
    <xdr:sp macro="" textlink="">
      <xdr:nvSpPr>
        <xdr:cNvPr id="182" name="フローチャート: 判断 181"/>
        <xdr:cNvSpPr/>
      </xdr:nvSpPr>
      <xdr:spPr>
        <a:xfrm>
          <a:off x="2857500" y="1254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149229</xdr:rowOff>
    </xdr:from>
    <xdr:ext cx="599010" cy="259045"/>
    <xdr:sp macro="" textlink="">
      <xdr:nvSpPr>
        <xdr:cNvPr id="183" name="テキスト ボックス 182"/>
        <xdr:cNvSpPr txBox="1"/>
      </xdr:nvSpPr>
      <xdr:spPr>
        <a:xfrm>
          <a:off x="2608795" y="12322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164249</xdr:rowOff>
    </xdr:from>
    <xdr:to>
      <xdr:col>10</xdr:col>
      <xdr:colOff>114300</xdr:colOff>
      <xdr:row>78</xdr:row>
      <xdr:rowOff>63412</xdr:rowOff>
    </xdr:to>
    <xdr:cxnSp macro="">
      <xdr:nvCxnSpPr>
        <xdr:cNvPr id="184" name="直線コネクタ 183"/>
        <xdr:cNvCxnSpPr/>
      </xdr:nvCxnSpPr>
      <xdr:spPr>
        <a:xfrm flipV="1">
          <a:off x="1130300" y="13365899"/>
          <a:ext cx="889000" cy="7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6" name="テキスト ボックス 185"/>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75349</xdr:rowOff>
    </xdr:from>
    <xdr:to>
      <xdr:col>24</xdr:col>
      <xdr:colOff>114300</xdr:colOff>
      <xdr:row>77</xdr:row>
      <xdr:rowOff>5499</xdr:rowOff>
    </xdr:to>
    <xdr:sp macro="" textlink="">
      <xdr:nvSpPr>
        <xdr:cNvPr id="194" name="楕円 193"/>
        <xdr:cNvSpPr/>
      </xdr:nvSpPr>
      <xdr:spPr>
        <a:xfrm>
          <a:off x="4584700" y="1310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53776</xdr:rowOff>
    </xdr:from>
    <xdr:ext cx="599010" cy="259045"/>
    <xdr:sp macro="" textlink="">
      <xdr:nvSpPr>
        <xdr:cNvPr id="195" name="民生費該当値テキスト"/>
        <xdr:cNvSpPr txBox="1"/>
      </xdr:nvSpPr>
      <xdr:spPr>
        <a:xfrm>
          <a:off x="4686300" y="1308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50800</xdr:rowOff>
    </xdr:from>
    <xdr:to>
      <xdr:col>20</xdr:col>
      <xdr:colOff>38100</xdr:colOff>
      <xdr:row>76</xdr:row>
      <xdr:rowOff>152400</xdr:rowOff>
    </xdr:to>
    <xdr:sp macro="" textlink="">
      <xdr:nvSpPr>
        <xdr:cNvPr id="196" name="楕円 195"/>
        <xdr:cNvSpPr/>
      </xdr:nvSpPr>
      <xdr:spPr>
        <a:xfrm>
          <a:off x="3746500" y="130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143527</xdr:rowOff>
    </xdr:from>
    <xdr:ext cx="599010" cy="259045"/>
    <xdr:sp macro="" textlink="">
      <xdr:nvSpPr>
        <xdr:cNvPr id="197" name="テキスト ボックス 196"/>
        <xdr:cNvSpPr txBox="1"/>
      </xdr:nvSpPr>
      <xdr:spPr>
        <a:xfrm>
          <a:off x="3497795" y="131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27826</xdr:rowOff>
    </xdr:from>
    <xdr:to>
      <xdr:col>15</xdr:col>
      <xdr:colOff>101600</xdr:colOff>
      <xdr:row>77</xdr:row>
      <xdr:rowOff>129426</xdr:rowOff>
    </xdr:to>
    <xdr:sp macro="" textlink="">
      <xdr:nvSpPr>
        <xdr:cNvPr id="198" name="楕円 197"/>
        <xdr:cNvSpPr/>
      </xdr:nvSpPr>
      <xdr:spPr>
        <a:xfrm>
          <a:off x="2857500" y="132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120553</xdr:rowOff>
    </xdr:from>
    <xdr:ext cx="599010" cy="259045"/>
    <xdr:sp macro="" textlink="">
      <xdr:nvSpPr>
        <xdr:cNvPr id="199" name="テキスト ボックス 198"/>
        <xdr:cNvSpPr txBox="1"/>
      </xdr:nvSpPr>
      <xdr:spPr>
        <a:xfrm>
          <a:off x="2608795" y="1332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113449</xdr:rowOff>
    </xdr:from>
    <xdr:to>
      <xdr:col>10</xdr:col>
      <xdr:colOff>165100</xdr:colOff>
      <xdr:row>78</xdr:row>
      <xdr:rowOff>43599</xdr:rowOff>
    </xdr:to>
    <xdr:sp macro="" textlink="">
      <xdr:nvSpPr>
        <xdr:cNvPr id="200" name="楕円 199"/>
        <xdr:cNvSpPr/>
      </xdr:nvSpPr>
      <xdr:spPr>
        <a:xfrm>
          <a:off x="1968500" y="133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34726</xdr:rowOff>
    </xdr:from>
    <xdr:ext cx="599010" cy="259045"/>
    <xdr:sp macro="" textlink="">
      <xdr:nvSpPr>
        <xdr:cNvPr id="201" name="テキスト ボックス 200"/>
        <xdr:cNvSpPr txBox="1"/>
      </xdr:nvSpPr>
      <xdr:spPr>
        <a:xfrm>
          <a:off x="1719795" y="1340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12612</xdr:rowOff>
    </xdr:from>
    <xdr:to>
      <xdr:col>6</xdr:col>
      <xdr:colOff>38100</xdr:colOff>
      <xdr:row>78</xdr:row>
      <xdr:rowOff>114212</xdr:rowOff>
    </xdr:to>
    <xdr:sp macro="" textlink="">
      <xdr:nvSpPr>
        <xdr:cNvPr id="202" name="楕円 201"/>
        <xdr:cNvSpPr/>
      </xdr:nvSpPr>
      <xdr:spPr>
        <a:xfrm>
          <a:off x="1079500" y="133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105339</xdr:rowOff>
    </xdr:from>
    <xdr:ext cx="599010" cy="259045"/>
    <xdr:sp macro="" textlink="">
      <xdr:nvSpPr>
        <xdr:cNvPr id="203" name="テキスト ボックス 202"/>
        <xdr:cNvSpPr txBox="1"/>
      </xdr:nvSpPr>
      <xdr:spPr>
        <a:xfrm>
          <a:off x="830795" y="1347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32238</xdr:rowOff>
    </xdr:from>
    <xdr:to>
      <xdr:col>24</xdr:col>
      <xdr:colOff>63500</xdr:colOff>
      <xdr:row>98</xdr:row>
      <xdr:rowOff>152273</xdr:rowOff>
    </xdr:to>
    <xdr:cxnSp macro="">
      <xdr:nvCxnSpPr>
        <xdr:cNvPr id="233" name="直線コネクタ 232"/>
        <xdr:cNvCxnSpPr/>
      </xdr:nvCxnSpPr>
      <xdr:spPr>
        <a:xfrm>
          <a:off x="3797300" y="16834338"/>
          <a:ext cx="838200" cy="12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32238</xdr:rowOff>
    </xdr:from>
    <xdr:to>
      <xdr:col>19</xdr:col>
      <xdr:colOff>177800</xdr:colOff>
      <xdr:row>98</xdr:row>
      <xdr:rowOff>143911</xdr:rowOff>
    </xdr:to>
    <xdr:cxnSp macro="">
      <xdr:nvCxnSpPr>
        <xdr:cNvPr id="236" name="直線コネクタ 235"/>
        <xdr:cNvCxnSpPr/>
      </xdr:nvCxnSpPr>
      <xdr:spPr>
        <a:xfrm flipV="1">
          <a:off x="2908300" y="16834338"/>
          <a:ext cx="889000" cy="11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143911</xdr:rowOff>
    </xdr:from>
    <xdr:to>
      <xdr:col>15</xdr:col>
      <xdr:colOff>50800</xdr:colOff>
      <xdr:row>98</xdr:row>
      <xdr:rowOff>171075</xdr:rowOff>
    </xdr:to>
    <xdr:cxnSp macro="">
      <xdr:nvCxnSpPr>
        <xdr:cNvPr id="239" name="直線コネクタ 238"/>
        <xdr:cNvCxnSpPr/>
      </xdr:nvCxnSpPr>
      <xdr:spPr>
        <a:xfrm flipV="1">
          <a:off x="2019300" y="16946011"/>
          <a:ext cx="889000" cy="2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85700</xdr:rowOff>
    </xdr:from>
    <xdr:to>
      <xdr:col>15</xdr:col>
      <xdr:colOff>101600</xdr:colOff>
      <xdr:row>97</xdr:row>
      <xdr:rowOff>15850</xdr:rowOff>
    </xdr:to>
    <xdr:sp macro="" textlink="">
      <xdr:nvSpPr>
        <xdr:cNvPr id="240" name="フローチャート: 判断 239"/>
        <xdr:cNvSpPr/>
      </xdr:nvSpPr>
      <xdr:spPr>
        <a:xfrm>
          <a:off x="2857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32377</xdr:rowOff>
    </xdr:from>
    <xdr:ext cx="534377" cy="259045"/>
    <xdr:sp macro="" textlink="">
      <xdr:nvSpPr>
        <xdr:cNvPr id="241" name="テキスト ボックス 240"/>
        <xdr:cNvSpPr txBox="1"/>
      </xdr:nvSpPr>
      <xdr:spPr>
        <a:xfrm>
          <a:off x="2641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80054</xdr:rowOff>
    </xdr:from>
    <xdr:to>
      <xdr:col>10</xdr:col>
      <xdr:colOff>114300</xdr:colOff>
      <xdr:row>98</xdr:row>
      <xdr:rowOff>171075</xdr:rowOff>
    </xdr:to>
    <xdr:cxnSp macro="">
      <xdr:nvCxnSpPr>
        <xdr:cNvPr id="242" name="直線コネクタ 241"/>
        <xdr:cNvCxnSpPr/>
      </xdr:nvCxnSpPr>
      <xdr:spPr>
        <a:xfrm>
          <a:off x="1130300" y="16882154"/>
          <a:ext cx="889000" cy="9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6" name="テキスト ボックス 245"/>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101473</xdr:rowOff>
    </xdr:from>
    <xdr:to>
      <xdr:col>24</xdr:col>
      <xdr:colOff>114300</xdr:colOff>
      <xdr:row>99</xdr:row>
      <xdr:rowOff>31623</xdr:rowOff>
    </xdr:to>
    <xdr:sp macro="" textlink="">
      <xdr:nvSpPr>
        <xdr:cNvPr id="252" name="楕円 251"/>
        <xdr:cNvSpPr/>
      </xdr:nvSpPr>
      <xdr:spPr>
        <a:xfrm>
          <a:off x="4584700" y="1690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16400</xdr:rowOff>
    </xdr:from>
    <xdr:ext cx="534377" cy="259045"/>
    <xdr:sp macro="" textlink="">
      <xdr:nvSpPr>
        <xdr:cNvPr id="253" name="衛生費該当値テキスト"/>
        <xdr:cNvSpPr txBox="1"/>
      </xdr:nvSpPr>
      <xdr:spPr>
        <a:xfrm>
          <a:off x="4686300" y="1681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152888</xdr:rowOff>
    </xdr:from>
    <xdr:to>
      <xdr:col>20</xdr:col>
      <xdr:colOff>38100</xdr:colOff>
      <xdr:row>98</xdr:row>
      <xdr:rowOff>83038</xdr:rowOff>
    </xdr:to>
    <xdr:sp macro="" textlink="">
      <xdr:nvSpPr>
        <xdr:cNvPr id="254" name="楕円 253"/>
        <xdr:cNvSpPr/>
      </xdr:nvSpPr>
      <xdr:spPr>
        <a:xfrm>
          <a:off x="3746500" y="1678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74165</xdr:rowOff>
    </xdr:from>
    <xdr:ext cx="534377" cy="259045"/>
    <xdr:sp macro="" textlink="">
      <xdr:nvSpPr>
        <xdr:cNvPr id="255" name="テキスト ボックス 254"/>
        <xdr:cNvSpPr txBox="1"/>
      </xdr:nvSpPr>
      <xdr:spPr>
        <a:xfrm>
          <a:off x="3530111" y="1687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93111</xdr:rowOff>
    </xdr:from>
    <xdr:to>
      <xdr:col>15</xdr:col>
      <xdr:colOff>101600</xdr:colOff>
      <xdr:row>99</xdr:row>
      <xdr:rowOff>23261</xdr:rowOff>
    </xdr:to>
    <xdr:sp macro="" textlink="">
      <xdr:nvSpPr>
        <xdr:cNvPr id="256" name="楕円 255"/>
        <xdr:cNvSpPr/>
      </xdr:nvSpPr>
      <xdr:spPr>
        <a:xfrm>
          <a:off x="2857500" y="1689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14388</xdr:rowOff>
    </xdr:from>
    <xdr:ext cx="534377" cy="259045"/>
    <xdr:sp macro="" textlink="">
      <xdr:nvSpPr>
        <xdr:cNvPr id="257" name="テキスト ボックス 256"/>
        <xdr:cNvSpPr txBox="1"/>
      </xdr:nvSpPr>
      <xdr:spPr>
        <a:xfrm>
          <a:off x="2641111" y="1698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120275</xdr:rowOff>
    </xdr:from>
    <xdr:to>
      <xdr:col>10</xdr:col>
      <xdr:colOff>165100</xdr:colOff>
      <xdr:row>99</xdr:row>
      <xdr:rowOff>50425</xdr:rowOff>
    </xdr:to>
    <xdr:sp macro="" textlink="">
      <xdr:nvSpPr>
        <xdr:cNvPr id="258" name="楕円 257"/>
        <xdr:cNvSpPr/>
      </xdr:nvSpPr>
      <xdr:spPr>
        <a:xfrm>
          <a:off x="1968500" y="16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41552</xdr:rowOff>
    </xdr:from>
    <xdr:ext cx="534377" cy="259045"/>
    <xdr:sp macro="" textlink="">
      <xdr:nvSpPr>
        <xdr:cNvPr id="259" name="テキスト ボックス 258"/>
        <xdr:cNvSpPr txBox="1"/>
      </xdr:nvSpPr>
      <xdr:spPr>
        <a:xfrm>
          <a:off x="1752111" y="1701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29254</xdr:rowOff>
    </xdr:from>
    <xdr:to>
      <xdr:col>6</xdr:col>
      <xdr:colOff>38100</xdr:colOff>
      <xdr:row>98</xdr:row>
      <xdr:rowOff>130854</xdr:rowOff>
    </xdr:to>
    <xdr:sp macro="" textlink="">
      <xdr:nvSpPr>
        <xdr:cNvPr id="260" name="楕円 259"/>
        <xdr:cNvSpPr/>
      </xdr:nvSpPr>
      <xdr:spPr>
        <a:xfrm>
          <a:off x="1079500" y="1683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121981</xdr:rowOff>
    </xdr:from>
    <xdr:ext cx="534377" cy="259045"/>
    <xdr:sp macro="" textlink="">
      <xdr:nvSpPr>
        <xdr:cNvPr id="261" name="テキスト ボックス 260"/>
        <xdr:cNvSpPr txBox="1"/>
      </xdr:nvSpPr>
      <xdr:spPr>
        <a:xfrm>
          <a:off x="863111" y="169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40831</xdr:rowOff>
    </xdr:from>
    <xdr:to>
      <xdr:col>55</xdr:col>
      <xdr:colOff>0</xdr:colOff>
      <xdr:row>39</xdr:row>
      <xdr:rowOff>43879</xdr:rowOff>
    </xdr:to>
    <xdr:cxnSp macro="">
      <xdr:nvCxnSpPr>
        <xdr:cNvPr id="290" name="直線コネクタ 289"/>
        <xdr:cNvCxnSpPr/>
      </xdr:nvCxnSpPr>
      <xdr:spPr>
        <a:xfrm flipV="1">
          <a:off x="9639300" y="6727381"/>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39116</xdr:rowOff>
    </xdr:from>
    <xdr:to>
      <xdr:col>50</xdr:col>
      <xdr:colOff>114300</xdr:colOff>
      <xdr:row>39</xdr:row>
      <xdr:rowOff>43879</xdr:rowOff>
    </xdr:to>
    <xdr:cxnSp macro="">
      <xdr:nvCxnSpPr>
        <xdr:cNvPr id="293" name="直線コネクタ 292"/>
        <xdr:cNvCxnSpPr/>
      </xdr:nvCxnSpPr>
      <xdr:spPr>
        <a:xfrm>
          <a:off x="8750300" y="6725666"/>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39116</xdr:rowOff>
    </xdr:from>
    <xdr:to>
      <xdr:col>45</xdr:col>
      <xdr:colOff>177800</xdr:colOff>
      <xdr:row>39</xdr:row>
      <xdr:rowOff>41021</xdr:rowOff>
    </xdr:to>
    <xdr:cxnSp macro="">
      <xdr:nvCxnSpPr>
        <xdr:cNvPr id="296" name="直線コネクタ 295"/>
        <xdr:cNvCxnSpPr/>
      </xdr:nvCxnSpPr>
      <xdr:spPr>
        <a:xfrm flipV="1">
          <a:off x="7861300" y="672566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102616</xdr:rowOff>
    </xdr:from>
    <xdr:to>
      <xdr:col>46</xdr:col>
      <xdr:colOff>38100</xdr:colOff>
      <xdr:row>38</xdr:row>
      <xdr:rowOff>32765</xdr:rowOff>
    </xdr:to>
    <xdr:sp macro="" textlink="">
      <xdr:nvSpPr>
        <xdr:cNvPr id="297" name="フローチャート: 判断 296"/>
        <xdr:cNvSpPr/>
      </xdr:nvSpPr>
      <xdr:spPr>
        <a:xfrm>
          <a:off x="8699500" y="64462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49293</xdr:rowOff>
    </xdr:from>
    <xdr:ext cx="469744" cy="259045"/>
    <xdr:sp macro="" textlink="">
      <xdr:nvSpPr>
        <xdr:cNvPr id="298" name="テキスト ボックス 297"/>
        <xdr:cNvSpPr txBox="1"/>
      </xdr:nvSpPr>
      <xdr:spPr>
        <a:xfrm>
          <a:off x="8515428" y="6221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148272</xdr:rowOff>
    </xdr:from>
    <xdr:to>
      <xdr:col>41</xdr:col>
      <xdr:colOff>50800</xdr:colOff>
      <xdr:row>39</xdr:row>
      <xdr:rowOff>41021</xdr:rowOff>
    </xdr:to>
    <xdr:cxnSp macro="">
      <xdr:nvCxnSpPr>
        <xdr:cNvPr id="299" name="直線コネクタ 298"/>
        <xdr:cNvCxnSpPr/>
      </xdr:nvCxnSpPr>
      <xdr:spPr>
        <a:xfrm>
          <a:off x="6972300" y="6663372"/>
          <a:ext cx="8890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161481</xdr:rowOff>
    </xdr:from>
    <xdr:to>
      <xdr:col>55</xdr:col>
      <xdr:colOff>50800</xdr:colOff>
      <xdr:row>39</xdr:row>
      <xdr:rowOff>91631</xdr:rowOff>
    </xdr:to>
    <xdr:sp macro="" textlink="">
      <xdr:nvSpPr>
        <xdr:cNvPr id="309" name="楕円 308"/>
        <xdr:cNvSpPr/>
      </xdr:nvSpPr>
      <xdr:spPr>
        <a:xfrm>
          <a:off x="10426700" y="667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76408</xdr:rowOff>
    </xdr:from>
    <xdr:ext cx="313932" cy="259045"/>
    <xdr:sp macro="" textlink="">
      <xdr:nvSpPr>
        <xdr:cNvPr id="310" name="労働費該当値テキスト"/>
        <xdr:cNvSpPr txBox="1"/>
      </xdr:nvSpPr>
      <xdr:spPr>
        <a:xfrm>
          <a:off x="10528300" y="6591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164529</xdr:rowOff>
    </xdr:from>
    <xdr:to>
      <xdr:col>50</xdr:col>
      <xdr:colOff>165100</xdr:colOff>
      <xdr:row>39</xdr:row>
      <xdr:rowOff>94679</xdr:rowOff>
    </xdr:to>
    <xdr:sp macro="" textlink="">
      <xdr:nvSpPr>
        <xdr:cNvPr id="311" name="楕円 310"/>
        <xdr:cNvSpPr/>
      </xdr:nvSpPr>
      <xdr:spPr>
        <a:xfrm>
          <a:off x="9588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85806</xdr:rowOff>
    </xdr:from>
    <xdr:ext cx="249299" cy="259045"/>
    <xdr:sp macro="" textlink="">
      <xdr:nvSpPr>
        <xdr:cNvPr id="312" name="テキスト ボックス 311"/>
        <xdr:cNvSpPr txBox="1"/>
      </xdr:nvSpPr>
      <xdr:spPr>
        <a:xfrm>
          <a:off x="9514650" y="6772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159766</xdr:rowOff>
    </xdr:from>
    <xdr:to>
      <xdr:col>46</xdr:col>
      <xdr:colOff>38100</xdr:colOff>
      <xdr:row>39</xdr:row>
      <xdr:rowOff>89916</xdr:rowOff>
    </xdr:to>
    <xdr:sp macro="" textlink="">
      <xdr:nvSpPr>
        <xdr:cNvPr id="313" name="楕円 312"/>
        <xdr:cNvSpPr/>
      </xdr:nvSpPr>
      <xdr:spPr>
        <a:xfrm>
          <a:off x="8699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81043</xdr:rowOff>
    </xdr:from>
    <xdr:ext cx="313932" cy="259045"/>
    <xdr:sp macro="" textlink="">
      <xdr:nvSpPr>
        <xdr:cNvPr id="314" name="テキスト ボックス 313"/>
        <xdr:cNvSpPr txBox="1"/>
      </xdr:nvSpPr>
      <xdr:spPr>
        <a:xfrm>
          <a:off x="8593333" y="6767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161671</xdr:rowOff>
    </xdr:from>
    <xdr:to>
      <xdr:col>41</xdr:col>
      <xdr:colOff>101600</xdr:colOff>
      <xdr:row>39</xdr:row>
      <xdr:rowOff>91821</xdr:rowOff>
    </xdr:to>
    <xdr:sp macro="" textlink="">
      <xdr:nvSpPr>
        <xdr:cNvPr id="315" name="楕円 314"/>
        <xdr:cNvSpPr/>
      </xdr:nvSpPr>
      <xdr:spPr>
        <a:xfrm>
          <a:off x="7810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82948</xdr:rowOff>
    </xdr:from>
    <xdr:ext cx="313932" cy="259045"/>
    <xdr:sp macro="" textlink="">
      <xdr:nvSpPr>
        <xdr:cNvPr id="316" name="テキスト ボックス 315"/>
        <xdr:cNvSpPr txBox="1"/>
      </xdr:nvSpPr>
      <xdr:spPr>
        <a:xfrm>
          <a:off x="7704333" y="6769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97472</xdr:rowOff>
    </xdr:from>
    <xdr:to>
      <xdr:col>36</xdr:col>
      <xdr:colOff>165100</xdr:colOff>
      <xdr:row>39</xdr:row>
      <xdr:rowOff>27622</xdr:rowOff>
    </xdr:to>
    <xdr:sp macro="" textlink="">
      <xdr:nvSpPr>
        <xdr:cNvPr id="317" name="楕円 316"/>
        <xdr:cNvSpPr/>
      </xdr:nvSpPr>
      <xdr:spPr>
        <a:xfrm>
          <a:off x="6921500" y="661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18749</xdr:rowOff>
    </xdr:from>
    <xdr:ext cx="378565" cy="259045"/>
    <xdr:sp macro="" textlink="">
      <xdr:nvSpPr>
        <xdr:cNvPr id="318" name="テキスト ボックス 317"/>
        <xdr:cNvSpPr txBox="1"/>
      </xdr:nvSpPr>
      <xdr:spPr>
        <a:xfrm>
          <a:off x="6783017" y="6705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162766</xdr:rowOff>
    </xdr:from>
    <xdr:to>
      <xdr:col>55</xdr:col>
      <xdr:colOff>0</xdr:colOff>
      <xdr:row>56</xdr:row>
      <xdr:rowOff>72995</xdr:rowOff>
    </xdr:to>
    <xdr:cxnSp macro="">
      <xdr:nvCxnSpPr>
        <xdr:cNvPr id="345" name="直線コネクタ 344"/>
        <xdr:cNvCxnSpPr/>
      </xdr:nvCxnSpPr>
      <xdr:spPr>
        <a:xfrm>
          <a:off x="9639300" y="9592516"/>
          <a:ext cx="838200" cy="8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106806</xdr:rowOff>
    </xdr:from>
    <xdr:ext cx="469744" cy="259045"/>
    <xdr:sp macro="" textlink="">
      <xdr:nvSpPr>
        <xdr:cNvPr id="346" name="農林水産業費平均値テキスト"/>
        <xdr:cNvSpPr txBox="1"/>
      </xdr:nvSpPr>
      <xdr:spPr>
        <a:xfrm>
          <a:off x="10528300" y="9879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162766</xdr:rowOff>
    </xdr:from>
    <xdr:to>
      <xdr:col>50</xdr:col>
      <xdr:colOff>114300</xdr:colOff>
      <xdr:row>56</xdr:row>
      <xdr:rowOff>50112</xdr:rowOff>
    </xdr:to>
    <xdr:cxnSp macro="">
      <xdr:nvCxnSpPr>
        <xdr:cNvPr id="348" name="直線コネクタ 347"/>
        <xdr:cNvCxnSpPr/>
      </xdr:nvCxnSpPr>
      <xdr:spPr>
        <a:xfrm flipV="1">
          <a:off x="8750300" y="9592516"/>
          <a:ext cx="889000" cy="5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49542</xdr:rowOff>
    </xdr:from>
    <xdr:ext cx="469744" cy="259045"/>
    <xdr:sp macro="" textlink="">
      <xdr:nvSpPr>
        <xdr:cNvPr id="350" name="テキスト ボックス 349"/>
        <xdr:cNvSpPr txBox="1"/>
      </xdr:nvSpPr>
      <xdr:spPr>
        <a:xfrm>
          <a:off x="9404428" y="999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50112</xdr:rowOff>
    </xdr:from>
    <xdr:to>
      <xdr:col>45</xdr:col>
      <xdr:colOff>177800</xdr:colOff>
      <xdr:row>56</xdr:row>
      <xdr:rowOff>78184</xdr:rowOff>
    </xdr:to>
    <xdr:cxnSp macro="">
      <xdr:nvCxnSpPr>
        <xdr:cNvPr id="351" name="直線コネクタ 350"/>
        <xdr:cNvCxnSpPr/>
      </xdr:nvCxnSpPr>
      <xdr:spPr>
        <a:xfrm flipV="1">
          <a:off x="7861300" y="9651312"/>
          <a:ext cx="889000" cy="2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125590</xdr:rowOff>
    </xdr:from>
    <xdr:to>
      <xdr:col>46</xdr:col>
      <xdr:colOff>38100</xdr:colOff>
      <xdr:row>55</xdr:row>
      <xdr:rowOff>55740</xdr:rowOff>
    </xdr:to>
    <xdr:sp macro="" textlink="">
      <xdr:nvSpPr>
        <xdr:cNvPr id="352" name="フローチャート: 判断 351"/>
        <xdr:cNvSpPr/>
      </xdr:nvSpPr>
      <xdr:spPr>
        <a:xfrm>
          <a:off x="8699500" y="938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72267</xdr:rowOff>
    </xdr:from>
    <xdr:ext cx="534377" cy="259045"/>
    <xdr:sp macro="" textlink="">
      <xdr:nvSpPr>
        <xdr:cNvPr id="353" name="テキスト ボックス 352"/>
        <xdr:cNvSpPr txBox="1"/>
      </xdr:nvSpPr>
      <xdr:spPr>
        <a:xfrm>
          <a:off x="8483111" y="915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29287</xdr:rowOff>
    </xdr:from>
    <xdr:to>
      <xdr:col>41</xdr:col>
      <xdr:colOff>50800</xdr:colOff>
      <xdr:row>56</xdr:row>
      <xdr:rowOff>78184</xdr:rowOff>
    </xdr:to>
    <xdr:cxnSp macro="">
      <xdr:nvCxnSpPr>
        <xdr:cNvPr id="354" name="直線コネクタ 353"/>
        <xdr:cNvCxnSpPr/>
      </xdr:nvCxnSpPr>
      <xdr:spPr>
        <a:xfrm>
          <a:off x="6972300" y="9630487"/>
          <a:ext cx="889000" cy="4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25905</xdr:rowOff>
    </xdr:from>
    <xdr:ext cx="534377" cy="259045"/>
    <xdr:sp macro="" textlink="">
      <xdr:nvSpPr>
        <xdr:cNvPr id="356" name="テキスト ボックス 355"/>
        <xdr:cNvSpPr txBox="1"/>
      </xdr:nvSpPr>
      <xdr:spPr>
        <a:xfrm>
          <a:off x="7594111" y="979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35392</xdr:rowOff>
    </xdr:from>
    <xdr:ext cx="534377" cy="259045"/>
    <xdr:sp macro="" textlink="">
      <xdr:nvSpPr>
        <xdr:cNvPr id="358" name="テキスト ボックス 357"/>
        <xdr:cNvSpPr txBox="1"/>
      </xdr:nvSpPr>
      <xdr:spPr>
        <a:xfrm>
          <a:off x="6705111" y="980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22195</xdr:rowOff>
    </xdr:from>
    <xdr:to>
      <xdr:col>55</xdr:col>
      <xdr:colOff>50800</xdr:colOff>
      <xdr:row>56</xdr:row>
      <xdr:rowOff>123795</xdr:rowOff>
    </xdr:to>
    <xdr:sp macro="" textlink="">
      <xdr:nvSpPr>
        <xdr:cNvPr id="364" name="楕円 363"/>
        <xdr:cNvSpPr/>
      </xdr:nvSpPr>
      <xdr:spPr>
        <a:xfrm>
          <a:off x="10426700" y="96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45072</xdr:rowOff>
    </xdr:from>
    <xdr:ext cx="534377" cy="259045"/>
    <xdr:sp macro="" textlink="">
      <xdr:nvSpPr>
        <xdr:cNvPr id="365" name="農林水産業費該当値テキスト"/>
        <xdr:cNvSpPr txBox="1"/>
      </xdr:nvSpPr>
      <xdr:spPr>
        <a:xfrm>
          <a:off x="10528300" y="947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111966</xdr:rowOff>
    </xdr:from>
    <xdr:to>
      <xdr:col>50</xdr:col>
      <xdr:colOff>165100</xdr:colOff>
      <xdr:row>56</xdr:row>
      <xdr:rowOff>42116</xdr:rowOff>
    </xdr:to>
    <xdr:sp macro="" textlink="">
      <xdr:nvSpPr>
        <xdr:cNvPr id="366" name="楕円 365"/>
        <xdr:cNvSpPr/>
      </xdr:nvSpPr>
      <xdr:spPr>
        <a:xfrm>
          <a:off x="9588500" y="954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58643</xdr:rowOff>
    </xdr:from>
    <xdr:ext cx="534377" cy="259045"/>
    <xdr:sp macro="" textlink="">
      <xdr:nvSpPr>
        <xdr:cNvPr id="367" name="テキスト ボックス 366"/>
        <xdr:cNvSpPr txBox="1"/>
      </xdr:nvSpPr>
      <xdr:spPr>
        <a:xfrm>
          <a:off x="9372111" y="931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170762</xdr:rowOff>
    </xdr:from>
    <xdr:to>
      <xdr:col>46</xdr:col>
      <xdr:colOff>38100</xdr:colOff>
      <xdr:row>56</xdr:row>
      <xdr:rowOff>100912</xdr:rowOff>
    </xdr:to>
    <xdr:sp macro="" textlink="">
      <xdr:nvSpPr>
        <xdr:cNvPr id="368" name="楕円 367"/>
        <xdr:cNvSpPr/>
      </xdr:nvSpPr>
      <xdr:spPr>
        <a:xfrm>
          <a:off x="8699500" y="960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92039</xdr:rowOff>
    </xdr:from>
    <xdr:ext cx="534377" cy="259045"/>
    <xdr:sp macro="" textlink="">
      <xdr:nvSpPr>
        <xdr:cNvPr id="369" name="テキスト ボックス 368"/>
        <xdr:cNvSpPr txBox="1"/>
      </xdr:nvSpPr>
      <xdr:spPr>
        <a:xfrm>
          <a:off x="8483111" y="969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27384</xdr:rowOff>
    </xdr:from>
    <xdr:to>
      <xdr:col>41</xdr:col>
      <xdr:colOff>101600</xdr:colOff>
      <xdr:row>56</xdr:row>
      <xdr:rowOff>128984</xdr:rowOff>
    </xdr:to>
    <xdr:sp macro="" textlink="">
      <xdr:nvSpPr>
        <xdr:cNvPr id="370" name="楕円 369"/>
        <xdr:cNvSpPr/>
      </xdr:nvSpPr>
      <xdr:spPr>
        <a:xfrm>
          <a:off x="7810500" y="962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145511</xdr:rowOff>
    </xdr:from>
    <xdr:ext cx="534377" cy="259045"/>
    <xdr:sp macro="" textlink="">
      <xdr:nvSpPr>
        <xdr:cNvPr id="371" name="テキスト ボックス 370"/>
        <xdr:cNvSpPr txBox="1"/>
      </xdr:nvSpPr>
      <xdr:spPr>
        <a:xfrm>
          <a:off x="7594111" y="940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149937</xdr:rowOff>
    </xdr:from>
    <xdr:to>
      <xdr:col>36</xdr:col>
      <xdr:colOff>165100</xdr:colOff>
      <xdr:row>56</xdr:row>
      <xdr:rowOff>80087</xdr:rowOff>
    </xdr:to>
    <xdr:sp macro="" textlink="">
      <xdr:nvSpPr>
        <xdr:cNvPr id="372" name="楕円 371"/>
        <xdr:cNvSpPr/>
      </xdr:nvSpPr>
      <xdr:spPr>
        <a:xfrm>
          <a:off x="6921500" y="957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96614</xdr:rowOff>
    </xdr:from>
    <xdr:ext cx="534377" cy="259045"/>
    <xdr:sp macro="" textlink="">
      <xdr:nvSpPr>
        <xdr:cNvPr id="373" name="テキスト ボックス 372"/>
        <xdr:cNvSpPr txBox="1"/>
      </xdr:nvSpPr>
      <xdr:spPr>
        <a:xfrm>
          <a:off x="6705111" y="935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48679</xdr:rowOff>
    </xdr:from>
    <xdr:to>
      <xdr:col>55</xdr:col>
      <xdr:colOff>0</xdr:colOff>
      <xdr:row>76</xdr:row>
      <xdr:rowOff>89522</xdr:rowOff>
    </xdr:to>
    <xdr:cxnSp macro="">
      <xdr:nvCxnSpPr>
        <xdr:cNvPr id="402" name="直線コネクタ 401"/>
        <xdr:cNvCxnSpPr/>
      </xdr:nvCxnSpPr>
      <xdr:spPr>
        <a:xfrm flipV="1">
          <a:off x="9639300" y="13078879"/>
          <a:ext cx="838200" cy="4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80739</xdr:rowOff>
    </xdr:from>
    <xdr:ext cx="469744" cy="259045"/>
    <xdr:sp macro="" textlink="">
      <xdr:nvSpPr>
        <xdr:cNvPr id="403" name="商工費平均値テキスト"/>
        <xdr:cNvSpPr txBox="1"/>
      </xdr:nvSpPr>
      <xdr:spPr>
        <a:xfrm>
          <a:off x="10528300" y="13282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52146</xdr:rowOff>
    </xdr:from>
    <xdr:to>
      <xdr:col>50</xdr:col>
      <xdr:colOff>114300</xdr:colOff>
      <xdr:row>76</xdr:row>
      <xdr:rowOff>89522</xdr:rowOff>
    </xdr:to>
    <xdr:cxnSp macro="">
      <xdr:nvCxnSpPr>
        <xdr:cNvPr id="405" name="直線コネクタ 404"/>
        <xdr:cNvCxnSpPr/>
      </xdr:nvCxnSpPr>
      <xdr:spPr>
        <a:xfrm>
          <a:off x="8750300" y="13082346"/>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20274</xdr:rowOff>
    </xdr:from>
    <xdr:ext cx="469744" cy="259045"/>
    <xdr:sp macro="" textlink="">
      <xdr:nvSpPr>
        <xdr:cNvPr id="407" name="テキスト ボックス 406"/>
        <xdr:cNvSpPr txBox="1"/>
      </xdr:nvSpPr>
      <xdr:spPr>
        <a:xfrm>
          <a:off x="9404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52146</xdr:rowOff>
    </xdr:from>
    <xdr:to>
      <xdr:col>45</xdr:col>
      <xdr:colOff>177800</xdr:colOff>
      <xdr:row>76</xdr:row>
      <xdr:rowOff>120422</xdr:rowOff>
    </xdr:to>
    <xdr:cxnSp macro="">
      <xdr:nvCxnSpPr>
        <xdr:cNvPr id="408" name="直線コネクタ 407"/>
        <xdr:cNvCxnSpPr/>
      </xdr:nvCxnSpPr>
      <xdr:spPr>
        <a:xfrm flipV="1">
          <a:off x="7861300" y="13082346"/>
          <a:ext cx="889000" cy="6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154927</xdr:rowOff>
    </xdr:from>
    <xdr:to>
      <xdr:col>46</xdr:col>
      <xdr:colOff>38100</xdr:colOff>
      <xdr:row>76</xdr:row>
      <xdr:rowOff>85077</xdr:rowOff>
    </xdr:to>
    <xdr:sp macro="" textlink="">
      <xdr:nvSpPr>
        <xdr:cNvPr id="409" name="フローチャート: 判断 408"/>
        <xdr:cNvSpPr/>
      </xdr:nvSpPr>
      <xdr:spPr>
        <a:xfrm>
          <a:off x="8699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101604</xdr:rowOff>
    </xdr:from>
    <xdr:ext cx="534377" cy="259045"/>
    <xdr:sp macro="" textlink="">
      <xdr:nvSpPr>
        <xdr:cNvPr id="410" name="テキスト ボックス 409"/>
        <xdr:cNvSpPr txBox="1"/>
      </xdr:nvSpPr>
      <xdr:spPr>
        <a:xfrm>
          <a:off x="8483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120422</xdr:rowOff>
    </xdr:from>
    <xdr:to>
      <xdr:col>41</xdr:col>
      <xdr:colOff>50800</xdr:colOff>
      <xdr:row>76</xdr:row>
      <xdr:rowOff>140957</xdr:rowOff>
    </xdr:to>
    <xdr:cxnSp macro="">
      <xdr:nvCxnSpPr>
        <xdr:cNvPr id="411" name="直線コネクタ 410"/>
        <xdr:cNvCxnSpPr/>
      </xdr:nvCxnSpPr>
      <xdr:spPr>
        <a:xfrm flipV="1">
          <a:off x="6972300" y="13150622"/>
          <a:ext cx="889000" cy="2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85120</xdr:rowOff>
    </xdr:from>
    <xdr:ext cx="469744" cy="259045"/>
    <xdr:sp macro="" textlink="">
      <xdr:nvSpPr>
        <xdr:cNvPr id="413" name="テキスト ボックス 412"/>
        <xdr:cNvSpPr txBox="1"/>
      </xdr:nvSpPr>
      <xdr:spPr>
        <a:xfrm>
          <a:off x="7626428" y="1328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100740</xdr:rowOff>
    </xdr:from>
    <xdr:ext cx="469744" cy="259045"/>
    <xdr:sp macro="" textlink="">
      <xdr:nvSpPr>
        <xdr:cNvPr id="415" name="テキスト ボックス 414"/>
        <xdr:cNvSpPr txBox="1"/>
      </xdr:nvSpPr>
      <xdr:spPr>
        <a:xfrm>
          <a:off x="6737428" y="1330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169329</xdr:rowOff>
    </xdr:from>
    <xdr:to>
      <xdr:col>55</xdr:col>
      <xdr:colOff>50800</xdr:colOff>
      <xdr:row>76</xdr:row>
      <xdr:rowOff>99479</xdr:rowOff>
    </xdr:to>
    <xdr:sp macro="" textlink="">
      <xdr:nvSpPr>
        <xdr:cNvPr id="421" name="楕円 420"/>
        <xdr:cNvSpPr/>
      </xdr:nvSpPr>
      <xdr:spPr>
        <a:xfrm>
          <a:off x="10426700" y="1302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20756</xdr:rowOff>
    </xdr:from>
    <xdr:ext cx="534377" cy="259045"/>
    <xdr:sp macro="" textlink="">
      <xdr:nvSpPr>
        <xdr:cNvPr id="422" name="商工費該当値テキスト"/>
        <xdr:cNvSpPr txBox="1"/>
      </xdr:nvSpPr>
      <xdr:spPr>
        <a:xfrm>
          <a:off x="10528300" y="1287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38722</xdr:rowOff>
    </xdr:from>
    <xdr:to>
      <xdr:col>50</xdr:col>
      <xdr:colOff>165100</xdr:colOff>
      <xdr:row>76</xdr:row>
      <xdr:rowOff>140322</xdr:rowOff>
    </xdr:to>
    <xdr:sp macro="" textlink="">
      <xdr:nvSpPr>
        <xdr:cNvPr id="423" name="楕円 422"/>
        <xdr:cNvSpPr/>
      </xdr:nvSpPr>
      <xdr:spPr>
        <a:xfrm>
          <a:off x="9588500" y="1306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156849</xdr:rowOff>
    </xdr:from>
    <xdr:ext cx="534377" cy="259045"/>
    <xdr:sp macro="" textlink="">
      <xdr:nvSpPr>
        <xdr:cNvPr id="424" name="テキスト ボックス 423"/>
        <xdr:cNvSpPr txBox="1"/>
      </xdr:nvSpPr>
      <xdr:spPr>
        <a:xfrm>
          <a:off x="9372111" y="1284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1346</xdr:rowOff>
    </xdr:from>
    <xdr:to>
      <xdr:col>46</xdr:col>
      <xdr:colOff>38100</xdr:colOff>
      <xdr:row>76</xdr:row>
      <xdr:rowOff>102946</xdr:rowOff>
    </xdr:to>
    <xdr:sp macro="" textlink="">
      <xdr:nvSpPr>
        <xdr:cNvPr id="425" name="楕円 424"/>
        <xdr:cNvSpPr/>
      </xdr:nvSpPr>
      <xdr:spPr>
        <a:xfrm>
          <a:off x="8699500" y="130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94073</xdr:rowOff>
    </xdr:from>
    <xdr:ext cx="534377" cy="259045"/>
    <xdr:sp macro="" textlink="">
      <xdr:nvSpPr>
        <xdr:cNvPr id="426" name="テキスト ボックス 425"/>
        <xdr:cNvSpPr txBox="1"/>
      </xdr:nvSpPr>
      <xdr:spPr>
        <a:xfrm>
          <a:off x="8483111" y="1312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69622</xdr:rowOff>
    </xdr:from>
    <xdr:to>
      <xdr:col>41</xdr:col>
      <xdr:colOff>101600</xdr:colOff>
      <xdr:row>76</xdr:row>
      <xdr:rowOff>171222</xdr:rowOff>
    </xdr:to>
    <xdr:sp macro="" textlink="">
      <xdr:nvSpPr>
        <xdr:cNvPr id="427" name="楕円 426"/>
        <xdr:cNvSpPr/>
      </xdr:nvSpPr>
      <xdr:spPr>
        <a:xfrm>
          <a:off x="7810500" y="1309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16298</xdr:rowOff>
    </xdr:from>
    <xdr:ext cx="534377" cy="259045"/>
    <xdr:sp macro="" textlink="">
      <xdr:nvSpPr>
        <xdr:cNvPr id="428" name="テキスト ボックス 427"/>
        <xdr:cNvSpPr txBox="1"/>
      </xdr:nvSpPr>
      <xdr:spPr>
        <a:xfrm>
          <a:off x="7594111" y="128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90157</xdr:rowOff>
    </xdr:from>
    <xdr:to>
      <xdr:col>36</xdr:col>
      <xdr:colOff>165100</xdr:colOff>
      <xdr:row>77</xdr:row>
      <xdr:rowOff>20307</xdr:rowOff>
    </xdr:to>
    <xdr:sp macro="" textlink="">
      <xdr:nvSpPr>
        <xdr:cNvPr id="429" name="楕円 428"/>
        <xdr:cNvSpPr/>
      </xdr:nvSpPr>
      <xdr:spPr>
        <a:xfrm>
          <a:off x="6921500" y="1312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36834</xdr:rowOff>
    </xdr:from>
    <xdr:ext cx="534377" cy="259045"/>
    <xdr:sp macro="" textlink="">
      <xdr:nvSpPr>
        <xdr:cNvPr id="430" name="テキスト ボックス 429"/>
        <xdr:cNvSpPr txBox="1"/>
      </xdr:nvSpPr>
      <xdr:spPr>
        <a:xfrm>
          <a:off x="6705111" y="1289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80094</xdr:rowOff>
    </xdr:from>
    <xdr:to>
      <xdr:col>55</xdr:col>
      <xdr:colOff>0</xdr:colOff>
      <xdr:row>97</xdr:row>
      <xdr:rowOff>92156</xdr:rowOff>
    </xdr:to>
    <xdr:cxnSp macro="">
      <xdr:nvCxnSpPr>
        <xdr:cNvPr id="457" name="直線コネクタ 456"/>
        <xdr:cNvCxnSpPr/>
      </xdr:nvCxnSpPr>
      <xdr:spPr>
        <a:xfrm>
          <a:off x="9639300" y="16710744"/>
          <a:ext cx="838200" cy="1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58376</xdr:rowOff>
    </xdr:from>
    <xdr:ext cx="534377" cy="259045"/>
    <xdr:sp macro="" textlink="">
      <xdr:nvSpPr>
        <xdr:cNvPr id="458" name="土木費平均値テキスト"/>
        <xdr:cNvSpPr txBox="1"/>
      </xdr:nvSpPr>
      <xdr:spPr>
        <a:xfrm>
          <a:off x="10528300" y="1668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80094</xdr:rowOff>
    </xdr:from>
    <xdr:to>
      <xdr:col>50</xdr:col>
      <xdr:colOff>114300</xdr:colOff>
      <xdr:row>97</xdr:row>
      <xdr:rowOff>118157</xdr:rowOff>
    </xdr:to>
    <xdr:cxnSp macro="">
      <xdr:nvCxnSpPr>
        <xdr:cNvPr id="460" name="直線コネクタ 459"/>
        <xdr:cNvCxnSpPr/>
      </xdr:nvCxnSpPr>
      <xdr:spPr>
        <a:xfrm flipV="1">
          <a:off x="8750300" y="16710744"/>
          <a:ext cx="889000" cy="3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6652</xdr:rowOff>
    </xdr:from>
    <xdr:ext cx="534377" cy="259045"/>
    <xdr:sp macro="" textlink="">
      <xdr:nvSpPr>
        <xdr:cNvPr id="462" name="テキスト ボックス 461"/>
        <xdr:cNvSpPr txBox="1"/>
      </xdr:nvSpPr>
      <xdr:spPr>
        <a:xfrm>
          <a:off x="9372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118157</xdr:rowOff>
    </xdr:from>
    <xdr:to>
      <xdr:col>45</xdr:col>
      <xdr:colOff>177800</xdr:colOff>
      <xdr:row>97</xdr:row>
      <xdr:rowOff>118842</xdr:rowOff>
    </xdr:to>
    <xdr:cxnSp macro="">
      <xdr:nvCxnSpPr>
        <xdr:cNvPr id="463" name="直線コネクタ 462"/>
        <xdr:cNvCxnSpPr/>
      </xdr:nvCxnSpPr>
      <xdr:spPr>
        <a:xfrm flipV="1">
          <a:off x="7861300" y="16748807"/>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149658</xdr:rowOff>
    </xdr:from>
    <xdr:to>
      <xdr:col>46</xdr:col>
      <xdr:colOff>38100</xdr:colOff>
      <xdr:row>97</xdr:row>
      <xdr:rowOff>79808</xdr:rowOff>
    </xdr:to>
    <xdr:sp macro="" textlink="">
      <xdr:nvSpPr>
        <xdr:cNvPr id="464" name="フローチャート: 判断 463"/>
        <xdr:cNvSpPr/>
      </xdr:nvSpPr>
      <xdr:spPr>
        <a:xfrm>
          <a:off x="8699500" y="166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96335</xdr:rowOff>
    </xdr:from>
    <xdr:ext cx="534377" cy="259045"/>
    <xdr:sp macro="" textlink="">
      <xdr:nvSpPr>
        <xdr:cNvPr id="465" name="テキスト ボックス 464"/>
        <xdr:cNvSpPr txBox="1"/>
      </xdr:nvSpPr>
      <xdr:spPr>
        <a:xfrm>
          <a:off x="8483111" y="1638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96073</xdr:rowOff>
    </xdr:from>
    <xdr:to>
      <xdr:col>41</xdr:col>
      <xdr:colOff>50800</xdr:colOff>
      <xdr:row>97</xdr:row>
      <xdr:rowOff>118842</xdr:rowOff>
    </xdr:to>
    <xdr:cxnSp macro="">
      <xdr:nvCxnSpPr>
        <xdr:cNvPr id="466" name="直線コネクタ 465"/>
        <xdr:cNvCxnSpPr/>
      </xdr:nvCxnSpPr>
      <xdr:spPr>
        <a:xfrm>
          <a:off x="6972300" y="16726723"/>
          <a:ext cx="8890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41356</xdr:rowOff>
    </xdr:from>
    <xdr:to>
      <xdr:col>55</xdr:col>
      <xdr:colOff>50800</xdr:colOff>
      <xdr:row>97</xdr:row>
      <xdr:rowOff>142956</xdr:rowOff>
    </xdr:to>
    <xdr:sp macro="" textlink="">
      <xdr:nvSpPr>
        <xdr:cNvPr id="476" name="楕円 475"/>
        <xdr:cNvSpPr/>
      </xdr:nvSpPr>
      <xdr:spPr>
        <a:xfrm>
          <a:off x="10426700" y="1667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64233</xdr:rowOff>
    </xdr:from>
    <xdr:ext cx="534377" cy="259045"/>
    <xdr:sp macro="" textlink="">
      <xdr:nvSpPr>
        <xdr:cNvPr id="477" name="土木費該当値テキスト"/>
        <xdr:cNvSpPr txBox="1"/>
      </xdr:nvSpPr>
      <xdr:spPr>
        <a:xfrm>
          <a:off x="10528300" y="1652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29294</xdr:rowOff>
    </xdr:from>
    <xdr:to>
      <xdr:col>50</xdr:col>
      <xdr:colOff>165100</xdr:colOff>
      <xdr:row>97</xdr:row>
      <xdr:rowOff>130894</xdr:rowOff>
    </xdr:to>
    <xdr:sp macro="" textlink="">
      <xdr:nvSpPr>
        <xdr:cNvPr id="478" name="楕円 477"/>
        <xdr:cNvSpPr/>
      </xdr:nvSpPr>
      <xdr:spPr>
        <a:xfrm>
          <a:off x="9588500" y="1665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147421</xdr:rowOff>
    </xdr:from>
    <xdr:ext cx="534377" cy="259045"/>
    <xdr:sp macro="" textlink="">
      <xdr:nvSpPr>
        <xdr:cNvPr id="479" name="テキスト ボックス 478"/>
        <xdr:cNvSpPr txBox="1"/>
      </xdr:nvSpPr>
      <xdr:spPr>
        <a:xfrm>
          <a:off x="9372111" y="1643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67357</xdr:rowOff>
    </xdr:from>
    <xdr:to>
      <xdr:col>46</xdr:col>
      <xdr:colOff>38100</xdr:colOff>
      <xdr:row>97</xdr:row>
      <xdr:rowOff>168957</xdr:rowOff>
    </xdr:to>
    <xdr:sp macro="" textlink="">
      <xdr:nvSpPr>
        <xdr:cNvPr id="480" name="楕円 479"/>
        <xdr:cNvSpPr/>
      </xdr:nvSpPr>
      <xdr:spPr>
        <a:xfrm>
          <a:off x="8699500" y="166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160084</xdr:rowOff>
    </xdr:from>
    <xdr:ext cx="534377" cy="259045"/>
    <xdr:sp macro="" textlink="">
      <xdr:nvSpPr>
        <xdr:cNvPr id="481" name="テキスト ボックス 480"/>
        <xdr:cNvSpPr txBox="1"/>
      </xdr:nvSpPr>
      <xdr:spPr>
        <a:xfrm>
          <a:off x="8483111" y="167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68042</xdr:rowOff>
    </xdr:from>
    <xdr:to>
      <xdr:col>41</xdr:col>
      <xdr:colOff>101600</xdr:colOff>
      <xdr:row>97</xdr:row>
      <xdr:rowOff>169642</xdr:rowOff>
    </xdr:to>
    <xdr:sp macro="" textlink="">
      <xdr:nvSpPr>
        <xdr:cNvPr id="482" name="楕円 481"/>
        <xdr:cNvSpPr/>
      </xdr:nvSpPr>
      <xdr:spPr>
        <a:xfrm>
          <a:off x="7810500" y="166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160769</xdr:rowOff>
    </xdr:from>
    <xdr:ext cx="534377" cy="259045"/>
    <xdr:sp macro="" textlink="">
      <xdr:nvSpPr>
        <xdr:cNvPr id="483" name="テキスト ボックス 482"/>
        <xdr:cNvSpPr txBox="1"/>
      </xdr:nvSpPr>
      <xdr:spPr>
        <a:xfrm>
          <a:off x="7594111" y="167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45273</xdr:rowOff>
    </xdr:from>
    <xdr:to>
      <xdr:col>36</xdr:col>
      <xdr:colOff>165100</xdr:colOff>
      <xdr:row>97</xdr:row>
      <xdr:rowOff>146873</xdr:rowOff>
    </xdr:to>
    <xdr:sp macro="" textlink="">
      <xdr:nvSpPr>
        <xdr:cNvPr id="484" name="楕円 483"/>
        <xdr:cNvSpPr/>
      </xdr:nvSpPr>
      <xdr:spPr>
        <a:xfrm>
          <a:off x="6921500" y="1667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138000</xdr:rowOff>
    </xdr:from>
    <xdr:ext cx="534377" cy="259045"/>
    <xdr:sp macro="" textlink="">
      <xdr:nvSpPr>
        <xdr:cNvPr id="485" name="テキスト ボックス 484"/>
        <xdr:cNvSpPr txBox="1"/>
      </xdr:nvSpPr>
      <xdr:spPr>
        <a:xfrm>
          <a:off x="6705111" y="1676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151221</xdr:rowOff>
    </xdr:from>
    <xdr:to>
      <xdr:col>85</xdr:col>
      <xdr:colOff>127000</xdr:colOff>
      <xdr:row>37</xdr:row>
      <xdr:rowOff>5649</xdr:rowOff>
    </xdr:to>
    <xdr:cxnSp macro="">
      <xdr:nvCxnSpPr>
        <xdr:cNvPr id="513" name="直線コネクタ 512"/>
        <xdr:cNvCxnSpPr/>
      </xdr:nvCxnSpPr>
      <xdr:spPr>
        <a:xfrm flipV="1">
          <a:off x="15481300" y="6323421"/>
          <a:ext cx="8382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21973</xdr:rowOff>
    </xdr:from>
    <xdr:ext cx="534377" cy="259045"/>
    <xdr:sp macro="" textlink="">
      <xdr:nvSpPr>
        <xdr:cNvPr id="514" name="消防費平均値テキスト"/>
        <xdr:cNvSpPr txBox="1"/>
      </xdr:nvSpPr>
      <xdr:spPr>
        <a:xfrm>
          <a:off x="16370300" y="636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5649</xdr:rowOff>
    </xdr:from>
    <xdr:to>
      <xdr:col>81</xdr:col>
      <xdr:colOff>50800</xdr:colOff>
      <xdr:row>37</xdr:row>
      <xdr:rowOff>57404</xdr:rowOff>
    </xdr:to>
    <xdr:cxnSp macro="">
      <xdr:nvCxnSpPr>
        <xdr:cNvPr id="516" name="直線コネクタ 515"/>
        <xdr:cNvCxnSpPr/>
      </xdr:nvCxnSpPr>
      <xdr:spPr>
        <a:xfrm flipV="1">
          <a:off x="14592300" y="6349299"/>
          <a:ext cx="8890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148252</xdr:rowOff>
    </xdr:from>
    <xdr:ext cx="534377" cy="259045"/>
    <xdr:sp macro="" textlink="">
      <xdr:nvSpPr>
        <xdr:cNvPr id="518" name="テキスト ボックス 517"/>
        <xdr:cNvSpPr txBox="1"/>
      </xdr:nvSpPr>
      <xdr:spPr>
        <a:xfrm>
          <a:off x="15214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57404</xdr:rowOff>
    </xdr:from>
    <xdr:to>
      <xdr:col>76</xdr:col>
      <xdr:colOff>114300</xdr:colOff>
      <xdr:row>37</xdr:row>
      <xdr:rowOff>58319</xdr:rowOff>
    </xdr:to>
    <xdr:cxnSp macro="">
      <xdr:nvCxnSpPr>
        <xdr:cNvPr id="519" name="直線コネクタ 518"/>
        <xdr:cNvCxnSpPr/>
      </xdr:nvCxnSpPr>
      <xdr:spPr>
        <a:xfrm flipV="1">
          <a:off x="13703300" y="640105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0" name="フローチャート: 判断 519"/>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94464</xdr:rowOff>
    </xdr:from>
    <xdr:ext cx="534377" cy="259045"/>
    <xdr:sp macro="" textlink="">
      <xdr:nvSpPr>
        <xdr:cNvPr id="521" name="テキスト ボックス 520"/>
        <xdr:cNvSpPr txBox="1"/>
      </xdr:nvSpPr>
      <xdr:spPr>
        <a:xfrm>
          <a:off x="14325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23251</xdr:rowOff>
    </xdr:from>
    <xdr:to>
      <xdr:col>71</xdr:col>
      <xdr:colOff>177800</xdr:colOff>
      <xdr:row>37</xdr:row>
      <xdr:rowOff>58319</xdr:rowOff>
    </xdr:to>
    <xdr:cxnSp macro="">
      <xdr:nvCxnSpPr>
        <xdr:cNvPr id="522" name="直線コネクタ 521"/>
        <xdr:cNvCxnSpPr/>
      </xdr:nvCxnSpPr>
      <xdr:spPr>
        <a:xfrm>
          <a:off x="12814300" y="6366901"/>
          <a:ext cx="889000" cy="3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100421</xdr:rowOff>
    </xdr:from>
    <xdr:to>
      <xdr:col>85</xdr:col>
      <xdr:colOff>177800</xdr:colOff>
      <xdr:row>37</xdr:row>
      <xdr:rowOff>30571</xdr:rowOff>
    </xdr:to>
    <xdr:sp macro="" textlink="">
      <xdr:nvSpPr>
        <xdr:cNvPr id="532" name="楕円 531"/>
        <xdr:cNvSpPr/>
      </xdr:nvSpPr>
      <xdr:spPr>
        <a:xfrm>
          <a:off x="16268700" y="627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123298</xdr:rowOff>
    </xdr:from>
    <xdr:ext cx="534377" cy="259045"/>
    <xdr:sp macro="" textlink="">
      <xdr:nvSpPr>
        <xdr:cNvPr id="533" name="消防費該当値テキスト"/>
        <xdr:cNvSpPr txBox="1"/>
      </xdr:nvSpPr>
      <xdr:spPr>
        <a:xfrm>
          <a:off x="16370300" y="612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126299</xdr:rowOff>
    </xdr:from>
    <xdr:to>
      <xdr:col>81</xdr:col>
      <xdr:colOff>101600</xdr:colOff>
      <xdr:row>37</xdr:row>
      <xdr:rowOff>56449</xdr:rowOff>
    </xdr:to>
    <xdr:sp macro="" textlink="">
      <xdr:nvSpPr>
        <xdr:cNvPr id="534" name="楕円 533"/>
        <xdr:cNvSpPr/>
      </xdr:nvSpPr>
      <xdr:spPr>
        <a:xfrm>
          <a:off x="15430500" y="629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72976</xdr:rowOff>
    </xdr:from>
    <xdr:ext cx="534377" cy="259045"/>
    <xdr:sp macro="" textlink="">
      <xdr:nvSpPr>
        <xdr:cNvPr id="535" name="テキスト ボックス 534"/>
        <xdr:cNvSpPr txBox="1"/>
      </xdr:nvSpPr>
      <xdr:spPr>
        <a:xfrm>
          <a:off x="15214111" y="607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6604</xdr:rowOff>
    </xdr:from>
    <xdr:to>
      <xdr:col>76</xdr:col>
      <xdr:colOff>165100</xdr:colOff>
      <xdr:row>37</xdr:row>
      <xdr:rowOff>108204</xdr:rowOff>
    </xdr:to>
    <xdr:sp macro="" textlink="">
      <xdr:nvSpPr>
        <xdr:cNvPr id="536" name="楕円 535"/>
        <xdr:cNvSpPr/>
      </xdr:nvSpPr>
      <xdr:spPr>
        <a:xfrm>
          <a:off x="14541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99331</xdr:rowOff>
    </xdr:from>
    <xdr:ext cx="534377" cy="259045"/>
    <xdr:sp macro="" textlink="">
      <xdr:nvSpPr>
        <xdr:cNvPr id="537" name="テキスト ボックス 536"/>
        <xdr:cNvSpPr txBox="1"/>
      </xdr:nvSpPr>
      <xdr:spPr>
        <a:xfrm>
          <a:off x="14325111" y="644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7519</xdr:rowOff>
    </xdr:from>
    <xdr:to>
      <xdr:col>72</xdr:col>
      <xdr:colOff>38100</xdr:colOff>
      <xdr:row>37</xdr:row>
      <xdr:rowOff>109119</xdr:rowOff>
    </xdr:to>
    <xdr:sp macro="" textlink="">
      <xdr:nvSpPr>
        <xdr:cNvPr id="538" name="楕円 537"/>
        <xdr:cNvSpPr/>
      </xdr:nvSpPr>
      <xdr:spPr>
        <a:xfrm>
          <a:off x="13652500" y="63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100246</xdr:rowOff>
    </xdr:from>
    <xdr:ext cx="534377" cy="259045"/>
    <xdr:sp macro="" textlink="">
      <xdr:nvSpPr>
        <xdr:cNvPr id="539" name="テキスト ボックス 538"/>
        <xdr:cNvSpPr txBox="1"/>
      </xdr:nvSpPr>
      <xdr:spPr>
        <a:xfrm>
          <a:off x="13436111" y="644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143901</xdr:rowOff>
    </xdr:from>
    <xdr:to>
      <xdr:col>67</xdr:col>
      <xdr:colOff>101600</xdr:colOff>
      <xdr:row>37</xdr:row>
      <xdr:rowOff>74051</xdr:rowOff>
    </xdr:to>
    <xdr:sp macro="" textlink="">
      <xdr:nvSpPr>
        <xdr:cNvPr id="540" name="楕円 539"/>
        <xdr:cNvSpPr/>
      </xdr:nvSpPr>
      <xdr:spPr>
        <a:xfrm>
          <a:off x="12763500" y="631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65178</xdr:rowOff>
    </xdr:from>
    <xdr:ext cx="534377" cy="259045"/>
    <xdr:sp macro="" textlink="">
      <xdr:nvSpPr>
        <xdr:cNvPr id="541" name="テキスト ボックス 540"/>
        <xdr:cNvSpPr txBox="1"/>
      </xdr:nvSpPr>
      <xdr:spPr>
        <a:xfrm>
          <a:off x="12547111" y="640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170401</xdr:rowOff>
    </xdr:from>
    <xdr:to>
      <xdr:col>85</xdr:col>
      <xdr:colOff>127000</xdr:colOff>
      <xdr:row>53</xdr:row>
      <xdr:rowOff>106279</xdr:rowOff>
    </xdr:to>
    <xdr:cxnSp macro="">
      <xdr:nvCxnSpPr>
        <xdr:cNvPr id="569" name="直線コネクタ 568"/>
        <xdr:cNvCxnSpPr/>
      </xdr:nvCxnSpPr>
      <xdr:spPr>
        <a:xfrm flipV="1">
          <a:off x="15481300" y="9085801"/>
          <a:ext cx="838200" cy="10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67944</xdr:rowOff>
    </xdr:from>
    <xdr:ext cx="534377" cy="259045"/>
    <xdr:sp macro="" textlink="">
      <xdr:nvSpPr>
        <xdr:cNvPr id="570" name="教育費平均値テキスト"/>
        <xdr:cNvSpPr txBox="1"/>
      </xdr:nvSpPr>
      <xdr:spPr>
        <a:xfrm>
          <a:off x="16370300" y="9497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118555</xdr:rowOff>
    </xdr:from>
    <xdr:to>
      <xdr:col>81</xdr:col>
      <xdr:colOff>50800</xdr:colOff>
      <xdr:row>53</xdr:row>
      <xdr:rowOff>106279</xdr:rowOff>
    </xdr:to>
    <xdr:cxnSp macro="">
      <xdr:nvCxnSpPr>
        <xdr:cNvPr id="572" name="直線コネクタ 571"/>
        <xdr:cNvCxnSpPr/>
      </xdr:nvCxnSpPr>
      <xdr:spPr>
        <a:xfrm>
          <a:off x="14592300" y="9033955"/>
          <a:ext cx="889000" cy="15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46570</xdr:rowOff>
    </xdr:from>
    <xdr:ext cx="534377" cy="259045"/>
    <xdr:sp macro="" textlink="">
      <xdr:nvSpPr>
        <xdr:cNvPr id="574" name="テキスト ボックス 573"/>
        <xdr:cNvSpPr txBox="1"/>
      </xdr:nvSpPr>
      <xdr:spPr>
        <a:xfrm>
          <a:off x="15214111" y="9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118555</xdr:rowOff>
    </xdr:from>
    <xdr:to>
      <xdr:col>76</xdr:col>
      <xdr:colOff>114300</xdr:colOff>
      <xdr:row>54</xdr:row>
      <xdr:rowOff>147221</xdr:rowOff>
    </xdr:to>
    <xdr:cxnSp macro="">
      <xdr:nvCxnSpPr>
        <xdr:cNvPr id="575" name="直線コネクタ 574"/>
        <xdr:cNvCxnSpPr/>
      </xdr:nvCxnSpPr>
      <xdr:spPr>
        <a:xfrm flipV="1">
          <a:off x="13703300" y="9033955"/>
          <a:ext cx="889000" cy="37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66680</xdr:rowOff>
    </xdr:from>
    <xdr:to>
      <xdr:col>76</xdr:col>
      <xdr:colOff>165100</xdr:colOff>
      <xdr:row>54</xdr:row>
      <xdr:rowOff>168280</xdr:rowOff>
    </xdr:to>
    <xdr:sp macro="" textlink="">
      <xdr:nvSpPr>
        <xdr:cNvPr id="576" name="フローチャート: 判断 575"/>
        <xdr:cNvSpPr/>
      </xdr:nvSpPr>
      <xdr:spPr>
        <a:xfrm>
          <a:off x="14541500" y="932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159407</xdr:rowOff>
    </xdr:from>
    <xdr:ext cx="534377" cy="259045"/>
    <xdr:sp macro="" textlink="">
      <xdr:nvSpPr>
        <xdr:cNvPr id="577" name="テキスト ボックス 576"/>
        <xdr:cNvSpPr txBox="1"/>
      </xdr:nvSpPr>
      <xdr:spPr>
        <a:xfrm>
          <a:off x="14325111" y="94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30909</xdr:rowOff>
    </xdr:from>
    <xdr:to>
      <xdr:col>71</xdr:col>
      <xdr:colOff>177800</xdr:colOff>
      <xdr:row>54</xdr:row>
      <xdr:rowOff>147221</xdr:rowOff>
    </xdr:to>
    <xdr:cxnSp macro="">
      <xdr:nvCxnSpPr>
        <xdr:cNvPr id="578" name="直線コネクタ 577"/>
        <xdr:cNvCxnSpPr/>
      </xdr:nvCxnSpPr>
      <xdr:spPr>
        <a:xfrm>
          <a:off x="12814300" y="9289209"/>
          <a:ext cx="889000" cy="1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90804</xdr:rowOff>
    </xdr:from>
    <xdr:ext cx="534377" cy="259045"/>
    <xdr:sp macro="" textlink="">
      <xdr:nvSpPr>
        <xdr:cNvPr id="580" name="テキスト ボックス 579"/>
        <xdr:cNvSpPr txBox="1"/>
      </xdr:nvSpPr>
      <xdr:spPr>
        <a:xfrm>
          <a:off x="13436111" y="95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100794</xdr:rowOff>
    </xdr:from>
    <xdr:ext cx="534377" cy="259045"/>
    <xdr:sp macro="" textlink="">
      <xdr:nvSpPr>
        <xdr:cNvPr id="582" name="テキスト ボックス 581"/>
        <xdr:cNvSpPr txBox="1"/>
      </xdr:nvSpPr>
      <xdr:spPr>
        <a:xfrm>
          <a:off x="12547111" y="95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119601</xdr:rowOff>
    </xdr:from>
    <xdr:to>
      <xdr:col>85</xdr:col>
      <xdr:colOff>177800</xdr:colOff>
      <xdr:row>53</xdr:row>
      <xdr:rowOff>49751</xdr:rowOff>
    </xdr:to>
    <xdr:sp macro="" textlink="">
      <xdr:nvSpPr>
        <xdr:cNvPr id="588" name="楕円 587"/>
        <xdr:cNvSpPr/>
      </xdr:nvSpPr>
      <xdr:spPr>
        <a:xfrm>
          <a:off x="16268700" y="903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142478</xdr:rowOff>
    </xdr:from>
    <xdr:ext cx="534377" cy="259045"/>
    <xdr:sp macro="" textlink="">
      <xdr:nvSpPr>
        <xdr:cNvPr id="589" name="教育費該当値テキスト"/>
        <xdr:cNvSpPr txBox="1"/>
      </xdr:nvSpPr>
      <xdr:spPr>
        <a:xfrm>
          <a:off x="16370300" y="88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55479</xdr:rowOff>
    </xdr:from>
    <xdr:to>
      <xdr:col>81</xdr:col>
      <xdr:colOff>101600</xdr:colOff>
      <xdr:row>53</xdr:row>
      <xdr:rowOff>157079</xdr:rowOff>
    </xdr:to>
    <xdr:sp macro="" textlink="">
      <xdr:nvSpPr>
        <xdr:cNvPr id="590" name="楕円 589"/>
        <xdr:cNvSpPr/>
      </xdr:nvSpPr>
      <xdr:spPr>
        <a:xfrm>
          <a:off x="15430500" y="914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2156</xdr:rowOff>
    </xdr:from>
    <xdr:ext cx="534377" cy="259045"/>
    <xdr:sp macro="" textlink="">
      <xdr:nvSpPr>
        <xdr:cNvPr id="591" name="テキスト ボックス 590"/>
        <xdr:cNvSpPr txBox="1"/>
      </xdr:nvSpPr>
      <xdr:spPr>
        <a:xfrm>
          <a:off x="15214111" y="89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67755</xdr:rowOff>
    </xdr:from>
    <xdr:to>
      <xdr:col>76</xdr:col>
      <xdr:colOff>165100</xdr:colOff>
      <xdr:row>52</xdr:row>
      <xdr:rowOff>169355</xdr:rowOff>
    </xdr:to>
    <xdr:sp macro="" textlink="">
      <xdr:nvSpPr>
        <xdr:cNvPr id="592" name="楕円 591"/>
        <xdr:cNvSpPr/>
      </xdr:nvSpPr>
      <xdr:spPr>
        <a:xfrm>
          <a:off x="14541500" y="898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14432</xdr:rowOff>
    </xdr:from>
    <xdr:ext cx="534377" cy="259045"/>
    <xdr:sp macro="" textlink="">
      <xdr:nvSpPr>
        <xdr:cNvPr id="593" name="テキスト ボックス 592"/>
        <xdr:cNvSpPr txBox="1"/>
      </xdr:nvSpPr>
      <xdr:spPr>
        <a:xfrm>
          <a:off x="14325111" y="87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96421</xdr:rowOff>
    </xdr:from>
    <xdr:to>
      <xdr:col>72</xdr:col>
      <xdr:colOff>38100</xdr:colOff>
      <xdr:row>55</xdr:row>
      <xdr:rowOff>26571</xdr:rowOff>
    </xdr:to>
    <xdr:sp macro="" textlink="">
      <xdr:nvSpPr>
        <xdr:cNvPr id="594" name="楕円 593"/>
        <xdr:cNvSpPr/>
      </xdr:nvSpPr>
      <xdr:spPr>
        <a:xfrm>
          <a:off x="13652500" y="935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43098</xdr:rowOff>
    </xdr:from>
    <xdr:ext cx="534377" cy="259045"/>
    <xdr:sp macro="" textlink="">
      <xdr:nvSpPr>
        <xdr:cNvPr id="595" name="テキスト ボックス 594"/>
        <xdr:cNvSpPr txBox="1"/>
      </xdr:nvSpPr>
      <xdr:spPr>
        <a:xfrm>
          <a:off x="13436111" y="912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151559</xdr:rowOff>
    </xdr:from>
    <xdr:to>
      <xdr:col>67</xdr:col>
      <xdr:colOff>101600</xdr:colOff>
      <xdr:row>54</xdr:row>
      <xdr:rowOff>81709</xdr:rowOff>
    </xdr:to>
    <xdr:sp macro="" textlink="">
      <xdr:nvSpPr>
        <xdr:cNvPr id="596" name="楕円 595"/>
        <xdr:cNvSpPr/>
      </xdr:nvSpPr>
      <xdr:spPr>
        <a:xfrm>
          <a:off x="12763500" y="923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98236</xdr:rowOff>
    </xdr:from>
    <xdr:ext cx="534377" cy="259045"/>
    <xdr:sp macro="" textlink="">
      <xdr:nvSpPr>
        <xdr:cNvPr id="597" name="テキスト ボックス 596"/>
        <xdr:cNvSpPr txBox="1"/>
      </xdr:nvSpPr>
      <xdr:spPr>
        <a:xfrm>
          <a:off x="12547111" y="901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52245</xdr:rowOff>
    </xdr:from>
    <xdr:to>
      <xdr:col>81</xdr:col>
      <xdr:colOff>50800</xdr:colOff>
      <xdr:row>79</xdr:row>
      <xdr:rowOff>98879</xdr:rowOff>
    </xdr:to>
    <xdr:cxnSp macro="">
      <xdr:nvCxnSpPr>
        <xdr:cNvPr id="631" name="直線コネクタ 630"/>
        <xdr:cNvCxnSpPr/>
      </xdr:nvCxnSpPr>
      <xdr:spPr>
        <a:xfrm>
          <a:off x="14592300" y="13596795"/>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52245</xdr:rowOff>
    </xdr:from>
    <xdr:to>
      <xdr:col>76</xdr:col>
      <xdr:colOff>114300</xdr:colOff>
      <xdr:row>79</xdr:row>
      <xdr:rowOff>98879</xdr:rowOff>
    </xdr:to>
    <xdr:cxnSp macro="">
      <xdr:nvCxnSpPr>
        <xdr:cNvPr id="634" name="直線コネクタ 633"/>
        <xdr:cNvCxnSpPr/>
      </xdr:nvCxnSpPr>
      <xdr:spPr>
        <a:xfrm flipV="1">
          <a:off x="13703300" y="13596795"/>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18492</xdr:rowOff>
    </xdr:from>
    <xdr:to>
      <xdr:col>76</xdr:col>
      <xdr:colOff>165100</xdr:colOff>
      <xdr:row>78</xdr:row>
      <xdr:rowOff>120092</xdr:rowOff>
    </xdr:to>
    <xdr:sp macro="" textlink="">
      <xdr:nvSpPr>
        <xdr:cNvPr id="635" name="フローチャート: 判断 634"/>
        <xdr:cNvSpPr/>
      </xdr:nvSpPr>
      <xdr:spPr>
        <a:xfrm>
          <a:off x="14541500" y="1339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136619</xdr:rowOff>
    </xdr:from>
    <xdr:ext cx="469744" cy="259045"/>
    <xdr:sp macro="" textlink="">
      <xdr:nvSpPr>
        <xdr:cNvPr id="636" name="テキスト ボックス 635"/>
        <xdr:cNvSpPr txBox="1"/>
      </xdr:nvSpPr>
      <xdr:spPr>
        <a:xfrm>
          <a:off x="14357428" y="1316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249299" cy="259045"/>
    <xdr:sp macro="" textlink="">
      <xdr:nvSpPr>
        <xdr:cNvPr id="648" name="災害復旧費該当値テキスト"/>
        <xdr:cNvSpPr txBox="1"/>
      </xdr:nvSpPr>
      <xdr:spPr>
        <a:xfrm>
          <a:off x="16370300" y="13551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1445</xdr:rowOff>
    </xdr:from>
    <xdr:to>
      <xdr:col>76</xdr:col>
      <xdr:colOff>165100</xdr:colOff>
      <xdr:row>79</xdr:row>
      <xdr:rowOff>103045</xdr:rowOff>
    </xdr:to>
    <xdr:sp macro="" textlink="">
      <xdr:nvSpPr>
        <xdr:cNvPr id="651" name="楕円 650"/>
        <xdr:cNvSpPr/>
      </xdr:nvSpPr>
      <xdr:spPr>
        <a:xfrm>
          <a:off x="14541500" y="1354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94172</xdr:rowOff>
    </xdr:from>
    <xdr:ext cx="469744" cy="259045"/>
    <xdr:sp macro="" textlink="">
      <xdr:nvSpPr>
        <xdr:cNvPr id="652" name="テキスト ボックス 651"/>
        <xdr:cNvSpPr txBox="1"/>
      </xdr:nvSpPr>
      <xdr:spPr>
        <a:xfrm>
          <a:off x="14357428" y="1363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57365</xdr:rowOff>
    </xdr:from>
    <xdr:to>
      <xdr:col>85</xdr:col>
      <xdr:colOff>127000</xdr:colOff>
      <xdr:row>96</xdr:row>
      <xdr:rowOff>19317</xdr:rowOff>
    </xdr:to>
    <xdr:cxnSp macro="">
      <xdr:nvCxnSpPr>
        <xdr:cNvPr id="685" name="直線コネクタ 684"/>
        <xdr:cNvCxnSpPr/>
      </xdr:nvCxnSpPr>
      <xdr:spPr>
        <a:xfrm>
          <a:off x="15481300" y="16345115"/>
          <a:ext cx="838200" cy="13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26001</xdr:rowOff>
    </xdr:from>
    <xdr:ext cx="534377" cy="259045"/>
    <xdr:sp macro="" textlink="">
      <xdr:nvSpPr>
        <xdr:cNvPr id="686" name="公債費平均値テキスト"/>
        <xdr:cNvSpPr txBox="1"/>
      </xdr:nvSpPr>
      <xdr:spPr>
        <a:xfrm>
          <a:off x="16370300" y="16485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57365</xdr:rowOff>
    </xdr:from>
    <xdr:to>
      <xdr:col>81</xdr:col>
      <xdr:colOff>50800</xdr:colOff>
      <xdr:row>95</xdr:row>
      <xdr:rowOff>147993</xdr:rowOff>
    </xdr:to>
    <xdr:cxnSp macro="">
      <xdr:nvCxnSpPr>
        <xdr:cNvPr id="688" name="直線コネクタ 687"/>
        <xdr:cNvCxnSpPr/>
      </xdr:nvCxnSpPr>
      <xdr:spPr>
        <a:xfrm flipV="1">
          <a:off x="14592300" y="16345115"/>
          <a:ext cx="889000" cy="9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130218</xdr:rowOff>
    </xdr:from>
    <xdr:ext cx="534377" cy="259045"/>
    <xdr:sp macro="" textlink="">
      <xdr:nvSpPr>
        <xdr:cNvPr id="690" name="テキスト ボックス 689"/>
        <xdr:cNvSpPr txBox="1"/>
      </xdr:nvSpPr>
      <xdr:spPr>
        <a:xfrm>
          <a:off x="15214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115736</xdr:rowOff>
    </xdr:from>
    <xdr:to>
      <xdr:col>76</xdr:col>
      <xdr:colOff>114300</xdr:colOff>
      <xdr:row>95</xdr:row>
      <xdr:rowOff>147993</xdr:rowOff>
    </xdr:to>
    <xdr:cxnSp macro="">
      <xdr:nvCxnSpPr>
        <xdr:cNvPr id="691" name="直線コネクタ 690"/>
        <xdr:cNvCxnSpPr/>
      </xdr:nvCxnSpPr>
      <xdr:spPr>
        <a:xfrm>
          <a:off x="13703300" y="16403486"/>
          <a:ext cx="889000" cy="3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2" name="フローチャート: 判断 691"/>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132478</xdr:rowOff>
    </xdr:from>
    <xdr:ext cx="534377" cy="259045"/>
    <xdr:sp macro="" textlink="">
      <xdr:nvSpPr>
        <xdr:cNvPr id="693" name="テキスト ボックス 692"/>
        <xdr:cNvSpPr txBox="1"/>
      </xdr:nvSpPr>
      <xdr:spPr>
        <a:xfrm>
          <a:off x="14325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115736</xdr:rowOff>
    </xdr:from>
    <xdr:to>
      <xdr:col>71</xdr:col>
      <xdr:colOff>177800</xdr:colOff>
      <xdr:row>95</xdr:row>
      <xdr:rowOff>122810</xdr:rowOff>
    </xdr:to>
    <xdr:cxnSp macro="">
      <xdr:nvCxnSpPr>
        <xdr:cNvPr id="694" name="直線コネクタ 693"/>
        <xdr:cNvCxnSpPr/>
      </xdr:nvCxnSpPr>
      <xdr:spPr>
        <a:xfrm flipV="1">
          <a:off x="12814300" y="16403486"/>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696" name="テキスト ボックス 695"/>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698" name="テキスト ボックス 697"/>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139967</xdr:rowOff>
    </xdr:from>
    <xdr:to>
      <xdr:col>85</xdr:col>
      <xdr:colOff>177800</xdr:colOff>
      <xdr:row>96</xdr:row>
      <xdr:rowOff>70117</xdr:rowOff>
    </xdr:to>
    <xdr:sp macro="" textlink="">
      <xdr:nvSpPr>
        <xdr:cNvPr id="704" name="楕円 703"/>
        <xdr:cNvSpPr/>
      </xdr:nvSpPr>
      <xdr:spPr>
        <a:xfrm>
          <a:off x="16268700" y="1642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162844</xdr:rowOff>
    </xdr:from>
    <xdr:ext cx="534377" cy="259045"/>
    <xdr:sp macro="" textlink="">
      <xdr:nvSpPr>
        <xdr:cNvPr id="705" name="公債費該当値テキスト"/>
        <xdr:cNvSpPr txBox="1"/>
      </xdr:nvSpPr>
      <xdr:spPr>
        <a:xfrm>
          <a:off x="16370300" y="1627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6565</xdr:rowOff>
    </xdr:from>
    <xdr:to>
      <xdr:col>81</xdr:col>
      <xdr:colOff>101600</xdr:colOff>
      <xdr:row>95</xdr:row>
      <xdr:rowOff>108165</xdr:rowOff>
    </xdr:to>
    <xdr:sp macro="" textlink="">
      <xdr:nvSpPr>
        <xdr:cNvPr id="706" name="楕円 705"/>
        <xdr:cNvSpPr/>
      </xdr:nvSpPr>
      <xdr:spPr>
        <a:xfrm>
          <a:off x="15430500" y="162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124692</xdr:rowOff>
    </xdr:from>
    <xdr:ext cx="534377" cy="259045"/>
    <xdr:sp macro="" textlink="">
      <xdr:nvSpPr>
        <xdr:cNvPr id="707" name="テキスト ボックス 706"/>
        <xdr:cNvSpPr txBox="1"/>
      </xdr:nvSpPr>
      <xdr:spPr>
        <a:xfrm>
          <a:off x="15214111" y="160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97193</xdr:rowOff>
    </xdr:from>
    <xdr:to>
      <xdr:col>76</xdr:col>
      <xdr:colOff>165100</xdr:colOff>
      <xdr:row>96</xdr:row>
      <xdr:rowOff>27343</xdr:rowOff>
    </xdr:to>
    <xdr:sp macro="" textlink="">
      <xdr:nvSpPr>
        <xdr:cNvPr id="708" name="楕円 707"/>
        <xdr:cNvSpPr/>
      </xdr:nvSpPr>
      <xdr:spPr>
        <a:xfrm>
          <a:off x="14541500" y="163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18470</xdr:rowOff>
    </xdr:from>
    <xdr:ext cx="534377" cy="259045"/>
    <xdr:sp macro="" textlink="">
      <xdr:nvSpPr>
        <xdr:cNvPr id="709" name="テキスト ボックス 708"/>
        <xdr:cNvSpPr txBox="1"/>
      </xdr:nvSpPr>
      <xdr:spPr>
        <a:xfrm>
          <a:off x="14325111" y="1647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64936</xdr:rowOff>
    </xdr:from>
    <xdr:to>
      <xdr:col>72</xdr:col>
      <xdr:colOff>38100</xdr:colOff>
      <xdr:row>95</xdr:row>
      <xdr:rowOff>166536</xdr:rowOff>
    </xdr:to>
    <xdr:sp macro="" textlink="">
      <xdr:nvSpPr>
        <xdr:cNvPr id="710" name="楕円 709"/>
        <xdr:cNvSpPr/>
      </xdr:nvSpPr>
      <xdr:spPr>
        <a:xfrm>
          <a:off x="13652500" y="163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11613</xdr:rowOff>
    </xdr:from>
    <xdr:ext cx="534377" cy="259045"/>
    <xdr:sp macro="" textlink="">
      <xdr:nvSpPr>
        <xdr:cNvPr id="711" name="テキスト ボックス 710"/>
        <xdr:cNvSpPr txBox="1"/>
      </xdr:nvSpPr>
      <xdr:spPr>
        <a:xfrm>
          <a:off x="13436111" y="1612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72010</xdr:rowOff>
    </xdr:from>
    <xdr:to>
      <xdr:col>67</xdr:col>
      <xdr:colOff>101600</xdr:colOff>
      <xdr:row>96</xdr:row>
      <xdr:rowOff>2160</xdr:rowOff>
    </xdr:to>
    <xdr:sp macro="" textlink="">
      <xdr:nvSpPr>
        <xdr:cNvPr id="712" name="楕円 711"/>
        <xdr:cNvSpPr/>
      </xdr:nvSpPr>
      <xdr:spPr>
        <a:xfrm>
          <a:off x="12763500" y="1635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18687</xdr:rowOff>
    </xdr:from>
    <xdr:ext cx="534377" cy="259045"/>
    <xdr:sp macro="" textlink="">
      <xdr:nvSpPr>
        <xdr:cNvPr id="713" name="テキスト ボックス 712"/>
        <xdr:cNvSpPr txBox="1"/>
      </xdr:nvSpPr>
      <xdr:spPr>
        <a:xfrm>
          <a:off x="12547111" y="1613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40437</xdr:rowOff>
    </xdr:from>
    <xdr:to>
      <xdr:col>107</xdr:col>
      <xdr:colOff>101600</xdr:colOff>
      <xdr:row>38</xdr:row>
      <xdr:rowOff>142037</xdr:rowOff>
    </xdr:to>
    <xdr:sp macro="" textlink="">
      <xdr:nvSpPr>
        <xdr:cNvPr id="747" name="フローチャート: 判断 746"/>
        <xdr:cNvSpPr/>
      </xdr:nvSpPr>
      <xdr:spPr>
        <a:xfrm>
          <a:off x="203835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158564</xdr:rowOff>
    </xdr:from>
    <xdr:ext cx="378565" cy="259045"/>
    <xdr:sp macro="" textlink="">
      <xdr:nvSpPr>
        <xdr:cNvPr id="748" name="テキスト ボックス 747"/>
        <xdr:cNvSpPr txBox="1"/>
      </xdr:nvSpPr>
      <xdr:spPr>
        <a:xfrm>
          <a:off x="20245017" y="6330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主な目的別歳出を見ると総務費は、全国、県平均</a:t>
          </a:r>
          <a:r>
            <a:rPr kumimoji="1" lang="ja-JP" altLang="en-US" sz="1100">
              <a:solidFill>
                <a:schemeClr val="dk1"/>
              </a:solidFill>
              <a:effectLst/>
              <a:latin typeface="+mn-lt"/>
              <a:ea typeface="+mn-ea"/>
              <a:cs typeface="+mn-cs"/>
            </a:rPr>
            <a:t>を下回っている</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基金積立の減額等が主な</a:t>
          </a:r>
          <a:r>
            <a:rPr kumimoji="1" lang="ja-JP" altLang="ja-JP" sz="1100">
              <a:solidFill>
                <a:schemeClr val="dk1"/>
              </a:solidFill>
              <a:effectLst/>
              <a:latin typeface="+mn-lt"/>
              <a:ea typeface="+mn-ea"/>
              <a:cs typeface="+mn-cs"/>
            </a:rPr>
            <a:t>要因としてあげられる。民生費は、医療費や生活保護費、子ども子育て支援の影響により年々増加</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が、全国、県平均を下回っている。衛生費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石橋総合病院の建替えに伴うふるさと融資事業の完了によりに減になっている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農林水産業費については、</a:t>
          </a:r>
          <a:r>
            <a:rPr kumimoji="1" lang="ja-JP" altLang="en-US" sz="1100">
              <a:solidFill>
                <a:schemeClr val="dk1"/>
              </a:solidFill>
              <a:effectLst/>
              <a:latin typeface="+mn-lt"/>
              <a:ea typeface="+mn-ea"/>
              <a:cs typeface="+mn-cs"/>
            </a:rPr>
            <a:t>農業基盤整備</a:t>
          </a:r>
          <a:r>
            <a:rPr kumimoji="1" lang="ja-JP" altLang="ja-JP" sz="1100">
              <a:solidFill>
                <a:schemeClr val="dk1"/>
              </a:solidFill>
              <a:effectLst/>
              <a:latin typeface="+mn-lt"/>
              <a:ea typeface="+mn-ea"/>
              <a:cs typeface="+mn-cs"/>
            </a:rPr>
            <a:t>などの普通建設事業費の増加により全国、県平均を上回っている。商工費、土木費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ほぼ全国や県平均と同水準となっている。</a:t>
          </a:r>
          <a:r>
            <a:rPr kumimoji="1" lang="ja-JP" altLang="en-US" sz="1100">
              <a:solidFill>
                <a:schemeClr val="dk1"/>
              </a:solidFill>
              <a:effectLst/>
              <a:latin typeface="+mn-lt"/>
              <a:ea typeface="+mn-ea"/>
              <a:cs typeface="+mn-cs"/>
            </a:rPr>
            <a:t>消防費は、消防施設の更新等の影響で、全国、県平均を上回っている。</a:t>
          </a:r>
          <a:r>
            <a:rPr kumimoji="1" lang="ja-JP" altLang="ja-JP" sz="1100">
              <a:solidFill>
                <a:schemeClr val="dk1"/>
              </a:solidFill>
              <a:effectLst/>
              <a:latin typeface="+mn-lt"/>
              <a:ea typeface="+mn-ea"/>
              <a:cs typeface="+mn-cs"/>
            </a:rPr>
            <a:t>教育費についても義務教育施設の大規模改修事業や総合運動公園整備により全国、県平均を大幅に上回っている。公債費は、繰上償還の実施、義務教育施設の耐震補強や大規模改修事業、庁舎関連事業などで起債した合併特例債に係る償還が増加傾向にある</a:t>
          </a:r>
          <a:r>
            <a:rPr kumimoji="1" lang="ja-JP" altLang="en-US" sz="1100">
              <a:solidFill>
                <a:schemeClr val="dk1"/>
              </a:solidFill>
              <a:effectLst/>
              <a:latin typeface="+mn-lt"/>
              <a:ea typeface="+mn-ea"/>
              <a:cs typeface="+mn-cs"/>
            </a:rPr>
            <a:t>が、全国平均と同水準になっている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栃木県下野市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の平成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年度残高は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昨年度とほぼ同額の</a:t>
          </a:r>
          <a:r>
            <a:rPr kumimoji="1" lang="ja-JP" altLang="ja-JP" sz="1100">
              <a:solidFill>
                <a:schemeClr val="dk1"/>
              </a:solidFill>
              <a:effectLst/>
              <a:latin typeface="+mn-lt"/>
              <a:ea typeface="+mn-ea"/>
              <a:cs typeface="+mn-cs"/>
            </a:rPr>
            <a:t>に</a:t>
          </a:r>
          <a:r>
            <a:rPr kumimoji="1" lang="en-US" altLang="ja-JP" sz="1100">
              <a:solidFill>
                <a:schemeClr val="dk1"/>
              </a:solidFill>
              <a:effectLst/>
              <a:latin typeface="+mn-lt"/>
              <a:ea typeface="+mn-ea"/>
              <a:cs typeface="+mn-cs"/>
            </a:rPr>
            <a:t>2,002</a:t>
          </a:r>
          <a:r>
            <a:rPr kumimoji="1" lang="ja-JP" altLang="ja-JP" sz="1100">
              <a:solidFill>
                <a:schemeClr val="dk1"/>
              </a:solidFill>
              <a:effectLst/>
              <a:latin typeface="+mn-lt"/>
              <a:ea typeface="+mn-ea"/>
              <a:cs typeface="+mn-cs"/>
            </a:rPr>
            <a:t>百万円となった。これに伴い財政調整基金残高に係る標準財政規模比は、前年度</a:t>
          </a:r>
          <a:r>
            <a:rPr kumimoji="1" lang="ja-JP" altLang="en-US" sz="1100">
              <a:solidFill>
                <a:schemeClr val="dk1"/>
              </a:solidFill>
              <a:effectLst/>
              <a:latin typeface="+mn-lt"/>
              <a:ea typeface="+mn-ea"/>
              <a:cs typeface="+mn-cs"/>
            </a:rPr>
            <a:t>と同水準の</a:t>
          </a:r>
          <a:r>
            <a:rPr kumimoji="1" lang="en-US" altLang="ja-JP" sz="1100">
              <a:solidFill>
                <a:schemeClr val="dk1"/>
              </a:solidFill>
              <a:effectLst/>
              <a:latin typeface="+mn-lt"/>
              <a:ea typeface="+mn-ea"/>
              <a:cs typeface="+mn-cs"/>
            </a:rPr>
            <a:t>13.83</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台を維持し適正な水準といえる。</a:t>
          </a:r>
          <a:endParaRPr lang="ja-JP" altLang="ja-JP" sz="1400">
            <a:effectLst/>
          </a:endParaRPr>
        </a:p>
        <a:p>
          <a:r>
            <a:rPr kumimoji="1" lang="ja-JP" altLang="ja-JP" sz="1100">
              <a:solidFill>
                <a:schemeClr val="dk1"/>
              </a:solidFill>
              <a:effectLst/>
              <a:latin typeface="+mn-lt"/>
              <a:ea typeface="+mn-ea"/>
              <a:cs typeface="+mn-cs"/>
            </a:rPr>
            <a:t>　また、実質収支額は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％超の黒字で、実質単年度収支については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％以内で推移している。</a:t>
          </a:r>
          <a:endParaRPr lang="ja-JP" altLang="ja-JP" sz="1400">
            <a:effectLst/>
          </a:endParaRPr>
        </a:p>
        <a:p>
          <a:r>
            <a:rPr kumimoji="1" lang="ja-JP" altLang="ja-JP" sz="1100">
              <a:solidFill>
                <a:schemeClr val="dk1"/>
              </a:solidFill>
              <a:effectLst/>
              <a:latin typeface="+mn-lt"/>
              <a:ea typeface="+mn-ea"/>
              <a:cs typeface="+mn-cs"/>
            </a:rPr>
            <a:t>　今後も財政調整基金の維持や実質収支の黒字に努める。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栃木県下野市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連結実質赤字比率に係る各会計が健全財政運営に努めた結果、全ての会計が黒字となっている。</a:t>
          </a:r>
          <a:endParaRPr lang="ja-JP" altLang="ja-JP" sz="1400">
            <a:effectLst/>
          </a:endParaRPr>
        </a:p>
        <a:p>
          <a:r>
            <a:rPr kumimoji="1" lang="ja-JP" altLang="ja-JP" sz="1100">
              <a:solidFill>
                <a:schemeClr val="dk1"/>
              </a:solidFill>
              <a:effectLst/>
              <a:latin typeface="+mn-lt"/>
              <a:ea typeface="+mn-ea"/>
              <a:cs typeface="+mn-cs"/>
            </a:rPr>
            <a:t>　今後も更なる行財政改革を推進し、健全財政の維持に努める。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74</v>
      </c>
      <c r="C3" s="420"/>
      <c r="D3" s="420"/>
      <c r="E3" s="421"/>
      <c r="F3" s="421"/>
      <c r="G3" s="421"/>
      <c r="H3" s="421"/>
      <c r="I3" s="421"/>
      <c r="J3" s="421"/>
      <c r="K3" s="421"/>
      <c r="L3" s="421" t="s">
        <v>75</v>
      </c>
      <c r="M3" s="421"/>
      <c r="N3" s="421"/>
      <c r="O3" s="421"/>
      <c r="P3" s="421"/>
      <c r="Q3" s="421"/>
      <c r="R3" s="428"/>
      <c r="S3" s="428"/>
      <c r="T3" s="428"/>
      <c r="U3" s="428"/>
      <c r="V3" s="429"/>
      <c r="W3" s="403" t="s">
        <v>76</v>
      </c>
      <c r="X3" s="404"/>
      <c r="Y3" s="404"/>
      <c r="Z3" s="404"/>
      <c r="AA3" s="404"/>
      <c r="AB3" s="420"/>
      <c r="AC3" s="428" t="s">
        <v>77</v>
      </c>
      <c r="AD3" s="404"/>
      <c r="AE3" s="404"/>
      <c r="AF3" s="404"/>
      <c r="AG3" s="404"/>
      <c r="AH3" s="404"/>
      <c r="AI3" s="404"/>
      <c r="AJ3" s="404"/>
      <c r="AK3" s="404"/>
      <c r="AL3" s="405"/>
      <c r="AM3" s="403" t="s">
        <v>78</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79</v>
      </c>
      <c r="BO3" s="404"/>
      <c r="BP3" s="404"/>
      <c r="BQ3" s="404"/>
      <c r="BR3" s="404"/>
      <c r="BS3" s="404"/>
      <c r="BT3" s="404"/>
      <c r="BU3" s="405"/>
      <c r="BV3" s="403" t="s">
        <v>80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81</v>
      </c>
      <c r="CU3" s="404"/>
      <c r="CV3" s="404"/>
      <c r="CW3" s="404"/>
      <c r="CX3" s="404"/>
      <c r="CY3" s="404"/>
      <c r="CZ3" s="404"/>
      <c r="DA3" s="405"/>
      <c r="DB3" s="403" t="s">
        <v>82</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83</v>
      </c>
      <c r="AZ4" s="407"/>
      <c r="BA4" s="407"/>
      <c r="BB4" s="407"/>
      <c r="BC4" s="407"/>
      <c r="BD4" s="407"/>
      <c r="BE4" s="407"/>
      <c r="BF4" s="407"/>
      <c r="BG4" s="407"/>
      <c r="BH4" s="407"/>
      <c r="BI4" s="407"/>
      <c r="BJ4" s="407"/>
      <c r="BK4" s="407"/>
      <c r="BL4" s="407"/>
      <c r="BM4" s="408"/>
      <c r="BN4" s="409">
        <v>25310260</v>
      </c>
      <c r="BO4" s="410"/>
      <c r="BP4" s="410"/>
      <c r="BQ4" s="410"/>
      <c r="BR4" s="410"/>
      <c r="BS4" s="410"/>
      <c r="BT4" s="410"/>
      <c r="BU4" s="411"/>
      <c r="BV4" s="409">
        <v>26727950</v>
      </c>
      <c r="BW4" s="410"/>
      <c r="BX4" s="410"/>
      <c r="BY4" s="410"/>
      <c r="BZ4" s="410"/>
      <c r="CA4" s="410"/>
      <c r="CB4" s="410"/>
      <c r="CC4" s="411"/>
      <c r="CD4" s="412" t="s">
        <v>84</v>
      </c>
      <c r="CE4" s="413"/>
      <c r="CF4" s="413"/>
      <c r="CG4" s="413"/>
      <c r="CH4" s="413"/>
      <c r="CI4" s="413"/>
      <c r="CJ4" s="413"/>
      <c r="CK4" s="413"/>
      <c r="CL4" s="413"/>
      <c r="CM4" s="413"/>
      <c r="CN4" s="413"/>
      <c r="CO4" s="413"/>
      <c r="CP4" s="413"/>
      <c r="CQ4" s="413"/>
      <c r="CR4" s="413"/>
      <c r="CS4" s="414"/>
      <c r="CT4" s="415">
        <v>8.5</v>
      </c>
      <c r="CU4" s="416"/>
      <c r="CV4" s="416"/>
      <c r="CW4" s="416"/>
      <c r="CX4" s="416"/>
      <c r="CY4" s="416"/>
      <c r="CZ4" s="416"/>
      <c r="DA4" s="417"/>
      <c r="DB4" s="415">
        <v>8.1999999999999993</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85</v>
      </c>
      <c r="AN5" s="476"/>
      <c r="AO5" s="476"/>
      <c r="AP5" s="476"/>
      <c r="AQ5" s="476"/>
      <c r="AR5" s="476"/>
      <c r="AS5" s="476"/>
      <c r="AT5" s="477"/>
      <c r="AU5" s="478" t="s">
        <v>86</v>
      </c>
      <c r="AV5" s="479"/>
      <c r="AW5" s="479"/>
      <c r="AX5" s="479"/>
      <c r="AY5" s="480" t="s">
        <v>87</v>
      </c>
      <c r="AZ5" s="481"/>
      <c r="BA5" s="481"/>
      <c r="BB5" s="481"/>
      <c r="BC5" s="481"/>
      <c r="BD5" s="481"/>
      <c r="BE5" s="481"/>
      <c r="BF5" s="481"/>
      <c r="BG5" s="481"/>
      <c r="BH5" s="481"/>
      <c r="BI5" s="481"/>
      <c r="BJ5" s="481"/>
      <c r="BK5" s="481"/>
      <c r="BL5" s="481"/>
      <c r="BM5" s="482"/>
      <c r="BN5" s="446">
        <v>23832144</v>
      </c>
      <c r="BO5" s="447"/>
      <c r="BP5" s="447"/>
      <c r="BQ5" s="447"/>
      <c r="BR5" s="447"/>
      <c r="BS5" s="447"/>
      <c r="BT5" s="447"/>
      <c r="BU5" s="448"/>
      <c r="BV5" s="446">
        <v>25351030</v>
      </c>
      <c r="BW5" s="447"/>
      <c r="BX5" s="447"/>
      <c r="BY5" s="447"/>
      <c r="BZ5" s="447"/>
      <c r="CA5" s="447"/>
      <c r="CB5" s="447"/>
      <c r="CC5" s="448"/>
      <c r="CD5" s="449" t="s">
        <v>88</v>
      </c>
      <c r="CE5" s="450"/>
      <c r="CF5" s="450"/>
      <c r="CG5" s="450"/>
      <c r="CH5" s="450"/>
      <c r="CI5" s="450"/>
      <c r="CJ5" s="450"/>
      <c r="CK5" s="450"/>
      <c r="CL5" s="450"/>
      <c r="CM5" s="450"/>
      <c r="CN5" s="450"/>
      <c r="CO5" s="450"/>
      <c r="CP5" s="450"/>
      <c r="CQ5" s="450"/>
      <c r="CR5" s="450"/>
      <c r="CS5" s="451"/>
      <c r="CT5" s="443">
        <v>87.1</v>
      </c>
      <c r="CU5" s="444"/>
      <c r="CV5" s="444"/>
      <c r="CW5" s="444"/>
      <c r="CX5" s="444"/>
      <c r="CY5" s="444"/>
      <c r="CZ5" s="444"/>
      <c r="DA5" s="445"/>
      <c r="DB5" s="443">
        <v>86.2</v>
      </c>
      <c r="DC5" s="444"/>
      <c r="DD5" s="444"/>
      <c r="DE5" s="444"/>
      <c r="DF5" s="444"/>
      <c r="DG5" s="444"/>
      <c r="DH5" s="444"/>
      <c r="DI5" s="445"/>
      <c r="DJ5" s="165"/>
      <c r="DK5" s="165"/>
      <c r="DL5" s="165"/>
      <c r="DM5" s="165"/>
      <c r="DN5" s="165"/>
      <c r="DO5" s="165"/>
    </row>
    <row r="6" spans="1:119" ht="18.75" customHeight="1">
      <c r="A6" s="166"/>
      <c r="B6" s="452" t="s">
        <v>89</v>
      </c>
      <c r="C6" s="453"/>
      <c r="D6" s="453"/>
      <c r="E6" s="454"/>
      <c r="F6" s="454"/>
      <c r="G6" s="454"/>
      <c r="H6" s="454"/>
      <c r="I6" s="454"/>
      <c r="J6" s="454"/>
      <c r="K6" s="454"/>
      <c r="L6" s="454" t="s">
        <v>90</v>
      </c>
      <c r="M6" s="454"/>
      <c r="N6" s="454"/>
      <c r="O6" s="454"/>
      <c r="P6" s="454"/>
      <c r="Q6" s="454"/>
      <c r="R6" s="458"/>
      <c r="S6" s="458"/>
      <c r="T6" s="458"/>
      <c r="U6" s="458"/>
      <c r="V6" s="459"/>
      <c r="W6" s="462" t="s">
        <v>91</v>
      </c>
      <c r="X6" s="463"/>
      <c r="Y6" s="463"/>
      <c r="Z6" s="463"/>
      <c r="AA6" s="463"/>
      <c r="AB6" s="453"/>
      <c r="AC6" s="466" t="s">
        <v>92</v>
      </c>
      <c r="AD6" s="467"/>
      <c r="AE6" s="467"/>
      <c r="AF6" s="467"/>
      <c r="AG6" s="467"/>
      <c r="AH6" s="467"/>
      <c r="AI6" s="467"/>
      <c r="AJ6" s="467"/>
      <c r="AK6" s="467"/>
      <c r="AL6" s="468"/>
      <c r="AM6" s="475" t="s">
        <v>93</v>
      </c>
      <c r="AN6" s="476"/>
      <c r="AO6" s="476"/>
      <c r="AP6" s="476"/>
      <c r="AQ6" s="476"/>
      <c r="AR6" s="476"/>
      <c r="AS6" s="476"/>
      <c r="AT6" s="477"/>
      <c r="AU6" s="478" t="s">
        <v>94</v>
      </c>
      <c r="AV6" s="479"/>
      <c r="AW6" s="479"/>
      <c r="AX6" s="479"/>
      <c r="AY6" s="480" t="s">
        <v>95</v>
      </c>
      <c r="AZ6" s="481"/>
      <c r="BA6" s="481"/>
      <c r="BB6" s="481"/>
      <c r="BC6" s="481"/>
      <c r="BD6" s="481"/>
      <c r="BE6" s="481"/>
      <c r="BF6" s="481"/>
      <c r="BG6" s="481"/>
      <c r="BH6" s="481"/>
      <c r="BI6" s="481"/>
      <c r="BJ6" s="481"/>
      <c r="BK6" s="481"/>
      <c r="BL6" s="481"/>
      <c r="BM6" s="482"/>
      <c r="BN6" s="446">
        <v>1478116</v>
      </c>
      <c r="BO6" s="447"/>
      <c r="BP6" s="447"/>
      <c r="BQ6" s="447"/>
      <c r="BR6" s="447"/>
      <c r="BS6" s="447"/>
      <c r="BT6" s="447"/>
      <c r="BU6" s="448"/>
      <c r="BV6" s="446">
        <v>1376920</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93.5</v>
      </c>
      <c r="CU6" s="484"/>
      <c r="CV6" s="484"/>
      <c r="CW6" s="484"/>
      <c r="CX6" s="484"/>
      <c r="CY6" s="484"/>
      <c r="CZ6" s="484"/>
      <c r="DA6" s="485"/>
      <c r="DB6" s="483">
        <v>92.2</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244806</v>
      </c>
      <c r="BO7" s="447"/>
      <c r="BP7" s="447"/>
      <c r="BQ7" s="447"/>
      <c r="BR7" s="447"/>
      <c r="BS7" s="447"/>
      <c r="BT7" s="447"/>
      <c r="BU7" s="448"/>
      <c r="BV7" s="446">
        <v>202624</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14473994</v>
      </c>
      <c r="CU7" s="447"/>
      <c r="CV7" s="447"/>
      <c r="CW7" s="447"/>
      <c r="CX7" s="447"/>
      <c r="CY7" s="447"/>
      <c r="CZ7" s="447"/>
      <c r="DA7" s="448"/>
      <c r="DB7" s="446">
        <v>14340473</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86</v>
      </c>
      <c r="AV8" s="479"/>
      <c r="AW8" s="479"/>
      <c r="AX8" s="479"/>
      <c r="AY8" s="480" t="s">
        <v>102</v>
      </c>
      <c r="AZ8" s="481"/>
      <c r="BA8" s="481"/>
      <c r="BB8" s="481"/>
      <c r="BC8" s="481"/>
      <c r="BD8" s="481"/>
      <c r="BE8" s="481"/>
      <c r="BF8" s="481"/>
      <c r="BG8" s="481"/>
      <c r="BH8" s="481"/>
      <c r="BI8" s="481"/>
      <c r="BJ8" s="481"/>
      <c r="BK8" s="481"/>
      <c r="BL8" s="481"/>
      <c r="BM8" s="482"/>
      <c r="BN8" s="446">
        <v>1233310</v>
      </c>
      <c r="BO8" s="447"/>
      <c r="BP8" s="447"/>
      <c r="BQ8" s="447"/>
      <c r="BR8" s="447"/>
      <c r="BS8" s="447"/>
      <c r="BT8" s="447"/>
      <c r="BU8" s="448"/>
      <c r="BV8" s="446">
        <v>1174296</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0.77</v>
      </c>
      <c r="CU8" s="487"/>
      <c r="CV8" s="487"/>
      <c r="CW8" s="487"/>
      <c r="CX8" s="487"/>
      <c r="CY8" s="487"/>
      <c r="CZ8" s="487"/>
      <c r="DA8" s="488"/>
      <c r="DB8" s="486">
        <v>0.78</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59431</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108</v>
      </c>
      <c r="AV9" s="479"/>
      <c r="AW9" s="479"/>
      <c r="AX9" s="479"/>
      <c r="AY9" s="480" t="s">
        <v>109</v>
      </c>
      <c r="AZ9" s="481"/>
      <c r="BA9" s="481"/>
      <c r="BB9" s="481"/>
      <c r="BC9" s="481"/>
      <c r="BD9" s="481"/>
      <c r="BE9" s="481"/>
      <c r="BF9" s="481"/>
      <c r="BG9" s="481"/>
      <c r="BH9" s="481"/>
      <c r="BI9" s="481"/>
      <c r="BJ9" s="481"/>
      <c r="BK9" s="481"/>
      <c r="BL9" s="481"/>
      <c r="BM9" s="482"/>
      <c r="BN9" s="446">
        <v>59014</v>
      </c>
      <c r="BO9" s="447"/>
      <c r="BP9" s="447"/>
      <c r="BQ9" s="447"/>
      <c r="BR9" s="447"/>
      <c r="BS9" s="447"/>
      <c r="BT9" s="447"/>
      <c r="BU9" s="448"/>
      <c r="BV9" s="446">
        <v>-477963</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14.5</v>
      </c>
      <c r="CU9" s="444"/>
      <c r="CV9" s="444"/>
      <c r="CW9" s="444"/>
      <c r="CX9" s="444"/>
      <c r="CY9" s="444"/>
      <c r="CZ9" s="444"/>
      <c r="DA9" s="445"/>
      <c r="DB9" s="443">
        <v>17.7</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59483</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812</v>
      </c>
      <c r="BO10" s="447"/>
      <c r="BP10" s="447"/>
      <c r="BQ10" s="447"/>
      <c r="BR10" s="447"/>
      <c r="BS10" s="447"/>
      <c r="BT10" s="447"/>
      <c r="BU10" s="448"/>
      <c r="BV10" s="446">
        <v>200871</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192480</v>
      </c>
      <c r="BO11" s="447"/>
      <c r="BP11" s="447"/>
      <c r="BQ11" s="447"/>
      <c r="BR11" s="447"/>
      <c r="BS11" s="447"/>
      <c r="BT11" s="447"/>
      <c r="BU11" s="448"/>
      <c r="BV11" s="446">
        <v>854338</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60323</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94</v>
      </c>
      <c r="AV12" s="479"/>
      <c r="AW12" s="479"/>
      <c r="AX12" s="479"/>
      <c r="AY12" s="480" t="s">
        <v>128</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80000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59677</v>
      </c>
      <c r="S13" s="528"/>
      <c r="T13" s="528"/>
      <c r="U13" s="528"/>
      <c r="V13" s="529"/>
      <c r="W13" s="462" t="s">
        <v>132</v>
      </c>
      <c r="X13" s="463"/>
      <c r="Y13" s="463"/>
      <c r="Z13" s="463"/>
      <c r="AA13" s="463"/>
      <c r="AB13" s="453"/>
      <c r="AC13" s="497">
        <v>2015</v>
      </c>
      <c r="AD13" s="498"/>
      <c r="AE13" s="498"/>
      <c r="AF13" s="498"/>
      <c r="AG13" s="537"/>
      <c r="AH13" s="497">
        <v>1881</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252306</v>
      </c>
      <c r="BO13" s="447"/>
      <c r="BP13" s="447"/>
      <c r="BQ13" s="447"/>
      <c r="BR13" s="447"/>
      <c r="BS13" s="447"/>
      <c r="BT13" s="447"/>
      <c r="BU13" s="448"/>
      <c r="BV13" s="446">
        <v>497246</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3.9</v>
      </c>
      <c r="CU13" s="444"/>
      <c r="CV13" s="444"/>
      <c r="CW13" s="444"/>
      <c r="CX13" s="444"/>
      <c r="CY13" s="444"/>
      <c r="CZ13" s="444"/>
      <c r="DA13" s="445"/>
      <c r="DB13" s="443">
        <v>5</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60133</v>
      </c>
      <c r="S14" s="528"/>
      <c r="T14" s="528"/>
      <c r="U14" s="528"/>
      <c r="V14" s="529"/>
      <c r="W14" s="436"/>
      <c r="X14" s="437"/>
      <c r="Y14" s="437"/>
      <c r="Z14" s="437"/>
      <c r="AA14" s="437"/>
      <c r="AB14" s="426"/>
      <c r="AC14" s="530">
        <v>6.8</v>
      </c>
      <c r="AD14" s="531"/>
      <c r="AE14" s="531"/>
      <c r="AF14" s="531"/>
      <c r="AG14" s="532"/>
      <c r="AH14" s="530">
        <v>6.7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130</v>
      </c>
      <c r="CU14" s="542"/>
      <c r="CV14" s="542"/>
      <c r="CW14" s="542"/>
      <c r="CX14" s="542"/>
      <c r="CY14" s="542"/>
      <c r="CZ14" s="542"/>
      <c r="DA14" s="543"/>
      <c r="DB14" s="541" t="s">
        <v>122</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139</v>
      </c>
      <c r="N15" s="535"/>
      <c r="O15" s="535"/>
      <c r="P15" s="535"/>
      <c r="Q15" s="536"/>
      <c r="R15" s="527">
        <v>59535</v>
      </c>
      <c r="S15" s="528"/>
      <c r="T15" s="528"/>
      <c r="U15" s="528"/>
      <c r="V15" s="529"/>
      <c r="W15" s="462" t="s">
        <v>140</v>
      </c>
      <c r="X15" s="463"/>
      <c r="Y15" s="463"/>
      <c r="Z15" s="463"/>
      <c r="AA15" s="463"/>
      <c r="AB15" s="453"/>
      <c r="AC15" s="497">
        <v>8165</v>
      </c>
      <c r="AD15" s="498"/>
      <c r="AE15" s="498"/>
      <c r="AF15" s="498"/>
      <c r="AG15" s="537"/>
      <c r="AH15" s="497">
        <v>7803</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8049337</v>
      </c>
      <c r="BO15" s="410"/>
      <c r="BP15" s="410"/>
      <c r="BQ15" s="410"/>
      <c r="BR15" s="410"/>
      <c r="BS15" s="410"/>
      <c r="BT15" s="410"/>
      <c r="BU15" s="411"/>
      <c r="BV15" s="409">
        <v>8011656</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27.5</v>
      </c>
      <c r="AD16" s="531"/>
      <c r="AE16" s="531"/>
      <c r="AF16" s="531"/>
      <c r="AG16" s="532"/>
      <c r="AH16" s="530">
        <v>27.8</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10624923</v>
      </c>
      <c r="BO16" s="447"/>
      <c r="BP16" s="447"/>
      <c r="BQ16" s="447"/>
      <c r="BR16" s="447"/>
      <c r="BS16" s="447"/>
      <c r="BT16" s="447"/>
      <c r="BU16" s="448"/>
      <c r="BV16" s="446">
        <v>10396563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19471</v>
      </c>
      <c r="AD17" s="498"/>
      <c r="AE17" s="498"/>
      <c r="AF17" s="498"/>
      <c r="AG17" s="537"/>
      <c r="AH17" s="497">
        <v>18390</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10389213</v>
      </c>
      <c r="BO17" s="447"/>
      <c r="BP17" s="447"/>
      <c r="BQ17" s="447"/>
      <c r="BR17" s="447"/>
      <c r="BS17" s="447"/>
      <c r="BT17" s="447"/>
      <c r="BU17" s="448"/>
      <c r="BV17" s="446">
        <v>10343533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74.59</v>
      </c>
      <c r="M18" s="559"/>
      <c r="N18" s="559"/>
      <c r="O18" s="559"/>
      <c r="P18" s="559"/>
      <c r="Q18" s="559"/>
      <c r="R18" s="560"/>
      <c r="S18" s="560"/>
      <c r="T18" s="560"/>
      <c r="U18" s="560"/>
      <c r="V18" s="561"/>
      <c r="W18" s="464"/>
      <c r="X18" s="465"/>
      <c r="Y18" s="465"/>
      <c r="Z18" s="465"/>
      <c r="AA18" s="465"/>
      <c r="AB18" s="456"/>
      <c r="AC18" s="562">
        <v>65.7</v>
      </c>
      <c r="AD18" s="563"/>
      <c r="AE18" s="563"/>
      <c r="AF18" s="563"/>
      <c r="AG18" s="564"/>
      <c r="AH18" s="562">
        <v>65.5</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12885871</v>
      </c>
      <c r="BO18" s="447"/>
      <c r="BP18" s="447"/>
      <c r="BQ18" s="447"/>
      <c r="BR18" s="447"/>
      <c r="BS18" s="447"/>
      <c r="BT18" s="447"/>
      <c r="BU18" s="448"/>
      <c r="BV18" s="446">
        <v>12434604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797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17451036</v>
      </c>
      <c r="BO19" s="447"/>
      <c r="BP19" s="447"/>
      <c r="BQ19" s="447"/>
      <c r="BR19" s="447"/>
      <c r="BS19" s="447"/>
      <c r="BT19" s="447"/>
      <c r="BU19" s="448"/>
      <c r="BV19" s="446">
        <v>17992865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21394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24820101</v>
      </c>
      <c r="BO23" s="447"/>
      <c r="BP23" s="447"/>
      <c r="BQ23" s="447"/>
      <c r="BR23" s="447"/>
      <c r="BS23" s="447"/>
      <c r="BT23" s="447"/>
      <c r="BU23" s="448"/>
      <c r="BV23" s="446">
        <v>24564068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9400</v>
      </c>
      <c r="R24" s="498"/>
      <c r="S24" s="498"/>
      <c r="T24" s="498"/>
      <c r="U24" s="498"/>
      <c r="V24" s="537"/>
      <c r="W24" s="596"/>
      <c r="X24" s="584"/>
      <c r="Y24" s="585"/>
      <c r="Z24" s="496" t="s">
        <v>164</v>
      </c>
      <c r="AA24" s="476"/>
      <c r="AB24" s="476"/>
      <c r="AC24" s="476"/>
      <c r="AD24" s="476"/>
      <c r="AE24" s="476"/>
      <c r="AF24" s="476"/>
      <c r="AG24" s="477"/>
      <c r="AH24" s="497">
        <v>341</v>
      </c>
      <c r="AI24" s="498"/>
      <c r="AJ24" s="498"/>
      <c r="AK24" s="498"/>
      <c r="AL24" s="537"/>
      <c r="AM24" s="497">
        <v>1068694</v>
      </c>
      <c r="AN24" s="498"/>
      <c r="AO24" s="498"/>
      <c r="AP24" s="498"/>
      <c r="AQ24" s="498"/>
      <c r="AR24" s="537"/>
      <c r="AS24" s="497">
        <v>3134</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11465623</v>
      </c>
      <c r="BO24" s="447"/>
      <c r="BP24" s="447"/>
      <c r="BQ24" s="447"/>
      <c r="BR24" s="447"/>
      <c r="BS24" s="447"/>
      <c r="BT24" s="447"/>
      <c r="BU24" s="448"/>
      <c r="BV24" s="446">
        <v>11237919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7400</v>
      </c>
      <c r="R25" s="498"/>
      <c r="S25" s="498"/>
      <c r="T25" s="498"/>
      <c r="U25" s="498"/>
      <c r="V25" s="537"/>
      <c r="W25" s="596"/>
      <c r="X25" s="584"/>
      <c r="Y25" s="585"/>
      <c r="Z25" s="496" t="s">
        <v>167</v>
      </c>
      <c r="AA25" s="476"/>
      <c r="AB25" s="476"/>
      <c r="AC25" s="476"/>
      <c r="AD25" s="476"/>
      <c r="AE25" s="476"/>
      <c r="AF25" s="476"/>
      <c r="AG25" s="477"/>
      <c r="AH25" s="497" t="s">
        <v>168</v>
      </c>
      <c r="AI25" s="498"/>
      <c r="AJ25" s="498"/>
      <c r="AK25" s="498"/>
      <c r="AL25" s="537"/>
      <c r="AM25" s="497" t="s">
        <v>168</v>
      </c>
      <c r="AN25" s="498"/>
      <c r="AO25" s="498"/>
      <c r="AP25" s="498"/>
      <c r="AQ25" s="498"/>
      <c r="AR25" s="537"/>
      <c r="AS25" s="497" t="s">
        <v>169</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119790</v>
      </c>
      <c r="BO25" s="410"/>
      <c r="BP25" s="410"/>
      <c r="BQ25" s="410"/>
      <c r="BR25" s="410"/>
      <c r="BS25" s="410"/>
      <c r="BT25" s="410"/>
      <c r="BU25" s="411"/>
      <c r="BV25" s="409">
        <v>206250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171</v>
      </c>
      <c r="F26" s="476"/>
      <c r="G26" s="476"/>
      <c r="H26" s="476"/>
      <c r="I26" s="476"/>
      <c r="J26" s="476"/>
      <c r="K26" s="477"/>
      <c r="L26" s="497">
        <v>1</v>
      </c>
      <c r="M26" s="498"/>
      <c r="N26" s="498"/>
      <c r="O26" s="498"/>
      <c r="P26" s="537"/>
      <c r="Q26" s="497">
        <v>6600</v>
      </c>
      <c r="R26" s="498"/>
      <c r="S26" s="498"/>
      <c r="T26" s="498"/>
      <c r="U26" s="498"/>
      <c r="V26" s="537"/>
      <c r="W26" s="596"/>
      <c r="X26" s="584"/>
      <c r="Y26" s="585"/>
      <c r="Z26" s="496" t="s">
        <v>172</v>
      </c>
      <c r="AA26" s="606"/>
      <c r="AB26" s="606"/>
      <c r="AC26" s="606"/>
      <c r="AD26" s="606"/>
      <c r="AE26" s="606"/>
      <c r="AF26" s="606"/>
      <c r="AG26" s="607"/>
      <c r="AH26" s="497">
        <v>20</v>
      </c>
      <c r="AI26" s="498"/>
      <c r="AJ26" s="498"/>
      <c r="AK26" s="498"/>
      <c r="AL26" s="537"/>
      <c r="AM26" s="497">
        <v>58020</v>
      </c>
      <c r="AN26" s="498"/>
      <c r="AO26" s="498"/>
      <c r="AP26" s="498"/>
      <c r="AQ26" s="498"/>
      <c r="AR26" s="537"/>
      <c r="AS26" s="497">
        <v>2901</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169</v>
      </c>
      <c r="BO26" s="447"/>
      <c r="BP26" s="447"/>
      <c r="BQ26" s="447"/>
      <c r="BR26" s="447"/>
      <c r="BS26" s="447"/>
      <c r="BT26" s="447"/>
      <c r="BU26" s="448"/>
      <c r="BV26" s="446" t="s">
        <v>174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175</v>
      </c>
      <c r="F27" s="476"/>
      <c r="G27" s="476"/>
      <c r="H27" s="476"/>
      <c r="I27" s="476"/>
      <c r="J27" s="476"/>
      <c r="K27" s="477"/>
      <c r="L27" s="497">
        <v>1</v>
      </c>
      <c r="M27" s="498"/>
      <c r="N27" s="498"/>
      <c r="O27" s="498"/>
      <c r="P27" s="537"/>
      <c r="Q27" s="497">
        <v>4700</v>
      </c>
      <c r="R27" s="498"/>
      <c r="S27" s="498"/>
      <c r="T27" s="498"/>
      <c r="U27" s="498"/>
      <c r="V27" s="537"/>
      <c r="W27" s="596"/>
      <c r="X27" s="584"/>
      <c r="Y27" s="585"/>
      <c r="Z27" s="496" t="s">
        <v>176</v>
      </c>
      <c r="AA27" s="476"/>
      <c r="AB27" s="476"/>
      <c r="AC27" s="476"/>
      <c r="AD27" s="476"/>
      <c r="AE27" s="476"/>
      <c r="AF27" s="476"/>
      <c r="AG27" s="477"/>
      <c r="AH27" s="497">
        <v>7</v>
      </c>
      <c r="AI27" s="498"/>
      <c r="AJ27" s="498"/>
      <c r="AK27" s="498"/>
      <c r="AL27" s="537"/>
      <c r="AM27" s="497">
        <v>27027</v>
      </c>
      <c r="AN27" s="498"/>
      <c r="AO27" s="498"/>
      <c r="AP27" s="498"/>
      <c r="AQ27" s="498"/>
      <c r="AR27" s="537"/>
      <c r="AS27" s="497">
        <v>3861</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680303</v>
      </c>
      <c r="BO27" s="620"/>
      <c r="BP27" s="620"/>
      <c r="BQ27" s="620"/>
      <c r="BR27" s="620"/>
      <c r="BS27" s="620"/>
      <c r="BT27" s="620"/>
      <c r="BU27" s="621"/>
      <c r="BV27" s="619">
        <v>680100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178</v>
      </c>
      <c r="F28" s="476"/>
      <c r="G28" s="476"/>
      <c r="H28" s="476"/>
      <c r="I28" s="476"/>
      <c r="J28" s="476"/>
      <c r="K28" s="477"/>
      <c r="L28" s="497">
        <v>1</v>
      </c>
      <c r="M28" s="498"/>
      <c r="N28" s="498"/>
      <c r="O28" s="498"/>
      <c r="P28" s="537"/>
      <c r="Q28" s="497">
        <v>3800</v>
      </c>
      <c r="R28" s="498"/>
      <c r="S28" s="498"/>
      <c r="T28" s="498"/>
      <c r="U28" s="498"/>
      <c r="V28" s="537"/>
      <c r="W28" s="596"/>
      <c r="X28" s="584"/>
      <c r="Y28" s="585"/>
      <c r="Z28" s="496" t="s">
        <v>179</v>
      </c>
      <c r="AA28" s="476"/>
      <c r="AB28" s="476"/>
      <c r="AC28" s="476"/>
      <c r="AD28" s="476"/>
      <c r="AE28" s="476"/>
      <c r="AF28" s="476"/>
      <c r="AG28" s="477"/>
      <c r="AH28" s="497" t="s">
        <v>169</v>
      </c>
      <c r="AI28" s="498"/>
      <c r="AJ28" s="498"/>
      <c r="AK28" s="498"/>
      <c r="AL28" s="537"/>
      <c r="AM28" s="497" t="s">
        <v>169</v>
      </c>
      <c r="AN28" s="498"/>
      <c r="AO28" s="498"/>
      <c r="AP28" s="498"/>
      <c r="AQ28" s="498"/>
      <c r="AR28" s="537"/>
      <c r="AS28" s="497" t="s">
        <v>169</v>
      </c>
      <c r="AT28" s="498"/>
      <c r="AU28" s="498"/>
      <c r="AV28" s="498"/>
      <c r="AW28" s="498"/>
      <c r="AX28" s="499"/>
      <c r="AY28" s="622" t="s">
        <v>180</v>
      </c>
      <c r="AZ28" s="623"/>
      <c r="BA28" s="623"/>
      <c r="BB28" s="624"/>
      <c r="BC28" s="406" t="s">
        <v>41</v>
      </c>
      <c r="BD28" s="407"/>
      <c r="BE28" s="407"/>
      <c r="BF28" s="407"/>
      <c r="BG28" s="407"/>
      <c r="BH28" s="407"/>
      <c r="BI28" s="407"/>
      <c r="BJ28" s="407"/>
      <c r="BK28" s="407"/>
      <c r="BL28" s="407"/>
      <c r="BM28" s="408"/>
      <c r="BN28" s="409">
        <v>2002207</v>
      </c>
      <c r="BO28" s="410"/>
      <c r="BP28" s="410"/>
      <c r="BQ28" s="410"/>
      <c r="BR28" s="410"/>
      <c r="BS28" s="410"/>
      <c r="BT28" s="410"/>
      <c r="BU28" s="411"/>
      <c r="BV28" s="409">
        <v>2001395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181</v>
      </c>
      <c r="F29" s="476"/>
      <c r="G29" s="476"/>
      <c r="H29" s="476"/>
      <c r="I29" s="476"/>
      <c r="J29" s="476"/>
      <c r="K29" s="477"/>
      <c r="L29" s="497">
        <v>16</v>
      </c>
      <c r="M29" s="498"/>
      <c r="N29" s="498"/>
      <c r="O29" s="498"/>
      <c r="P29" s="537"/>
      <c r="Q29" s="497">
        <v>3500</v>
      </c>
      <c r="R29" s="498"/>
      <c r="S29" s="498"/>
      <c r="T29" s="498"/>
      <c r="U29" s="498"/>
      <c r="V29" s="537"/>
      <c r="W29" s="597"/>
      <c r="X29" s="598"/>
      <c r="Y29" s="599"/>
      <c r="Z29" s="496" t="s">
        <v>182</v>
      </c>
      <c r="AA29" s="476"/>
      <c r="AB29" s="476"/>
      <c r="AC29" s="476"/>
      <c r="AD29" s="476"/>
      <c r="AE29" s="476"/>
      <c r="AF29" s="476"/>
      <c r="AG29" s="477"/>
      <c r="AH29" s="497">
        <v>348</v>
      </c>
      <c r="AI29" s="498"/>
      <c r="AJ29" s="498"/>
      <c r="AK29" s="498"/>
      <c r="AL29" s="537"/>
      <c r="AM29" s="497">
        <v>1095721</v>
      </c>
      <c r="AN29" s="498"/>
      <c r="AO29" s="498"/>
      <c r="AP29" s="498"/>
      <c r="AQ29" s="498"/>
      <c r="AR29" s="537"/>
      <c r="AS29" s="497">
        <v>3149</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3078873</v>
      </c>
      <c r="BO29" s="447"/>
      <c r="BP29" s="447"/>
      <c r="BQ29" s="447"/>
      <c r="BR29" s="447"/>
      <c r="BS29" s="447"/>
      <c r="BT29" s="447"/>
      <c r="BU29" s="448"/>
      <c r="BV29" s="446">
        <v>3061190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99.3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6387922</v>
      </c>
      <c r="BO30" s="620"/>
      <c r="BP30" s="620"/>
      <c r="BQ30" s="620"/>
      <c r="BR30" s="620"/>
      <c r="BS30" s="620"/>
      <c r="BT30" s="620"/>
      <c r="BU30" s="621"/>
      <c r="BV30" s="619">
        <v>5871884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193</v>
      </c>
      <c r="AN33" s="470"/>
      <c r="AO33" s="435" t="s">
        <v>192</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191</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小山広域保健衛生組合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下野市農業公社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石橋地区消防組合</v>
      </c>
      <c r="BZ35" s="633"/>
      <c r="CA35" s="633"/>
      <c r="CB35" s="633"/>
      <c r="CC35" s="633"/>
      <c r="CD35" s="633"/>
      <c r="CE35" s="633"/>
      <c r="CF35" s="633"/>
      <c r="CG35" s="633"/>
      <c r="CH35" s="633"/>
      <c r="CI35" s="633"/>
      <c r="CJ35" s="633"/>
      <c r="CK35" s="633"/>
      <c r="CL35" s="633"/>
      <c r="CM35" s="633"/>
      <c r="CN35" s="193"/>
      <c r="CO35" s="632">
        <f t="shared" ref="CO35:CO43" si="3">IF(CQ35="","",CO34+1)</f>
        <v>17</v>
      </c>
      <c r="CP35" s="632"/>
      <c r="CQ35" s="633" t="str">
        <f>IF('各会計、関係団体の財政状況及び健全化判断比率'!BS8="","",'各会計、関係団体の財政状況及び健全化判断比率'!BS8)</f>
        <v>グリムの里いしばし</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後期高齢者医療事業</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8</v>
      </c>
      <c r="BF36" s="632"/>
      <c r="BG36" s="633" t="str">
        <f>IF('各会計、関係団体の財政状況及び健全化判断比率'!B34="","",'各会計、関係団体の財政状況及び健全化判断比率'!B34)</f>
        <v>小山栃木都市計画事業石橋駅周辺土地区画整理事業特別会計</v>
      </c>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栃木県市町村総合事務組合一般会計</v>
      </c>
      <c r="BZ36" s="633"/>
      <c r="CA36" s="633"/>
      <c r="CB36" s="633"/>
      <c r="CC36" s="633"/>
      <c r="CD36" s="633"/>
      <c r="CE36" s="633"/>
      <c r="CF36" s="633"/>
      <c r="CG36" s="633"/>
      <c r="CH36" s="633"/>
      <c r="CI36" s="633"/>
      <c r="CJ36" s="633"/>
      <c r="CK36" s="633"/>
      <c r="CL36" s="633"/>
      <c r="CM36" s="633"/>
      <c r="CN36" s="193"/>
      <c r="CO36" s="632">
        <f t="shared" si="3"/>
        <v>18</v>
      </c>
      <c r="CP36" s="632"/>
      <c r="CQ36" s="633" t="str">
        <f>IF('各会計、関係団体の財政状況及び健全化判断比率'!BS9="","",'各会計、関係団体の財政状況及び健全化判断比率'!BS9)</f>
        <v>道の駅しもつけ</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9</v>
      </c>
      <c r="BF37" s="632"/>
      <c r="BG37" s="633" t="str">
        <f>IF('各会計、関係団体の財政状況及び健全化判断比率'!B35="","",'各会計、関係団体の財政状況及び健全化判断比率'!B35)</f>
        <v>小山栃木都市計画事業仁良川地区土地区画整理事業特別会計</v>
      </c>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栃木県市町村総合事務組合特別会計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栃木県後期高齢者医療広域連合一般会計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栃木県後期高齢者医療広域連合特別会計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p7OVSJZy5DEFzRkKBjVSEpbCxRC/F7ddIM9yfOko45SNLcmuWQ5gOHagH3KgD9gFjRIcTRv4fPnSz663Fejs1A==" saltValue="3sMkxa1R4VKN/bav7BEhG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543</v>
      </c>
      <c r="G33" s="29" t="s">
        <v>544</v>
      </c>
      <c r="H33" s="29" t="s">
        <v>545</v>
      </c>
      <c r="I33" s="29" t="s">
        <v>546</v>
      </c>
      <c r="J33" s="30" t="s">
        <v>547</v>
      </c>
      <c r="K33" s="22"/>
      <c r="L33" s="22"/>
      <c r="M33" s="22"/>
      <c r="N33" s="22"/>
      <c r="O33" s="22"/>
      <c r="P33" s="22"/>
    </row>
    <row r="34" spans="1:16" ht="39" customHeight="1">
      <c r="A34" s="22"/>
      <c r="B34" s="31"/>
      <c r="C34" s="1224" t="s">
        <v>548</v>
      </c>
      <c r="D34" s="1224"/>
      <c r="E34" s="1225"/>
      <c r="F34" s="32">
        <v>7.66</v>
      </c>
      <c r="G34" s="33">
        <v>8.82</v>
      </c>
      <c r="H34" s="33">
        <v>11.55</v>
      </c>
      <c r="I34" s="33">
        <v>8.18</v>
      </c>
      <c r="J34" s="34">
        <v>8.52</v>
      </c>
      <c r="K34" s="22"/>
      <c r="L34" s="22"/>
      <c r="M34" s="22"/>
      <c r="N34" s="22"/>
      <c r="O34" s="22"/>
      <c r="P34" s="22"/>
    </row>
    <row r="35" spans="1:16" ht="39" customHeight="1">
      <c r="A35" s="22"/>
      <c r="B35" s="35"/>
      <c r="C35" s="1218" t="s">
        <v>549</v>
      </c>
      <c r="D35" s="1219"/>
      <c r="E35" s="1220"/>
      <c r="F35" s="36">
        <v>5.88</v>
      </c>
      <c r="G35" s="37">
        <v>5.89</v>
      </c>
      <c r="H35" s="37">
        <v>5.94</v>
      </c>
      <c r="I35" s="37">
        <v>6.02</v>
      </c>
      <c r="J35" s="38">
        <v>6.65</v>
      </c>
      <c r="K35" s="22"/>
      <c r="L35" s="22"/>
      <c r="M35" s="22"/>
      <c r="N35" s="22"/>
      <c r="O35" s="22"/>
      <c r="P35" s="22"/>
    </row>
    <row r="36" spans="1:16" ht="39" customHeight="1">
      <c r="A36" s="22"/>
      <c r="B36" s="35"/>
      <c r="C36" s="1218" t="s">
        <v>550</v>
      </c>
      <c r="D36" s="1219"/>
      <c r="E36" s="1220"/>
      <c r="F36" s="36">
        <v>2.17</v>
      </c>
      <c r="G36" s="37">
        <v>2.12</v>
      </c>
      <c r="H36" s="37">
        <v>3.29</v>
      </c>
      <c r="I36" s="37">
        <v>2.72</v>
      </c>
      <c r="J36" s="38">
        <v>3.05</v>
      </c>
      <c r="K36" s="22"/>
      <c r="L36" s="22"/>
      <c r="M36" s="22"/>
      <c r="N36" s="22"/>
      <c r="O36" s="22"/>
      <c r="P36" s="22"/>
    </row>
    <row r="37" spans="1:16" ht="39" customHeight="1">
      <c r="A37" s="22"/>
      <c r="B37" s="35"/>
      <c r="C37" s="1218" t="s">
        <v>551</v>
      </c>
      <c r="D37" s="1219"/>
      <c r="E37" s="1220"/>
      <c r="F37" s="36">
        <v>0.8</v>
      </c>
      <c r="G37" s="37">
        <v>0.55000000000000004</v>
      </c>
      <c r="H37" s="37">
        <v>1.04</v>
      </c>
      <c r="I37" s="37">
        <v>1.39</v>
      </c>
      <c r="J37" s="38">
        <v>2.19</v>
      </c>
      <c r="K37" s="22"/>
      <c r="L37" s="22"/>
      <c r="M37" s="22"/>
      <c r="N37" s="22"/>
      <c r="O37" s="22"/>
      <c r="P37" s="22"/>
    </row>
    <row r="38" spans="1:16" ht="39" customHeight="1">
      <c r="A38" s="22"/>
      <c r="B38" s="35"/>
      <c r="C38" s="1218" t="s">
        <v>552</v>
      </c>
      <c r="D38" s="1219"/>
      <c r="E38" s="1220"/>
      <c r="F38" s="36">
        <v>1.35</v>
      </c>
      <c r="G38" s="37">
        <v>1.41</v>
      </c>
      <c r="H38" s="37">
        <v>1.94</v>
      </c>
      <c r="I38" s="37">
        <v>1.53</v>
      </c>
      <c r="J38" s="38">
        <v>1.89</v>
      </c>
      <c r="K38" s="22"/>
      <c r="L38" s="22"/>
      <c r="M38" s="22"/>
      <c r="N38" s="22"/>
      <c r="O38" s="22"/>
      <c r="P38" s="22"/>
    </row>
    <row r="39" spans="1:16" ht="39" customHeight="1">
      <c r="A39" s="22"/>
      <c r="B39" s="35"/>
      <c r="C39" s="1218" t="s">
        <v>553</v>
      </c>
      <c r="D39" s="1219"/>
      <c r="E39" s="1220"/>
      <c r="F39" s="36">
        <v>0.28999999999999998</v>
      </c>
      <c r="G39" s="37">
        <v>0.37</v>
      </c>
      <c r="H39" s="37">
        <v>0.54</v>
      </c>
      <c r="I39" s="37">
        <v>0.51</v>
      </c>
      <c r="J39" s="38">
        <v>0.56000000000000005</v>
      </c>
      <c r="K39" s="22"/>
      <c r="L39" s="22"/>
      <c r="M39" s="22"/>
      <c r="N39" s="22"/>
      <c r="O39" s="22"/>
      <c r="P39" s="22"/>
    </row>
    <row r="40" spans="1:16" ht="39" customHeight="1">
      <c r="A40" s="22"/>
      <c r="B40" s="35"/>
      <c r="C40" s="1218" t="s">
        <v>554</v>
      </c>
      <c r="D40" s="1219"/>
      <c r="E40" s="1220"/>
      <c r="F40" s="36">
        <v>0.1</v>
      </c>
      <c r="G40" s="37">
        <v>0.08</v>
      </c>
      <c r="H40" s="37">
        <v>0.13</v>
      </c>
      <c r="I40" s="37">
        <v>0.25</v>
      </c>
      <c r="J40" s="38">
        <v>0.18</v>
      </c>
      <c r="K40" s="22"/>
      <c r="L40" s="22"/>
      <c r="M40" s="22"/>
      <c r="N40" s="22"/>
      <c r="O40" s="22"/>
      <c r="P40" s="22"/>
    </row>
    <row r="41" spans="1:16" ht="39" customHeight="1">
      <c r="A41" s="22"/>
      <c r="B41" s="35"/>
      <c r="C41" s="1218" t="s">
        <v>555</v>
      </c>
      <c r="D41" s="1219"/>
      <c r="E41" s="1220"/>
      <c r="F41" s="36">
        <v>0.12</v>
      </c>
      <c r="G41" s="37">
        <v>0.05</v>
      </c>
      <c r="H41" s="37">
        <v>0.05</v>
      </c>
      <c r="I41" s="37">
        <v>7.0000000000000007E-2</v>
      </c>
      <c r="J41" s="38">
        <v>0.06</v>
      </c>
      <c r="K41" s="22"/>
      <c r="L41" s="22"/>
      <c r="M41" s="22"/>
      <c r="N41" s="22"/>
      <c r="O41" s="22"/>
      <c r="P41" s="22"/>
    </row>
    <row r="42" spans="1:16" ht="39" customHeight="1">
      <c r="A42" s="22"/>
      <c r="B42" s="39"/>
      <c r="C42" s="1218" t="s">
        <v>556</v>
      </c>
      <c r="D42" s="1219"/>
      <c r="E42" s="1220"/>
      <c r="F42" s="36" t="s">
        <v>500</v>
      </c>
      <c r="G42" s="37" t="s">
        <v>500</v>
      </c>
      <c r="H42" s="37" t="s">
        <v>500</v>
      </c>
      <c r="I42" s="37" t="s">
        <v>500</v>
      </c>
      <c r="J42" s="38" t="s">
        <v>500</v>
      </c>
      <c r="K42" s="22"/>
      <c r="L42" s="22"/>
      <c r="M42" s="22"/>
      <c r="N42" s="22"/>
      <c r="O42" s="22"/>
      <c r="P42" s="22"/>
    </row>
    <row r="43" spans="1:16" ht="39" customHeight="1" thickBot="1">
      <c r="A43" s="22"/>
      <c r="B43" s="40"/>
      <c r="C43" s="1221" t="s">
        <v>557</v>
      </c>
      <c r="D43" s="1222"/>
      <c r="E43" s="1223"/>
      <c r="F43" s="41">
        <v>0.02</v>
      </c>
      <c r="G43" s="42">
        <v>0.01</v>
      </c>
      <c r="H43" s="42">
        <v>0.03</v>
      </c>
      <c r="I43" s="42">
        <v>0.03</v>
      </c>
      <c r="J43" s="43">
        <v>0.02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v5CnT2+fqpHlRfodMD18lqOe8eToKfkVbWFx4yZpEwwNbafU5kUv90p8cf2N+PnCGoPdUwjievPdqHTldpwag==" saltValue="4m/Y8bXa3rXUa+Pj/JSn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c r="A45" s="48"/>
      <c r="B45" s="1234" t="s">
        <v>10</v>
      </c>
      <c r="C45" s="1235"/>
      <c r="D45" s="58"/>
      <c r="E45" s="1240" t="s">
        <v>11</v>
      </c>
      <c r="F45" s="1240"/>
      <c r="G45" s="1240"/>
      <c r="H45" s="1240"/>
      <c r="I45" s="1240"/>
      <c r="J45" s="1241"/>
      <c r="K45" s="59">
        <v>2458</v>
      </c>
      <c r="L45" s="60">
        <v>2465</v>
      </c>
      <c r="M45" s="60">
        <v>2372</v>
      </c>
      <c r="N45" s="60">
        <v>2328</v>
      </c>
      <c r="O45" s="61">
        <v>2370</v>
      </c>
      <c r="P45" s="48"/>
      <c r="Q45" s="48"/>
      <c r="R45" s="48"/>
      <c r="S45" s="48"/>
      <c r="T45" s="48"/>
      <c r="U45" s="48"/>
    </row>
    <row r="46" spans="1:21" ht="30.75" customHeight="1">
      <c r="A46" s="48"/>
      <c r="B46" s="1236"/>
      <c r="C46" s="1237"/>
      <c r="D46" s="62"/>
      <c r="E46" s="1228" t="s">
        <v>12</v>
      </c>
      <c r="F46" s="1228"/>
      <c r="G46" s="1228"/>
      <c r="H46" s="1228"/>
      <c r="I46" s="1228"/>
      <c r="J46" s="1229"/>
      <c r="K46" s="63" t="s">
        <v>500</v>
      </c>
      <c r="L46" s="64" t="s">
        <v>500</v>
      </c>
      <c r="M46" s="64" t="s">
        <v>500</v>
      </c>
      <c r="N46" s="64" t="s">
        <v>500</v>
      </c>
      <c r="O46" s="65" t="s">
        <v>500</v>
      </c>
      <c r="P46" s="48"/>
      <c r="Q46" s="48"/>
      <c r="R46" s="48"/>
      <c r="S46" s="48"/>
      <c r="T46" s="48"/>
      <c r="U46" s="48"/>
    </row>
    <row r="47" spans="1:21" ht="30.75" customHeight="1">
      <c r="A47" s="48"/>
      <c r="B47" s="1236"/>
      <c r="C47" s="1237"/>
      <c r="D47" s="62"/>
      <c r="E47" s="1228" t="s">
        <v>13</v>
      </c>
      <c r="F47" s="1228"/>
      <c r="G47" s="1228"/>
      <c r="H47" s="1228"/>
      <c r="I47" s="1228"/>
      <c r="J47" s="1229"/>
      <c r="K47" s="63" t="s">
        <v>500</v>
      </c>
      <c r="L47" s="64" t="s">
        <v>500</v>
      </c>
      <c r="M47" s="64" t="s">
        <v>500</v>
      </c>
      <c r="N47" s="64" t="s">
        <v>500</v>
      </c>
      <c r="O47" s="65" t="s">
        <v>500</v>
      </c>
      <c r="P47" s="48"/>
      <c r="Q47" s="48"/>
      <c r="R47" s="48"/>
      <c r="S47" s="48"/>
      <c r="T47" s="48"/>
      <c r="U47" s="48"/>
    </row>
    <row r="48" spans="1:21" ht="30.75" customHeight="1">
      <c r="A48" s="48"/>
      <c r="B48" s="1236"/>
      <c r="C48" s="1237"/>
      <c r="D48" s="62"/>
      <c r="E48" s="1228" t="s">
        <v>14</v>
      </c>
      <c r="F48" s="1228"/>
      <c r="G48" s="1228"/>
      <c r="H48" s="1228"/>
      <c r="I48" s="1228"/>
      <c r="J48" s="1229"/>
      <c r="K48" s="63">
        <v>619</v>
      </c>
      <c r="L48" s="64">
        <v>669</v>
      </c>
      <c r="M48" s="64">
        <v>647</v>
      </c>
      <c r="N48" s="64">
        <v>637</v>
      </c>
      <c r="O48" s="65">
        <v>640</v>
      </c>
      <c r="P48" s="48"/>
      <c r="Q48" s="48"/>
      <c r="R48" s="48"/>
      <c r="S48" s="48"/>
      <c r="T48" s="48"/>
      <c r="U48" s="48"/>
    </row>
    <row r="49" spans="1:21" ht="30.75" customHeight="1">
      <c r="A49" s="48"/>
      <c r="B49" s="1236"/>
      <c r="C49" s="1237"/>
      <c r="D49" s="62"/>
      <c r="E49" s="1228" t="s">
        <v>15</v>
      </c>
      <c r="F49" s="1228"/>
      <c r="G49" s="1228"/>
      <c r="H49" s="1228"/>
      <c r="I49" s="1228"/>
      <c r="J49" s="1229"/>
      <c r="K49" s="63">
        <v>69</v>
      </c>
      <c r="L49" s="64">
        <v>73</v>
      </c>
      <c r="M49" s="64">
        <v>84</v>
      </c>
      <c r="N49" s="64">
        <v>144</v>
      </c>
      <c r="O49" s="65">
        <v>140</v>
      </c>
      <c r="P49" s="48"/>
      <c r="Q49" s="48"/>
      <c r="R49" s="48"/>
      <c r="S49" s="48"/>
      <c r="T49" s="48"/>
      <c r="U49" s="48"/>
    </row>
    <row r="50" spans="1:21" ht="30.75" customHeight="1">
      <c r="A50" s="48"/>
      <c r="B50" s="1236"/>
      <c r="C50" s="1237"/>
      <c r="D50" s="62"/>
      <c r="E50" s="1228" t="s">
        <v>16</v>
      </c>
      <c r="F50" s="1228"/>
      <c r="G50" s="1228"/>
      <c r="H50" s="1228"/>
      <c r="I50" s="1228"/>
      <c r="J50" s="1229"/>
      <c r="K50" s="63">
        <v>94</v>
      </c>
      <c r="L50" s="64">
        <v>94</v>
      </c>
      <c r="M50" s="64">
        <v>94</v>
      </c>
      <c r="N50" s="64">
        <v>94</v>
      </c>
      <c r="O50" s="65">
        <v>89</v>
      </c>
      <c r="P50" s="48"/>
      <c r="Q50" s="48"/>
      <c r="R50" s="48"/>
      <c r="S50" s="48"/>
      <c r="T50" s="48"/>
      <c r="U50" s="48"/>
    </row>
    <row r="51" spans="1:21" ht="30.75" customHeight="1">
      <c r="A51" s="48"/>
      <c r="B51" s="1238"/>
      <c r="C51" s="1239"/>
      <c r="D51" s="66"/>
      <c r="E51" s="1228" t="s">
        <v>17</v>
      </c>
      <c r="F51" s="1228"/>
      <c r="G51" s="1228"/>
      <c r="H51" s="1228"/>
      <c r="I51" s="1228"/>
      <c r="J51" s="1229"/>
      <c r="K51" s="63" t="s">
        <v>500</v>
      </c>
      <c r="L51" s="64" t="s">
        <v>500</v>
      </c>
      <c r="M51" s="64" t="s">
        <v>500</v>
      </c>
      <c r="N51" s="64" t="s">
        <v>500</v>
      </c>
      <c r="O51" s="65" t="s">
        <v>500</v>
      </c>
      <c r="P51" s="48"/>
      <c r="Q51" s="48"/>
      <c r="R51" s="48"/>
      <c r="S51" s="48"/>
      <c r="T51" s="48"/>
      <c r="U51" s="48"/>
    </row>
    <row r="52" spans="1:21" ht="30.75" customHeight="1">
      <c r="A52" s="48"/>
      <c r="B52" s="1226" t="s">
        <v>18</v>
      </c>
      <c r="C52" s="1227"/>
      <c r="D52" s="66"/>
      <c r="E52" s="1228" t="s">
        <v>19</v>
      </c>
      <c r="F52" s="1228"/>
      <c r="G52" s="1228"/>
      <c r="H52" s="1228"/>
      <c r="I52" s="1228"/>
      <c r="J52" s="1229"/>
      <c r="K52" s="63">
        <v>2403</v>
      </c>
      <c r="L52" s="64">
        <v>2609</v>
      </c>
      <c r="M52" s="64">
        <v>2664</v>
      </c>
      <c r="N52" s="64">
        <v>2642</v>
      </c>
      <c r="O52" s="65">
        <v>2931</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837</v>
      </c>
      <c r="L53" s="69">
        <v>692</v>
      </c>
      <c r="M53" s="69">
        <v>533</v>
      </c>
      <c r="N53" s="69">
        <v>561</v>
      </c>
      <c r="O53" s="70">
        <v>308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DBbuhmV5ZnpBTK+k/nWcGR9O23mMpOGxv2bBzKp/c0IfrV5Yn6BLziMOlVWQcYv9cTBQiDpp8iEy9Bu6ahFQA==" saltValue="tYcZ4MmXUE8nSwtM3L5OW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543</v>
      </c>
      <c r="J40" s="79" t="s">
        <v>544</v>
      </c>
      <c r="K40" s="79" t="s">
        <v>545</v>
      </c>
      <c r="L40" s="79" t="s">
        <v>546</v>
      </c>
      <c r="M40" s="80" t="s">
        <v>547</v>
      </c>
    </row>
    <row r="41" spans="2:13" ht="27.75" customHeight="1">
      <c r="B41" s="1242" t="s">
        <v>23</v>
      </c>
      <c r="C41" s="1243"/>
      <c r="D41" s="81"/>
      <c r="E41" s="1248" t="s">
        <v>24</v>
      </c>
      <c r="F41" s="1248"/>
      <c r="G41" s="1248"/>
      <c r="H41" s="1249"/>
      <c r="I41" s="82">
        <v>19651</v>
      </c>
      <c r="J41" s="83">
        <v>19738</v>
      </c>
      <c r="K41" s="83">
        <v>24104</v>
      </c>
      <c r="L41" s="83">
        <v>24563</v>
      </c>
      <c r="M41" s="84">
        <v>24820</v>
      </c>
    </row>
    <row r="42" spans="2:13" ht="27.75" customHeight="1">
      <c r="B42" s="1244"/>
      <c r="C42" s="1245"/>
      <c r="D42" s="85"/>
      <c r="E42" s="1250" t="s">
        <v>25</v>
      </c>
      <c r="F42" s="1250"/>
      <c r="G42" s="1250"/>
      <c r="H42" s="1251"/>
      <c r="I42" s="86">
        <v>418</v>
      </c>
      <c r="J42" s="87">
        <v>344</v>
      </c>
      <c r="K42" s="87">
        <v>296</v>
      </c>
      <c r="L42" s="87">
        <v>203</v>
      </c>
      <c r="M42" s="88">
        <v>114</v>
      </c>
    </row>
    <row r="43" spans="2:13" ht="27.75" customHeight="1">
      <c r="B43" s="1244"/>
      <c r="C43" s="1245"/>
      <c r="D43" s="85"/>
      <c r="E43" s="1250" t="s">
        <v>26</v>
      </c>
      <c r="F43" s="1250"/>
      <c r="G43" s="1250"/>
      <c r="H43" s="1251"/>
      <c r="I43" s="86">
        <v>7116</v>
      </c>
      <c r="J43" s="87">
        <v>7033</v>
      </c>
      <c r="K43" s="87">
        <v>6778</v>
      </c>
      <c r="L43" s="87">
        <v>6538</v>
      </c>
      <c r="M43" s="88">
        <v>6232</v>
      </c>
    </row>
    <row r="44" spans="2:13" ht="27.75" customHeight="1">
      <c r="B44" s="1244"/>
      <c r="C44" s="1245"/>
      <c r="D44" s="85"/>
      <c r="E44" s="1250" t="s">
        <v>27</v>
      </c>
      <c r="F44" s="1250"/>
      <c r="G44" s="1250"/>
      <c r="H44" s="1251"/>
      <c r="I44" s="86">
        <v>405</v>
      </c>
      <c r="J44" s="87">
        <v>571</v>
      </c>
      <c r="K44" s="87">
        <v>1131</v>
      </c>
      <c r="L44" s="87">
        <v>1036</v>
      </c>
      <c r="M44" s="88">
        <v>989</v>
      </c>
    </row>
    <row r="45" spans="2:13" ht="27.75" customHeight="1">
      <c r="B45" s="1244"/>
      <c r="C45" s="1245"/>
      <c r="D45" s="85"/>
      <c r="E45" s="1250" t="s">
        <v>28</v>
      </c>
      <c r="F45" s="1250"/>
      <c r="G45" s="1250"/>
      <c r="H45" s="1251"/>
      <c r="I45" s="86">
        <v>1695</v>
      </c>
      <c r="J45" s="87">
        <v>1325</v>
      </c>
      <c r="K45" s="87">
        <v>939</v>
      </c>
      <c r="L45" s="87">
        <v>1159</v>
      </c>
      <c r="M45" s="88">
        <v>1169</v>
      </c>
    </row>
    <row r="46" spans="2:13" ht="27.75" customHeight="1">
      <c r="B46" s="1244"/>
      <c r="C46" s="1245"/>
      <c r="D46" s="89"/>
      <c r="E46" s="1250" t="s">
        <v>29</v>
      </c>
      <c r="F46" s="1250"/>
      <c r="G46" s="1250"/>
      <c r="H46" s="1251"/>
      <c r="I46" s="86" t="s">
        <v>500</v>
      </c>
      <c r="J46" s="87" t="s">
        <v>500</v>
      </c>
      <c r="K46" s="87" t="s">
        <v>500</v>
      </c>
      <c r="L46" s="87" t="s">
        <v>500</v>
      </c>
      <c r="M46" s="88" t="s">
        <v>500</v>
      </c>
    </row>
    <row r="47" spans="2:13" ht="27.75" customHeight="1">
      <c r="B47" s="1244"/>
      <c r="C47" s="1245"/>
      <c r="D47" s="90"/>
      <c r="E47" s="1252" t="s">
        <v>30</v>
      </c>
      <c r="F47" s="1253"/>
      <c r="G47" s="1253"/>
      <c r="H47" s="1254"/>
      <c r="I47" s="86" t="s">
        <v>500</v>
      </c>
      <c r="J47" s="87" t="s">
        <v>500</v>
      </c>
      <c r="K47" s="87" t="s">
        <v>500</v>
      </c>
      <c r="L47" s="87" t="s">
        <v>500</v>
      </c>
      <c r="M47" s="88" t="s">
        <v>500</v>
      </c>
    </row>
    <row r="48" spans="2:13" ht="27.75" customHeight="1">
      <c r="B48" s="1244"/>
      <c r="C48" s="1245"/>
      <c r="D48" s="85"/>
      <c r="E48" s="1250" t="s">
        <v>31</v>
      </c>
      <c r="F48" s="1250"/>
      <c r="G48" s="1250"/>
      <c r="H48" s="1251"/>
      <c r="I48" s="86" t="s">
        <v>500</v>
      </c>
      <c r="J48" s="87" t="s">
        <v>500</v>
      </c>
      <c r="K48" s="87" t="s">
        <v>500</v>
      </c>
      <c r="L48" s="87" t="s">
        <v>500</v>
      </c>
      <c r="M48" s="88" t="s">
        <v>500</v>
      </c>
    </row>
    <row r="49" spans="2:13" ht="27.75" customHeight="1">
      <c r="B49" s="1246"/>
      <c r="C49" s="1247"/>
      <c r="D49" s="85"/>
      <c r="E49" s="1250" t="s">
        <v>32</v>
      </c>
      <c r="F49" s="1250"/>
      <c r="G49" s="1250"/>
      <c r="H49" s="1251"/>
      <c r="I49" s="86" t="s">
        <v>500</v>
      </c>
      <c r="J49" s="87" t="s">
        <v>500</v>
      </c>
      <c r="K49" s="87" t="s">
        <v>500</v>
      </c>
      <c r="L49" s="87" t="s">
        <v>500</v>
      </c>
      <c r="M49" s="88" t="s">
        <v>500</v>
      </c>
    </row>
    <row r="50" spans="2:13" ht="27.75" customHeight="1">
      <c r="B50" s="1255" t="s">
        <v>33</v>
      </c>
      <c r="C50" s="1256"/>
      <c r="D50" s="91"/>
      <c r="E50" s="1250" t="s">
        <v>34</v>
      </c>
      <c r="F50" s="1250"/>
      <c r="G50" s="1250"/>
      <c r="H50" s="1251"/>
      <c r="I50" s="86">
        <v>10596</v>
      </c>
      <c r="J50" s="87">
        <v>10795</v>
      </c>
      <c r="K50" s="87">
        <v>10588</v>
      </c>
      <c r="L50" s="87">
        <v>10914</v>
      </c>
      <c r="M50" s="88">
        <v>11527</v>
      </c>
    </row>
    <row r="51" spans="2:13" ht="27.75" customHeight="1">
      <c r="B51" s="1244"/>
      <c r="C51" s="1245"/>
      <c r="D51" s="85"/>
      <c r="E51" s="1250" t="s">
        <v>35</v>
      </c>
      <c r="F51" s="1250"/>
      <c r="G51" s="1250"/>
      <c r="H51" s="1251"/>
      <c r="I51" s="86">
        <v>2160</v>
      </c>
      <c r="J51" s="87">
        <v>2015</v>
      </c>
      <c r="K51" s="87">
        <v>2128</v>
      </c>
      <c r="L51" s="87">
        <v>2525</v>
      </c>
      <c r="M51" s="88">
        <v>2534</v>
      </c>
    </row>
    <row r="52" spans="2:13" ht="27.75" customHeight="1">
      <c r="B52" s="1246"/>
      <c r="C52" s="1247"/>
      <c r="D52" s="85"/>
      <c r="E52" s="1250" t="s">
        <v>36</v>
      </c>
      <c r="F52" s="1250"/>
      <c r="G52" s="1250"/>
      <c r="H52" s="1251"/>
      <c r="I52" s="86">
        <v>23827</v>
      </c>
      <c r="J52" s="87">
        <v>24367</v>
      </c>
      <c r="K52" s="87">
        <v>28563</v>
      </c>
      <c r="L52" s="87">
        <v>28987</v>
      </c>
      <c r="M52" s="88">
        <v>28806</v>
      </c>
    </row>
    <row r="53" spans="2:13" ht="27.75" customHeight="1" thickBot="1">
      <c r="B53" s="1257" t="s">
        <v>37</v>
      </c>
      <c r="C53" s="1258"/>
      <c r="D53" s="92"/>
      <c r="E53" s="1259" t="s">
        <v>38</v>
      </c>
      <c r="F53" s="1259"/>
      <c r="G53" s="1259"/>
      <c r="H53" s="1260"/>
      <c r="I53" s="93">
        <v>-7299</v>
      </c>
      <c r="J53" s="94">
        <v>-8165</v>
      </c>
      <c r="K53" s="94">
        <v>-8032</v>
      </c>
      <c r="L53" s="94">
        <v>-8928</v>
      </c>
      <c r="M53" s="95">
        <v>-9542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F2vHqVGoCHa0xDuSs4FrcvVZhAX3fOPd/Oq8QwDXvfZ20TdJPz102i1RtSVqo90NkNW/VUDWjKoTRG1iDTw7w==" saltValue="iBZj2/dASQTyOHEVY6Q2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545</v>
      </c>
      <c r="G54" s="104" t="s">
        <v>546</v>
      </c>
      <c r="H54" s="105" t="s">
        <v>547</v>
      </c>
    </row>
    <row r="55" spans="2:8" ht="52.5" customHeight="1">
      <c r="B55" s="106"/>
      <c r="C55" s="1269" t="s">
        <v>41</v>
      </c>
      <c r="D55" s="1269"/>
      <c r="E55" s="1270"/>
      <c r="F55" s="107">
        <v>1881</v>
      </c>
      <c r="G55" s="107">
        <v>2001</v>
      </c>
      <c r="H55" s="108">
        <v>2002</v>
      </c>
    </row>
    <row r="56" spans="2:8" ht="52.5" customHeight="1">
      <c r="B56" s="109"/>
      <c r="C56" s="1271" t="s">
        <v>42</v>
      </c>
      <c r="D56" s="1271"/>
      <c r="E56" s="1272"/>
      <c r="F56" s="110">
        <v>3452</v>
      </c>
      <c r="G56" s="110">
        <v>3061</v>
      </c>
      <c r="H56" s="111">
        <v>3079</v>
      </c>
    </row>
    <row r="57" spans="2:8" ht="53.25" customHeight="1">
      <c r="B57" s="109"/>
      <c r="C57" s="1273" t="s">
        <v>43</v>
      </c>
      <c r="D57" s="1273"/>
      <c r="E57" s="1274"/>
      <c r="F57" s="112">
        <v>5430</v>
      </c>
      <c r="G57" s="112">
        <v>5872</v>
      </c>
      <c r="H57" s="113">
        <v>6388</v>
      </c>
    </row>
    <row r="58" spans="2:8" ht="45.75" customHeight="1">
      <c r="B58" s="114"/>
      <c r="C58" s="1261" t="s">
        <v>567</v>
      </c>
      <c r="D58" s="1262"/>
      <c r="E58" s="1263"/>
      <c r="F58" s="115">
        <v>948</v>
      </c>
      <c r="G58" s="115">
        <v>1528</v>
      </c>
      <c r="H58" s="116">
        <v>2124</v>
      </c>
    </row>
    <row r="59" spans="2:8" ht="45.75" customHeight="1">
      <c r="B59" s="114"/>
      <c r="C59" s="1261" t="s">
        <v>568</v>
      </c>
      <c r="D59" s="1262"/>
      <c r="E59" s="1263"/>
      <c r="F59" s="115">
        <v>1577</v>
      </c>
      <c r="G59" s="115">
        <v>1578</v>
      </c>
      <c r="H59" s="116">
        <v>1598</v>
      </c>
    </row>
    <row r="60" spans="2:8" ht="45.75" customHeight="1">
      <c r="B60" s="114"/>
      <c r="C60" s="1261" t="s">
        <v>569</v>
      </c>
      <c r="D60" s="1262"/>
      <c r="E60" s="1263"/>
      <c r="F60" s="115">
        <v>1492</v>
      </c>
      <c r="G60" s="115">
        <v>1347</v>
      </c>
      <c r="H60" s="116">
        <v>1302</v>
      </c>
    </row>
    <row r="61" spans="2:8" ht="45.75" customHeight="1">
      <c r="B61" s="114"/>
      <c r="C61" s="1261" t="s">
        <v>570</v>
      </c>
      <c r="D61" s="1262"/>
      <c r="E61" s="1263"/>
      <c r="F61" s="115">
        <v>450</v>
      </c>
      <c r="G61" s="115">
        <v>447</v>
      </c>
      <c r="H61" s="116">
        <v>442</v>
      </c>
    </row>
    <row r="62" spans="2:8" ht="45.75" customHeight="1" thickBot="1">
      <c r="B62" s="117"/>
      <c r="C62" s="1264" t="s">
        <v>571</v>
      </c>
      <c r="D62" s="1265"/>
      <c r="E62" s="1266"/>
      <c r="F62" s="118">
        <v>440</v>
      </c>
      <c r="G62" s="118">
        <v>440</v>
      </c>
      <c r="H62" s="119">
        <v>442</v>
      </c>
    </row>
    <row r="63" spans="2:8" ht="52.5" customHeight="1" thickBot="1">
      <c r="B63" s="120"/>
      <c r="C63" s="1267" t="s">
        <v>44</v>
      </c>
      <c r="D63" s="1267"/>
      <c r="E63" s="1268"/>
      <c r="F63" s="121">
        <v>10762</v>
      </c>
      <c r="G63" s="121">
        <v>10934</v>
      </c>
      <c r="H63" s="122">
        <v>11469</v>
      </c>
    </row>
    <row r="64" spans="2:8" ht="15" customHeight="1"/>
    <row r="65" ht="0" hidden="1" customHeight="1"/>
    <row r="66" ht="0" hidden="1" customHeight="1"/>
  </sheetData>
  <sheetProtection algorithmName="SHA-512" hashValue="Y5xnds4FT7Y4j4GHsS6Ay67rM9TzciSVROITnDftgW2Egj4IQZ+YDlUqhwXe4utJho97INsfoyWy62JISb3dLw==" saltValue="sQH8jgCaTvov2frqek0r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T13" zoomScaleNormal="100" zoomScaleSheetLayoutView="55" workbookViewId="0">
      <selection activeCell="AE39" sqref="AE3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572</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572</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7" t="s">
        <v>589</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575</v>
      </c>
    </row>
    <row r="50" spans="1:109">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543</v>
      </c>
      <c r="BQ50" s="1290"/>
      <c r="BR50" s="1290"/>
      <c r="BS50" s="1290"/>
      <c r="BT50" s="1290"/>
      <c r="BU50" s="1290"/>
      <c r="BV50" s="1290"/>
      <c r="BW50" s="1290"/>
      <c r="BX50" s="1290" t="s">
        <v>544</v>
      </c>
      <c r="BY50" s="1290"/>
      <c r="BZ50" s="1290"/>
      <c r="CA50" s="1290"/>
      <c r="CB50" s="1290"/>
      <c r="CC50" s="1290"/>
      <c r="CD50" s="1290"/>
      <c r="CE50" s="1290"/>
      <c r="CF50" s="1290" t="s">
        <v>545</v>
      </c>
      <c r="CG50" s="1290"/>
      <c r="CH50" s="1290"/>
      <c r="CI50" s="1290"/>
      <c r="CJ50" s="1290"/>
      <c r="CK50" s="1290"/>
      <c r="CL50" s="1290"/>
      <c r="CM50" s="1290"/>
      <c r="CN50" s="1290" t="s">
        <v>546</v>
      </c>
      <c r="CO50" s="1290"/>
      <c r="CP50" s="1290"/>
      <c r="CQ50" s="1290"/>
      <c r="CR50" s="1290"/>
      <c r="CS50" s="1290"/>
      <c r="CT50" s="1290"/>
      <c r="CU50" s="1290"/>
      <c r="CV50" s="1290" t="s">
        <v>547</v>
      </c>
      <c r="CW50" s="1290"/>
      <c r="CX50" s="1290"/>
      <c r="CY50" s="1290"/>
      <c r="CZ50" s="1290"/>
      <c r="DA50" s="1290"/>
      <c r="DB50" s="1290"/>
      <c r="DC50" s="1290"/>
    </row>
    <row r="51" spans="1:109" ht="13.5" customHeight="1">
      <c r="B51" s="374"/>
      <c r="G51" s="1291"/>
      <c r="H51" s="1291"/>
      <c r="I51" s="1294"/>
      <c r="J51" s="1294"/>
      <c r="K51" s="1292"/>
      <c r="L51" s="1292"/>
      <c r="M51" s="1292"/>
      <c r="N51" s="1292"/>
      <c r="AM51" s="383"/>
      <c r="AN51" s="1293" t="s">
        <v>576</v>
      </c>
      <c r="AO51" s="1293"/>
      <c r="AP51" s="1293"/>
      <c r="AQ51" s="1293"/>
      <c r="AR51" s="1293"/>
      <c r="AS51" s="1293"/>
      <c r="AT51" s="1293"/>
      <c r="AU51" s="1293"/>
      <c r="AV51" s="1293"/>
      <c r="AW51" s="1293"/>
      <c r="AX51" s="1293"/>
      <c r="AY51" s="1293"/>
      <c r="AZ51" s="1293"/>
      <c r="BA51" s="1293"/>
      <c r="BB51" s="1293" t="s">
        <v>577</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5"/>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578</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5"/>
      <c r="CG53" s="1276"/>
      <c r="CH53" s="1276"/>
      <c r="CI53" s="1276"/>
      <c r="CJ53" s="1276"/>
      <c r="CK53" s="1276"/>
      <c r="CL53" s="1276"/>
      <c r="CM53" s="1276"/>
      <c r="CN53" s="1276">
        <v>58.7</v>
      </c>
      <c r="CO53" s="1276"/>
      <c r="CP53" s="1276"/>
      <c r="CQ53" s="1276"/>
      <c r="CR53" s="1276"/>
      <c r="CS53" s="1276"/>
      <c r="CT53" s="1276"/>
      <c r="CU53" s="1276"/>
      <c r="CV53" s="1276">
        <v>58.6</v>
      </c>
      <c r="CW53" s="1276"/>
      <c r="CX53" s="1276"/>
      <c r="CY53" s="1276"/>
      <c r="CZ53" s="1276"/>
      <c r="DA53" s="1276"/>
      <c r="DB53" s="1276"/>
      <c r="DC53" s="1276"/>
    </row>
    <row r="54" spans="1:109">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86"/>
      <c r="H55" s="1286"/>
      <c r="I55" s="1286"/>
      <c r="J55" s="1286"/>
      <c r="K55" s="1292"/>
      <c r="L55" s="1292"/>
      <c r="M55" s="1292"/>
      <c r="N55" s="1292"/>
      <c r="AN55" s="1290" t="s">
        <v>579</v>
      </c>
      <c r="AO55" s="1290"/>
      <c r="AP55" s="1290"/>
      <c r="AQ55" s="1290"/>
      <c r="AR55" s="1290"/>
      <c r="AS55" s="1290"/>
      <c r="AT55" s="1290"/>
      <c r="AU55" s="1290"/>
      <c r="AV55" s="1290"/>
      <c r="AW55" s="1290"/>
      <c r="AX55" s="1290"/>
      <c r="AY55" s="1290"/>
      <c r="AZ55" s="1290"/>
      <c r="BA55" s="1290"/>
      <c r="BB55" s="1293" t="s">
        <v>580</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5"/>
      <c r="CG55" s="1276"/>
      <c r="CH55" s="1276"/>
      <c r="CI55" s="1276"/>
      <c r="CJ55" s="1276"/>
      <c r="CK55" s="1276"/>
      <c r="CL55" s="1276"/>
      <c r="CM55" s="1276"/>
      <c r="CN55" s="1276">
        <v>35.299999999999997</v>
      </c>
      <c r="CO55" s="1276"/>
      <c r="CP55" s="1276"/>
      <c r="CQ55" s="1276"/>
      <c r="CR55" s="1276"/>
      <c r="CS55" s="1276"/>
      <c r="CT55" s="1276"/>
      <c r="CU55" s="1276"/>
      <c r="CV55" s="1276">
        <v>31.9</v>
      </c>
      <c r="CW55" s="1276"/>
      <c r="CX55" s="1276"/>
      <c r="CY55" s="1276"/>
      <c r="CZ55" s="1276"/>
      <c r="DA55" s="1276"/>
      <c r="DB55" s="1276"/>
      <c r="DC55" s="1276"/>
    </row>
    <row r="56" spans="1:109">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581</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5"/>
      <c r="CG57" s="1276"/>
      <c r="CH57" s="1276"/>
      <c r="CI57" s="1276"/>
      <c r="CJ57" s="1276"/>
      <c r="CK57" s="1276"/>
      <c r="CL57" s="1276"/>
      <c r="CM57" s="1276"/>
      <c r="CN57" s="1276">
        <v>60.4</v>
      </c>
      <c r="CO57" s="1276"/>
      <c r="CP57" s="1276"/>
      <c r="CQ57" s="1276"/>
      <c r="CR57" s="1276"/>
      <c r="CS57" s="1276"/>
      <c r="CT57" s="1276"/>
      <c r="CU57" s="1276"/>
      <c r="CV57" s="1276">
        <v>60.8</v>
      </c>
      <c r="CW57" s="1276"/>
      <c r="CX57" s="1276"/>
      <c r="CY57" s="1276"/>
      <c r="CZ57" s="1276"/>
      <c r="DA57" s="1276"/>
      <c r="DB57" s="1276"/>
      <c r="DC57" s="1276"/>
      <c r="DD57" s="387"/>
      <c r="DE57" s="386"/>
    </row>
    <row r="58" spans="1:109" s="382" customFormat="1">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582</v>
      </c>
    </row>
    <row r="64" spans="1:109">
      <c r="B64" s="374"/>
      <c r="G64" s="381"/>
      <c r="I64" s="394"/>
      <c r="J64" s="394"/>
      <c r="K64" s="394"/>
      <c r="L64" s="394"/>
      <c r="M64" s="394"/>
      <c r="N64" s="395"/>
      <c r="AM64" s="381"/>
      <c r="AN64" s="381" t="s">
        <v>574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7" t="s">
        <v>588</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575</v>
      </c>
    </row>
    <row r="72" spans="2:107">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543</v>
      </c>
      <c r="BQ72" s="1290"/>
      <c r="BR72" s="1290"/>
      <c r="BS72" s="1290"/>
      <c r="BT72" s="1290"/>
      <c r="BU72" s="1290"/>
      <c r="BV72" s="1290"/>
      <c r="BW72" s="1290"/>
      <c r="BX72" s="1290" t="s">
        <v>544</v>
      </c>
      <c r="BY72" s="1290"/>
      <c r="BZ72" s="1290"/>
      <c r="CA72" s="1290"/>
      <c r="CB72" s="1290"/>
      <c r="CC72" s="1290"/>
      <c r="CD72" s="1290"/>
      <c r="CE72" s="1290"/>
      <c r="CF72" s="1290" t="s">
        <v>545</v>
      </c>
      <c r="CG72" s="1290"/>
      <c r="CH72" s="1290"/>
      <c r="CI72" s="1290"/>
      <c r="CJ72" s="1290"/>
      <c r="CK72" s="1290"/>
      <c r="CL72" s="1290"/>
      <c r="CM72" s="1290"/>
      <c r="CN72" s="1290" t="s">
        <v>546</v>
      </c>
      <c r="CO72" s="1290"/>
      <c r="CP72" s="1290"/>
      <c r="CQ72" s="1290"/>
      <c r="CR72" s="1290"/>
      <c r="CS72" s="1290"/>
      <c r="CT72" s="1290"/>
      <c r="CU72" s="1290"/>
      <c r="CV72" s="1290" t="s">
        <v>547</v>
      </c>
      <c r="CW72" s="1290"/>
      <c r="CX72" s="1290"/>
      <c r="CY72" s="1290"/>
      <c r="CZ72" s="1290"/>
      <c r="DA72" s="1290"/>
      <c r="DB72" s="1290"/>
      <c r="DC72" s="1290"/>
    </row>
    <row r="73" spans="2:107">
      <c r="B73" s="374"/>
      <c r="G73" s="1291"/>
      <c r="H73" s="1291"/>
      <c r="I73" s="1291"/>
      <c r="J73" s="1291"/>
      <c r="K73" s="1296"/>
      <c r="L73" s="1296"/>
      <c r="M73" s="1296"/>
      <c r="N73" s="1296"/>
      <c r="AM73" s="383"/>
      <c r="AN73" s="1293" t="s">
        <v>576</v>
      </c>
      <c r="AO73" s="1293"/>
      <c r="AP73" s="1293"/>
      <c r="AQ73" s="1293"/>
      <c r="AR73" s="1293"/>
      <c r="AS73" s="1293"/>
      <c r="AT73" s="1293"/>
      <c r="AU73" s="1293"/>
      <c r="AV73" s="1293"/>
      <c r="AW73" s="1293"/>
      <c r="AX73" s="1293"/>
      <c r="AY73" s="1293"/>
      <c r="AZ73" s="1293"/>
      <c r="BA73" s="1293"/>
      <c r="BB73" s="1293" t="s">
        <v>583</v>
      </c>
      <c r="BC73" s="1293"/>
      <c r="BD73" s="1293"/>
      <c r="BE73" s="1293"/>
      <c r="BF73" s="1293"/>
      <c r="BG73" s="1293"/>
      <c r="BH73" s="1293"/>
      <c r="BI73" s="1293"/>
      <c r="BJ73" s="1293"/>
      <c r="BK73" s="1293"/>
      <c r="BL73" s="1293"/>
      <c r="BM73" s="1293"/>
      <c r="BN73" s="1293"/>
      <c r="BO73" s="1293"/>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584</v>
      </c>
      <c r="BC75" s="1293"/>
      <c r="BD75" s="1293"/>
      <c r="BE75" s="1293"/>
      <c r="BF75" s="1293"/>
      <c r="BG75" s="1293"/>
      <c r="BH75" s="1293"/>
      <c r="BI75" s="1293"/>
      <c r="BJ75" s="1293"/>
      <c r="BK75" s="1293"/>
      <c r="BL75" s="1293"/>
      <c r="BM75" s="1293"/>
      <c r="BN75" s="1293"/>
      <c r="BO75" s="1293"/>
      <c r="BP75" s="1276">
        <v>7.5</v>
      </c>
      <c r="BQ75" s="1276"/>
      <c r="BR75" s="1276"/>
      <c r="BS75" s="1276"/>
      <c r="BT75" s="1276"/>
      <c r="BU75" s="1276"/>
      <c r="BV75" s="1276"/>
      <c r="BW75" s="1276"/>
      <c r="BX75" s="1276">
        <v>6.9</v>
      </c>
      <c r="BY75" s="1276"/>
      <c r="BZ75" s="1276"/>
      <c r="CA75" s="1276"/>
      <c r="CB75" s="1276"/>
      <c r="CC75" s="1276"/>
      <c r="CD75" s="1276"/>
      <c r="CE75" s="1276"/>
      <c r="CF75" s="1276">
        <v>5.8</v>
      </c>
      <c r="CG75" s="1276"/>
      <c r="CH75" s="1276"/>
      <c r="CI75" s="1276"/>
      <c r="CJ75" s="1276"/>
      <c r="CK75" s="1276"/>
      <c r="CL75" s="1276"/>
      <c r="CM75" s="1276"/>
      <c r="CN75" s="1276">
        <v>5</v>
      </c>
      <c r="CO75" s="1276"/>
      <c r="CP75" s="1276"/>
      <c r="CQ75" s="1276"/>
      <c r="CR75" s="1276"/>
      <c r="CS75" s="1276"/>
      <c r="CT75" s="1276"/>
      <c r="CU75" s="1276"/>
      <c r="CV75" s="1276">
        <v>3.9</v>
      </c>
      <c r="CW75" s="1276"/>
      <c r="CX75" s="1276"/>
      <c r="CY75" s="1276"/>
      <c r="CZ75" s="1276"/>
      <c r="DA75" s="1276"/>
      <c r="DB75" s="1276"/>
      <c r="DC75" s="1276"/>
    </row>
    <row r="76" spans="2:107">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86"/>
      <c r="H77" s="1286"/>
      <c r="I77" s="1286"/>
      <c r="J77" s="1286"/>
      <c r="K77" s="1296"/>
      <c r="L77" s="1296"/>
      <c r="M77" s="1296"/>
      <c r="N77" s="1296"/>
      <c r="AN77" s="1290" t="s">
        <v>579</v>
      </c>
      <c r="AO77" s="1290"/>
      <c r="AP77" s="1290"/>
      <c r="AQ77" s="1290"/>
      <c r="AR77" s="1290"/>
      <c r="AS77" s="1290"/>
      <c r="AT77" s="1290"/>
      <c r="AU77" s="1290"/>
      <c r="AV77" s="1290"/>
      <c r="AW77" s="1290"/>
      <c r="AX77" s="1290"/>
      <c r="AY77" s="1290"/>
      <c r="AZ77" s="1290"/>
      <c r="BA77" s="1290"/>
      <c r="BB77" s="1293" t="s">
        <v>580</v>
      </c>
      <c r="BC77" s="1293"/>
      <c r="BD77" s="1293"/>
      <c r="BE77" s="1293"/>
      <c r="BF77" s="1293"/>
      <c r="BG77" s="1293"/>
      <c r="BH77" s="1293"/>
      <c r="BI77" s="1293"/>
      <c r="BJ77" s="1293"/>
      <c r="BK77" s="1293"/>
      <c r="BL77" s="1293"/>
      <c r="BM77" s="1293"/>
      <c r="BN77" s="1293"/>
      <c r="BO77" s="1293"/>
      <c r="BP77" s="1276">
        <v>50.3</v>
      </c>
      <c r="BQ77" s="1276"/>
      <c r="BR77" s="1276"/>
      <c r="BS77" s="1276"/>
      <c r="BT77" s="1276"/>
      <c r="BU77" s="1276"/>
      <c r="BV77" s="1276"/>
      <c r="BW77" s="1276"/>
      <c r="BX77" s="1276">
        <v>45.9</v>
      </c>
      <c r="BY77" s="1276"/>
      <c r="BZ77" s="1276"/>
      <c r="CA77" s="1276"/>
      <c r="CB77" s="1276"/>
      <c r="CC77" s="1276"/>
      <c r="CD77" s="1276"/>
      <c r="CE77" s="1276"/>
      <c r="CF77" s="1276">
        <v>39</v>
      </c>
      <c r="CG77" s="1276"/>
      <c r="CH77" s="1276"/>
      <c r="CI77" s="1276"/>
      <c r="CJ77" s="1276"/>
      <c r="CK77" s="1276"/>
      <c r="CL77" s="1276"/>
      <c r="CM77" s="1276"/>
      <c r="CN77" s="1276">
        <v>35.299999999999997</v>
      </c>
      <c r="CO77" s="1276"/>
      <c r="CP77" s="1276"/>
      <c r="CQ77" s="1276"/>
      <c r="CR77" s="1276"/>
      <c r="CS77" s="1276"/>
      <c r="CT77" s="1276"/>
      <c r="CU77" s="1276"/>
      <c r="CV77" s="1276">
        <v>31.9</v>
      </c>
      <c r="CW77" s="1276"/>
      <c r="CX77" s="1276"/>
      <c r="CY77" s="1276"/>
      <c r="CZ77" s="1276"/>
      <c r="DA77" s="1276"/>
      <c r="DB77" s="1276"/>
      <c r="DC77" s="1276"/>
    </row>
    <row r="78" spans="2:107">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585</v>
      </c>
      <c r="BC79" s="1293"/>
      <c r="BD79" s="1293"/>
      <c r="BE79" s="1293"/>
      <c r="BF79" s="1293"/>
      <c r="BG79" s="1293"/>
      <c r="BH79" s="1293"/>
      <c r="BI79" s="1293"/>
      <c r="BJ79" s="1293"/>
      <c r="BK79" s="1293"/>
      <c r="BL79" s="1293"/>
      <c r="BM79" s="1293"/>
      <c r="BN79" s="1293"/>
      <c r="BO79" s="1293"/>
      <c r="BP79" s="1276">
        <v>9.6</v>
      </c>
      <c r="BQ79" s="1276"/>
      <c r="BR79" s="1276"/>
      <c r="BS79" s="1276"/>
      <c r="BT79" s="1276"/>
      <c r="BU79" s="1276"/>
      <c r="BV79" s="1276"/>
      <c r="BW79" s="1276"/>
      <c r="BX79" s="1276">
        <v>8.8000000000000007</v>
      </c>
      <c r="BY79" s="1276"/>
      <c r="BZ79" s="1276"/>
      <c r="CA79" s="1276"/>
      <c r="CB79" s="1276"/>
      <c r="CC79" s="1276"/>
      <c r="CD79" s="1276"/>
      <c r="CE79" s="1276"/>
      <c r="CF79" s="1276">
        <v>9</v>
      </c>
      <c r="CG79" s="1276"/>
      <c r="CH79" s="1276"/>
      <c r="CI79" s="1276"/>
      <c r="CJ79" s="1276"/>
      <c r="CK79" s="1276"/>
      <c r="CL79" s="1276"/>
      <c r="CM79" s="1276"/>
      <c r="CN79" s="1276">
        <v>6.9</v>
      </c>
      <c r="CO79" s="1276"/>
      <c r="CP79" s="1276"/>
      <c r="CQ79" s="1276"/>
      <c r="CR79" s="1276"/>
      <c r="CS79" s="1276"/>
      <c r="CT79" s="1276"/>
      <c r="CU79" s="1276"/>
      <c r="CV79" s="1276">
        <v>6.6</v>
      </c>
      <c r="CW79" s="1276"/>
      <c r="CX79" s="1276"/>
      <c r="CY79" s="1276"/>
      <c r="CZ79" s="1276"/>
      <c r="DA79" s="1276"/>
      <c r="DB79" s="1276"/>
      <c r="DC79" s="1276"/>
    </row>
    <row r="80" spans="2:107">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sjDXJu6uysRIhGLVDJYpsAL62N9dAs+33VwJK4P4MZT8CKK7MJolujMZ5i9Qb0lcSBJ49BdRFoUmBfMZ7jmu5A==" saltValue="SaS+uVUHDi7B/kLd98rUz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D55"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mt0hPLX3B1qDI9mwMYaz3FJfjeq2Im0BXCakTAAzrQltOhYhP1rJmIoRGaCEWvylGgTI9Inpg9MKF//J1z5Ww==" saltValue="Fn8ah5Ul0SITEshe5Skmk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8" zoomScaleNormal="100" zoomScaleSheetLayoutView="55" workbookViewId="0">
      <selection activeCell="AE76" sqref="AE76"/>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zaT8CnOWqDeCkLaCijIEHKkDHE6hXgYJJKyYdsuAtjrAB2HUwWmEZbG4OedR9WSVcKQYWFF2D+ZpcnHb2S9g==" saltValue="XoLImFAlOLOZIh0N7F42s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540</v>
      </c>
      <c r="G2" s="136"/>
      <c r="H2" s="137"/>
    </row>
    <row r="3" spans="1:8">
      <c r="A3" s="133" t="s">
        <v>533</v>
      </c>
      <c r="B3" s="138"/>
      <c r="C3" s="139"/>
      <c r="D3" s="140">
        <v>79899</v>
      </c>
      <c r="E3" s="141"/>
      <c r="F3" s="142">
        <v>63956</v>
      </c>
      <c r="G3" s="143"/>
      <c r="H3" s="144"/>
    </row>
    <row r="4" spans="1:8">
      <c r="A4" s="145"/>
      <c r="B4" s="146"/>
      <c r="C4" s="147"/>
      <c r="D4" s="148">
        <v>35774</v>
      </c>
      <c r="E4" s="149"/>
      <c r="F4" s="150">
        <v>29239</v>
      </c>
      <c r="G4" s="151"/>
      <c r="H4" s="152"/>
    </row>
    <row r="5" spans="1:8">
      <c r="A5" s="133" t="s">
        <v>535</v>
      </c>
      <c r="B5" s="138"/>
      <c r="C5" s="139"/>
      <c r="D5" s="140">
        <v>65849</v>
      </c>
      <c r="E5" s="141"/>
      <c r="F5" s="142">
        <v>66255</v>
      </c>
      <c r="G5" s="143"/>
      <c r="H5" s="144"/>
    </row>
    <row r="6" spans="1:8">
      <c r="A6" s="145"/>
      <c r="B6" s="146"/>
      <c r="C6" s="147"/>
      <c r="D6" s="148">
        <v>44966</v>
      </c>
      <c r="E6" s="149"/>
      <c r="F6" s="150">
        <v>31822</v>
      </c>
      <c r="G6" s="151"/>
      <c r="H6" s="152"/>
    </row>
    <row r="7" spans="1:8">
      <c r="A7" s="133" t="s">
        <v>536</v>
      </c>
      <c r="B7" s="138"/>
      <c r="C7" s="139"/>
      <c r="D7" s="140">
        <v>138239</v>
      </c>
      <c r="E7" s="141"/>
      <c r="F7" s="142">
        <v>92247</v>
      </c>
      <c r="G7" s="143"/>
      <c r="H7" s="144"/>
    </row>
    <row r="8" spans="1:8">
      <c r="A8" s="145"/>
      <c r="B8" s="146"/>
      <c r="C8" s="147"/>
      <c r="D8" s="148">
        <v>112506</v>
      </c>
      <c r="E8" s="149"/>
      <c r="F8" s="150">
        <v>37204</v>
      </c>
      <c r="G8" s="151"/>
      <c r="H8" s="152"/>
    </row>
    <row r="9" spans="1:8">
      <c r="A9" s="133" t="s">
        <v>537</v>
      </c>
      <c r="B9" s="138"/>
      <c r="C9" s="139"/>
      <c r="D9" s="140">
        <v>72575</v>
      </c>
      <c r="E9" s="141"/>
      <c r="F9" s="142">
        <v>44504</v>
      </c>
      <c r="G9" s="143"/>
      <c r="H9" s="144"/>
    </row>
    <row r="10" spans="1:8">
      <c r="A10" s="145"/>
      <c r="B10" s="146"/>
      <c r="C10" s="147"/>
      <c r="D10" s="148">
        <v>45062</v>
      </c>
      <c r="E10" s="149"/>
      <c r="F10" s="150">
        <v>25876</v>
      </c>
      <c r="G10" s="151"/>
      <c r="H10" s="152"/>
    </row>
    <row r="11" spans="1:8">
      <c r="A11" s="133" t="s">
        <v>538</v>
      </c>
      <c r="B11" s="138"/>
      <c r="C11" s="139"/>
      <c r="D11" s="140">
        <v>68081</v>
      </c>
      <c r="E11" s="141"/>
      <c r="F11" s="142">
        <v>47820</v>
      </c>
      <c r="G11" s="143"/>
      <c r="H11" s="144"/>
    </row>
    <row r="12" spans="1:8">
      <c r="A12" s="145"/>
      <c r="B12" s="146"/>
      <c r="C12" s="153"/>
      <c r="D12" s="148">
        <v>36555</v>
      </c>
      <c r="E12" s="149"/>
      <c r="F12" s="150">
        <v>25855</v>
      </c>
      <c r="G12" s="151"/>
      <c r="H12" s="152"/>
    </row>
    <row r="13" spans="1:8">
      <c r="A13" s="133"/>
      <c r="B13" s="138"/>
      <c r="C13" s="154"/>
      <c r="D13" s="155">
        <v>84929</v>
      </c>
      <c r="E13" s="156"/>
      <c r="F13" s="157">
        <v>62956</v>
      </c>
      <c r="G13" s="158"/>
      <c r="H13" s="144"/>
    </row>
    <row r="14" spans="1:8">
      <c r="A14" s="145"/>
      <c r="B14" s="146"/>
      <c r="C14" s="147"/>
      <c r="D14" s="148">
        <v>54973</v>
      </c>
      <c r="E14" s="149"/>
      <c r="F14" s="150">
        <v>29999</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7.57</v>
      </c>
      <c r="C19" s="159">
        <f>ROUND(VALUE(SUBSTITUTE(実質収支比率等に係る経年分析!G$48,"▲","-")),2)</f>
        <v>8.82</v>
      </c>
      <c r="D19" s="159">
        <f>ROUND(VALUE(SUBSTITUTE(実質収支比率等に係る経年分析!H$48,"▲","-")),2)</f>
        <v>11.53</v>
      </c>
      <c r="E19" s="159">
        <f>ROUND(VALUE(SUBSTITUTE(実質収支比率等に係る経年分析!I$48,"▲","-")),2)</f>
        <v>8.19</v>
      </c>
      <c r="F19" s="159">
        <f>ROUND(VALUE(SUBSTITUTE(実質収支比率等に係る経年分析!J$48,"▲","-")),2)</f>
        <v>8.52</v>
      </c>
    </row>
    <row r="20" spans="1:11">
      <c r="A20" s="159" t="s">
        <v>48</v>
      </c>
      <c r="B20" s="159">
        <f>ROUND(VALUE(SUBSTITUTE(実質収支比率等に係る経年分析!F$47,"▲","-")),2)</f>
        <v>18.11</v>
      </c>
      <c r="C20" s="159">
        <f>ROUND(VALUE(SUBSTITUTE(実質収支比率等に係る経年分析!G$47,"▲","-")),2)</f>
        <v>17.75</v>
      </c>
      <c r="D20" s="159">
        <f>ROUND(VALUE(SUBSTITUTE(実質収支比率等に係る経年分析!H$47,"▲","-")),2)</f>
        <v>13.13</v>
      </c>
      <c r="E20" s="159">
        <f>ROUND(VALUE(SUBSTITUTE(実質収支比率等に係る経年分析!I$47,"▲","-")),2)</f>
        <v>13.96</v>
      </c>
      <c r="F20" s="159">
        <f>ROUND(VALUE(SUBSTITUTE(実質収支比率等に係る経年分析!J$47,"▲","-")),2)</f>
        <v>13.83</v>
      </c>
    </row>
    <row r="21" spans="1:11">
      <c r="A21" s="159" t="s">
        <v>49</v>
      </c>
      <c r="B21" s="159">
        <f>IF(ISNUMBER(VALUE(SUBSTITUTE(実質収支比率等に係る経年分析!F$49,"▲","-"))),ROUND(VALUE(SUBSTITUTE(実質収支比率等に係る経年分析!F$49,"▲","-")),2),NA())</f>
        <v>3.97</v>
      </c>
      <c r="C21" s="159">
        <f>IF(ISNUMBER(VALUE(SUBSTITUTE(実質収支比率等に係る経年分析!G$49,"▲","-"))),ROUND(VALUE(SUBSTITUTE(実質収支比率等に係る経年分析!G$49,"▲","-")),2),NA())</f>
        <v>4.34</v>
      </c>
      <c r="D21" s="159">
        <f>IF(ISNUMBER(VALUE(SUBSTITUTE(実質収支比率等に係る経年分析!H$49,"▲","-"))),ROUND(VALUE(SUBSTITUTE(実質収支比率等に係る経年分析!H$49,"▲","-")),2),NA())</f>
        <v>1.05</v>
      </c>
      <c r="E21" s="159">
        <f>IF(ISNUMBER(VALUE(SUBSTITUTE(実質収支比率等に係る経年分析!I$49,"▲","-"))),ROUND(VALUE(SUBSTITUTE(実質収支比率等に係る経年分析!I$49,"▲","-")),2),NA())</f>
        <v>3.47</v>
      </c>
      <c r="F21" s="159">
        <f>IF(ISNUMBER(VALUE(SUBSTITUTE(実質収支比率等に係る経年分析!J$49,"▲","-"))),ROUND(VALUE(SUBSTITUTE(実質収支比率等に係る経年分析!J$49,"▲","-")),2),NA())</f>
        <v>1.74</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0.02</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小山栃木都市計画事業石橋駅周辺土地区画整理事業特別会計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0.05</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7.0000000000000007E-2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0.06</v>
      </c>
    </row>
    <row r="30" spans="1:11">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0.18</v>
      </c>
    </row>
    <row r="31" spans="1:11">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0.28999999999999998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0.37</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0.54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0.56000000000000005</v>
      </c>
    </row>
    <row r="32" spans="1:11">
      <c r="A32" s="160" t="str">
        <f>IF(連結実質赤字比率に係る赤字・黒字の構成分析!C$38="",NA(),連結実質赤字比率に係る赤字・黒字の構成分析!C$38)</f>
        <v>小山栃木都市計画事業仁良川地区土地区画整理事業特別会計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1.35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1.41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1.94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1.53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1.89</v>
      </c>
    </row>
    <row r="33" spans="1:16">
      <c r="A33" s="160" t="str">
        <f>IF(連結実質赤字比率に係る赤字・黒字の構成分析!C$37="",NA(),連結実質赤字比率に係る赤字・黒字の構成分析!C$37)</f>
        <v>介護保険事業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0.55000000000000004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2.19</v>
      </c>
    </row>
    <row r="34" spans="1:16">
      <c r="A34" s="160" t="str">
        <f>IF(連結実質赤字比率に係る赤字・黒字の構成分析!C$36="",NA(),連結実質赤字比率に係る赤字・黒字の構成分析!C$36)</f>
        <v>国民健康保険事業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2.17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2.12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3.29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2.72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3.05</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5.88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5.89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5.94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6.02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6.65</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7.66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8.82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11.55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8.18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8.52</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2403</v>
      </c>
      <c r="E42" s="161"/>
      <c r="F42" s="161"/>
      <c r="G42" s="161">
        <f>'実質公債費比率（分子）の構造'!L$52</f>
        <v>2609</v>
      </c>
      <c r="H42" s="161"/>
      <c r="I42" s="161"/>
      <c r="J42" s="161">
        <f>'実質公債費比率（分子）の構造'!M$52</f>
        <v>2664</v>
      </c>
      <c r="K42" s="161"/>
      <c r="L42" s="161"/>
      <c r="M42" s="161">
        <f>'実質公債費比率（分子）の構造'!N$52</f>
        <v>2642</v>
      </c>
      <c r="N42" s="161"/>
      <c r="O42" s="161"/>
      <c r="P42" s="161">
        <f>'実質公債費比率（分子）の構造'!O$52</f>
        <v>2931</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94</v>
      </c>
      <c r="C44" s="161"/>
      <c r="D44" s="161"/>
      <c r="E44" s="161">
        <f>'実質公債費比率（分子）の構造'!L$50</f>
        <v>94</v>
      </c>
      <c r="F44" s="161"/>
      <c r="G44" s="161"/>
      <c r="H44" s="161">
        <f>'実質公債費比率（分子）の構造'!M$50</f>
        <v>94</v>
      </c>
      <c r="I44" s="161"/>
      <c r="J44" s="161"/>
      <c r="K44" s="161">
        <f>'実質公債費比率（分子）の構造'!N$50</f>
        <v>94</v>
      </c>
      <c r="L44" s="161"/>
      <c r="M44" s="161"/>
      <c r="N44" s="161">
        <f>'実質公債費比率（分子）の構造'!O$50</f>
        <v>89</v>
      </c>
      <c r="O44" s="161"/>
      <c r="P44" s="161"/>
    </row>
    <row r="45" spans="1:16">
      <c r="A45" s="161" t="s">
        <v>59</v>
      </c>
      <c r="B45" s="161">
        <f>'実質公債費比率（分子）の構造'!K$49</f>
        <v>69</v>
      </c>
      <c r="C45" s="161"/>
      <c r="D45" s="161"/>
      <c r="E45" s="161">
        <f>'実質公債費比率（分子）の構造'!L$49</f>
        <v>73</v>
      </c>
      <c r="F45" s="161"/>
      <c r="G45" s="161"/>
      <c r="H45" s="161">
        <f>'実質公債費比率（分子）の構造'!M$49</f>
        <v>84</v>
      </c>
      <c r="I45" s="161"/>
      <c r="J45" s="161"/>
      <c r="K45" s="161">
        <f>'実質公債費比率（分子）の構造'!N$49</f>
        <v>144</v>
      </c>
      <c r="L45" s="161"/>
      <c r="M45" s="161"/>
      <c r="N45" s="161">
        <f>'実質公債費比率（分子）の構造'!O$49</f>
        <v>140</v>
      </c>
      <c r="O45" s="161"/>
      <c r="P45" s="161"/>
    </row>
    <row r="46" spans="1:16">
      <c r="A46" s="161" t="s">
        <v>60</v>
      </c>
      <c r="B46" s="161">
        <f>'実質公債費比率（分子）の構造'!K$48</f>
        <v>619</v>
      </c>
      <c r="C46" s="161"/>
      <c r="D46" s="161"/>
      <c r="E46" s="161">
        <f>'実質公債費比率（分子）の構造'!L$48</f>
        <v>669</v>
      </c>
      <c r="F46" s="161"/>
      <c r="G46" s="161"/>
      <c r="H46" s="161">
        <f>'実質公債費比率（分子）の構造'!M$48</f>
        <v>647</v>
      </c>
      <c r="I46" s="161"/>
      <c r="J46" s="161"/>
      <c r="K46" s="161">
        <f>'実質公債費比率（分子）の構造'!N$48</f>
        <v>637</v>
      </c>
      <c r="L46" s="161"/>
      <c r="M46" s="161"/>
      <c r="N46" s="161">
        <f>'実質公債費比率（分子）の構造'!O$48</f>
        <v>640</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2458</v>
      </c>
      <c r="C49" s="161"/>
      <c r="D49" s="161"/>
      <c r="E49" s="161">
        <f>'実質公債費比率（分子）の構造'!L$45</f>
        <v>2465</v>
      </c>
      <c r="F49" s="161"/>
      <c r="G49" s="161"/>
      <c r="H49" s="161">
        <f>'実質公債費比率（分子）の構造'!M$45</f>
        <v>2372</v>
      </c>
      <c r="I49" s="161"/>
      <c r="J49" s="161"/>
      <c r="K49" s="161">
        <f>'実質公債費比率（分子）の構造'!N$45</f>
        <v>2328</v>
      </c>
      <c r="L49" s="161"/>
      <c r="M49" s="161"/>
      <c r="N49" s="161">
        <f>'実質公債費比率（分子）の構造'!O$45</f>
        <v>2370</v>
      </c>
      <c r="O49" s="161"/>
      <c r="P49" s="161"/>
    </row>
    <row r="50" spans="1:16">
      <c r="A50" s="161" t="s">
        <v>63</v>
      </c>
      <c r="B50" s="161" t="e">
        <f>NA()</f>
        <v>#N/A</v>
      </c>
      <c r="C50" s="161">
        <f>IF(ISNUMBER('実質公債費比率（分子）の構造'!K$53),'実質公債費比率（分子）の構造'!K$53,NA())</f>
        <v>837</v>
      </c>
      <c r="D50" s="161" t="e">
        <f>NA()</f>
        <v>#N/A</v>
      </c>
      <c r="E50" s="161" t="e">
        <f>NA()</f>
        <v>#N/A</v>
      </c>
      <c r="F50" s="161">
        <f>IF(ISNUMBER('実質公債費比率（分子）の構造'!L$53),'実質公債費比率（分子）の構造'!L$53,NA())</f>
        <v>692</v>
      </c>
      <c r="G50" s="161" t="e">
        <f>NA()</f>
        <v>#N/A</v>
      </c>
      <c r="H50" s="161" t="e">
        <f>NA()</f>
        <v>#N/A</v>
      </c>
      <c r="I50" s="161">
        <f>IF(ISNUMBER('実質公債費比率（分子）の構造'!M$53),'実質公債費比率（分子）の構造'!M$53,NA())</f>
        <v>533</v>
      </c>
      <c r="J50" s="161" t="e">
        <f>NA()</f>
        <v>#N/A</v>
      </c>
      <c r="K50" s="161" t="e">
        <f>NA()</f>
        <v>#N/A</v>
      </c>
      <c r="L50" s="161">
        <f>IF(ISNUMBER('実質公債費比率（分子）の構造'!N$53),'実質公債費比率（分子）の構造'!N$53,NA())</f>
        <v>561</v>
      </c>
      <c r="M50" s="161" t="e">
        <f>NA()</f>
        <v>#N/A</v>
      </c>
      <c r="N50" s="161" t="e">
        <f>NA()</f>
        <v>#N/A</v>
      </c>
      <c r="O50" s="161">
        <f>IF(ISNUMBER('実質公債費比率（分子）の構造'!O$53),'実質公債費比率（分子）の構造'!O$53,NA())</f>
        <v>308</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36</v>
      </c>
      <c r="B56" s="160"/>
      <c r="C56" s="160"/>
      <c r="D56" s="160">
        <f>'将来負担比率（分子）の構造'!I$52</f>
        <v>23827</v>
      </c>
      <c r="E56" s="160"/>
      <c r="F56" s="160"/>
      <c r="G56" s="160">
        <f>'将来負担比率（分子）の構造'!J$52</f>
        <v>24367</v>
      </c>
      <c r="H56" s="160"/>
      <c r="I56" s="160"/>
      <c r="J56" s="160">
        <f>'将来負担比率（分子）の構造'!K$52</f>
        <v>28563</v>
      </c>
      <c r="K56" s="160"/>
      <c r="L56" s="160"/>
      <c r="M56" s="160">
        <f>'将来負担比率（分子）の構造'!L$52</f>
        <v>28987</v>
      </c>
      <c r="N56" s="160"/>
      <c r="O56" s="160"/>
      <c r="P56" s="160">
        <f>'将来負担比率（分子）の構造'!M$52</f>
        <v>28806</v>
      </c>
    </row>
    <row r="57" spans="1:16">
      <c r="A57" s="160" t="s">
        <v>35</v>
      </c>
      <c r="B57" s="160"/>
      <c r="C57" s="160"/>
      <c r="D57" s="160">
        <f>'将来負担比率（分子）の構造'!I$51</f>
        <v>2160</v>
      </c>
      <c r="E57" s="160"/>
      <c r="F57" s="160"/>
      <c r="G57" s="160">
        <f>'将来負担比率（分子）の構造'!J$51</f>
        <v>2015</v>
      </c>
      <c r="H57" s="160"/>
      <c r="I57" s="160"/>
      <c r="J57" s="160">
        <f>'将来負担比率（分子）の構造'!K$51</f>
        <v>2128</v>
      </c>
      <c r="K57" s="160"/>
      <c r="L57" s="160"/>
      <c r="M57" s="160">
        <f>'将来負担比率（分子）の構造'!L$51</f>
        <v>2525</v>
      </c>
      <c r="N57" s="160"/>
      <c r="O57" s="160"/>
      <c r="P57" s="160">
        <f>'将来負担比率（分子）の構造'!M$51</f>
        <v>2534</v>
      </c>
    </row>
    <row r="58" spans="1:16">
      <c r="A58" s="160" t="s">
        <v>34</v>
      </c>
      <c r="B58" s="160"/>
      <c r="C58" s="160"/>
      <c r="D58" s="160">
        <f>'将来負担比率（分子）の構造'!I$50</f>
        <v>10596</v>
      </c>
      <c r="E58" s="160"/>
      <c r="F58" s="160"/>
      <c r="G58" s="160">
        <f>'将来負担比率（分子）の構造'!J$50</f>
        <v>10795</v>
      </c>
      <c r="H58" s="160"/>
      <c r="I58" s="160"/>
      <c r="J58" s="160">
        <f>'将来負担比率（分子）の構造'!K$50</f>
        <v>10588</v>
      </c>
      <c r="K58" s="160"/>
      <c r="L58" s="160"/>
      <c r="M58" s="160">
        <f>'将来負担比率（分子）の構造'!L$50</f>
        <v>10914</v>
      </c>
      <c r="N58" s="160"/>
      <c r="O58" s="160"/>
      <c r="P58" s="160">
        <f>'将来負担比率（分子）の構造'!M$50</f>
        <v>11527</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1695</v>
      </c>
      <c r="C62" s="160"/>
      <c r="D62" s="160"/>
      <c r="E62" s="160">
        <f>'将来負担比率（分子）の構造'!J$45</f>
        <v>1325</v>
      </c>
      <c r="F62" s="160"/>
      <c r="G62" s="160"/>
      <c r="H62" s="160">
        <f>'将来負担比率（分子）の構造'!K$45</f>
        <v>939</v>
      </c>
      <c r="I62" s="160"/>
      <c r="J62" s="160"/>
      <c r="K62" s="160">
        <f>'将来負担比率（分子）の構造'!L$45</f>
        <v>1159</v>
      </c>
      <c r="L62" s="160"/>
      <c r="M62" s="160"/>
      <c r="N62" s="160">
        <f>'将来負担比率（分子）の構造'!M$45</f>
        <v>1169</v>
      </c>
      <c r="O62" s="160"/>
      <c r="P62" s="160"/>
    </row>
    <row r="63" spans="1:16">
      <c r="A63" s="160" t="s">
        <v>27</v>
      </c>
      <c r="B63" s="160">
        <f>'将来負担比率（分子）の構造'!I$44</f>
        <v>405</v>
      </c>
      <c r="C63" s="160"/>
      <c r="D63" s="160"/>
      <c r="E63" s="160">
        <f>'将来負担比率（分子）の構造'!J$44</f>
        <v>571</v>
      </c>
      <c r="F63" s="160"/>
      <c r="G63" s="160"/>
      <c r="H63" s="160">
        <f>'将来負担比率（分子）の構造'!K$44</f>
        <v>1131</v>
      </c>
      <c r="I63" s="160"/>
      <c r="J63" s="160"/>
      <c r="K63" s="160">
        <f>'将来負担比率（分子）の構造'!L$44</f>
        <v>1036</v>
      </c>
      <c r="L63" s="160"/>
      <c r="M63" s="160"/>
      <c r="N63" s="160">
        <f>'将来負担比率（分子）の構造'!M$44</f>
        <v>989</v>
      </c>
      <c r="O63" s="160"/>
      <c r="P63" s="160"/>
    </row>
    <row r="64" spans="1:16">
      <c r="A64" s="160" t="s">
        <v>26</v>
      </c>
      <c r="B64" s="160">
        <f>'将来負担比率（分子）の構造'!I$43</f>
        <v>7116</v>
      </c>
      <c r="C64" s="160"/>
      <c r="D64" s="160"/>
      <c r="E64" s="160">
        <f>'将来負担比率（分子）の構造'!J$43</f>
        <v>7033</v>
      </c>
      <c r="F64" s="160"/>
      <c r="G64" s="160"/>
      <c r="H64" s="160">
        <f>'将来負担比率（分子）の構造'!K$43</f>
        <v>6778</v>
      </c>
      <c r="I64" s="160"/>
      <c r="J64" s="160"/>
      <c r="K64" s="160">
        <f>'将来負担比率（分子）の構造'!L$43</f>
        <v>6538</v>
      </c>
      <c r="L64" s="160"/>
      <c r="M64" s="160"/>
      <c r="N64" s="160">
        <f>'将来負担比率（分子）の構造'!M$43</f>
        <v>6232</v>
      </c>
      <c r="O64" s="160"/>
      <c r="P64" s="160"/>
    </row>
    <row r="65" spans="1:16">
      <c r="A65" s="160" t="s">
        <v>25</v>
      </c>
      <c r="B65" s="160">
        <f>'将来負担比率（分子）の構造'!I$42</f>
        <v>418</v>
      </c>
      <c r="C65" s="160"/>
      <c r="D65" s="160"/>
      <c r="E65" s="160">
        <f>'将来負担比率（分子）の構造'!J$42</f>
        <v>344</v>
      </c>
      <c r="F65" s="160"/>
      <c r="G65" s="160"/>
      <c r="H65" s="160">
        <f>'将来負担比率（分子）の構造'!K$42</f>
        <v>296</v>
      </c>
      <c r="I65" s="160"/>
      <c r="J65" s="160"/>
      <c r="K65" s="160">
        <f>'将来負担比率（分子）の構造'!L$42</f>
        <v>203</v>
      </c>
      <c r="L65" s="160"/>
      <c r="M65" s="160"/>
      <c r="N65" s="160">
        <f>'将来負担比率（分子）の構造'!M$42</f>
        <v>114</v>
      </c>
      <c r="O65" s="160"/>
      <c r="P65" s="160"/>
    </row>
    <row r="66" spans="1:16">
      <c r="A66" s="160" t="s">
        <v>24</v>
      </c>
      <c r="B66" s="160">
        <f>'将来負担比率（分子）の構造'!I$41</f>
        <v>19651</v>
      </c>
      <c r="C66" s="160"/>
      <c r="D66" s="160"/>
      <c r="E66" s="160">
        <f>'将来負担比率（分子）の構造'!J$41</f>
        <v>19738</v>
      </c>
      <c r="F66" s="160"/>
      <c r="G66" s="160"/>
      <c r="H66" s="160">
        <f>'将来負担比率（分子）の構造'!K$41</f>
        <v>24104</v>
      </c>
      <c r="I66" s="160"/>
      <c r="J66" s="160"/>
      <c r="K66" s="160">
        <f>'将来負担比率（分子）の構造'!L$41</f>
        <v>24563</v>
      </c>
      <c r="L66" s="160"/>
      <c r="M66" s="160"/>
      <c r="N66" s="160">
        <f>'将来負担比率（分子）の構造'!M$41</f>
        <v>24820</v>
      </c>
      <c r="O66" s="160"/>
      <c r="P66" s="160"/>
    </row>
    <row r="67" spans="1:16">
      <c r="A67" s="160" t="s">
        <v>67</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1881</v>
      </c>
      <c r="C72" s="164">
        <f>基金残高に係る経年分析!G55</f>
        <v>2001</v>
      </c>
      <c r="D72" s="164">
        <f>基金残高に係る経年分析!H55</f>
        <v>2002</v>
      </c>
    </row>
    <row r="73" spans="1:16">
      <c r="A73" s="163" t="s">
        <v>70</v>
      </c>
      <c r="B73" s="164">
        <f>基金残高に係る経年分析!F56</f>
        <v>3452</v>
      </c>
      <c r="C73" s="164">
        <f>基金残高に係る経年分析!G56</f>
        <v>3061</v>
      </c>
      <c r="D73" s="164">
        <f>基金残高に係る経年分析!H56</f>
        <v>3079</v>
      </c>
    </row>
    <row r="74" spans="1:16">
      <c r="A74" s="163" t="s">
        <v>71</v>
      </c>
      <c r="B74" s="164">
        <f>基金残高に係る経年分析!F57</f>
        <v>5430</v>
      </c>
      <c r="C74" s="164">
        <f>基金残高に係る経年分析!G57</f>
        <v>5872</v>
      </c>
      <c r="D74" s="164">
        <f>基金残高に係る経年分析!H57</f>
        <v>6388</v>
      </c>
    </row>
  </sheetData>
  <sheetProtection algorithmName="SHA-512" hashValue="k/6ge6RQt0g7CNskoRzyOFDHXS5A6xdT9rlYlDimOEJGNYl8yg87/Yr6sQaaqBv9bYm09Rij+9xC1Xvtio6J1A==" saltValue="jeErVPikMa2VnjD98V5f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221</v>
      </c>
      <c r="C5" s="646"/>
      <c r="D5" s="646"/>
      <c r="E5" s="646"/>
      <c r="F5" s="646"/>
      <c r="G5" s="646"/>
      <c r="H5" s="646"/>
      <c r="I5" s="646"/>
      <c r="J5" s="646"/>
      <c r="K5" s="646"/>
      <c r="L5" s="646"/>
      <c r="M5" s="646"/>
      <c r="N5" s="646"/>
      <c r="O5" s="646"/>
      <c r="P5" s="646"/>
      <c r="Q5" s="647"/>
      <c r="R5" s="648">
        <v>9608366</v>
      </c>
      <c r="S5" s="649"/>
      <c r="T5" s="649"/>
      <c r="U5" s="649"/>
      <c r="V5" s="649"/>
      <c r="W5" s="649"/>
      <c r="X5" s="649"/>
      <c r="Y5" s="650"/>
      <c r="Z5" s="651">
        <v>38</v>
      </c>
      <c r="AA5" s="651"/>
      <c r="AB5" s="651"/>
      <c r="AC5" s="651"/>
      <c r="AD5" s="652">
        <v>9120659</v>
      </c>
      <c r="AE5" s="652"/>
      <c r="AF5" s="652"/>
      <c r="AG5" s="652"/>
      <c r="AH5" s="652"/>
      <c r="AI5" s="652"/>
      <c r="AJ5" s="652"/>
      <c r="AK5" s="652"/>
      <c r="AL5" s="653">
        <v>66.2</v>
      </c>
      <c r="AM5" s="654"/>
      <c r="AN5" s="654"/>
      <c r="AO5" s="655"/>
      <c r="AP5" s="645" t="s">
        <v>222</v>
      </c>
      <c r="AQ5" s="646"/>
      <c r="AR5" s="646"/>
      <c r="AS5" s="646"/>
      <c r="AT5" s="646"/>
      <c r="AU5" s="646"/>
      <c r="AV5" s="646"/>
      <c r="AW5" s="646"/>
      <c r="AX5" s="646"/>
      <c r="AY5" s="646"/>
      <c r="AZ5" s="646"/>
      <c r="BA5" s="646"/>
      <c r="BB5" s="646"/>
      <c r="BC5" s="646"/>
      <c r="BD5" s="646"/>
      <c r="BE5" s="646"/>
      <c r="BF5" s="647"/>
      <c r="BG5" s="659">
        <v>9120659</v>
      </c>
      <c r="BH5" s="660"/>
      <c r="BI5" s="660"/>
      <c r="BJ5" s="660"/>
      <c r="BK5" s="660"/>
      <c r="BL5" s="660"/>
      <c r="BM5" s="660"/>
      <c r="BN5" s="661"/>
      <c r="BO5" s="662">
        <v>94.9</v>
      </c>
      <c r="BP5" s="662"/>
      <c r="BQ5" s="662"/>
      <c r="BR5" s="662"/>
      <c r="BS5" s="663">
        <v>106325</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c r="B6" s="656" t="s">
        <v>226</v>
      </c>
      <c r="C6" s="657"/>
      <c r="D6" s="657"/>
      <c r="E6" s="657"/>
      <c r="F6" s="657"/>
      <c r="G6" s="657"/>
      <c r="H6" s="657"/>
      <c r="I6" s="657"/>
      <c r="J6" s="657"/>
      <c r="K6" s="657"/>
      <c r="L6" s="657"/>
      <c r="M6" s="657"/>
      <c r="N6" s="657"/>
      <c r="O6" s="657"/>
      <c r="P6" s="657"/>
      <c r="Q6" s="658"/>
      <c r="R6" s="659">
        <v>239999</v>
      </c>
      <c r="S6" s="660"/>
      <c r="T6" s="660"/>
      <c r="U6" s="660"/>
      <c r="V6" s="660"/>
      <c r="W6" s="660"/>
      <c r="X6" s="660"/>
      <c r="Y6" s="661"/>
      <c r="Z6" s="662">
        <v>0.9</v>
      </c>
      <c r="AA6" s="662"/>
      <c r="AB6" s="662"/>
      <c r="AC6" s="662"/>
      <c r="AD6" s="663">
        <v>239999</v>
      </c>
      <c r="AE6" s="663"/>
      <c r="AF6" s="663"/>
      <c r="AG6" s="663"/>
      <c r="AH6" s="663"/>
      <c r="AI6" s="663"/>
      <c r="AJ6" s="663"/>
      <c r="AK6" s="663"/>
      <c r="AL6" s="664">
        <v>1.7</v>
      </c>
      <c r="AM6" s="665"/>
      <c r="AN6" s="665"/>
      <c r="AO6" s="666"/>
      <c r="AP6" s="656" t="s">
        <v>227</v>
      </c>
      <c r="AQ6" s="657"/>
      <c r="AR6" s="657"/>
      <c r="AS6" s="657"/>
      <c r="AT6" s="657"/>
      <c r="AU6" s="657"/>
      <c r="AV6" s="657"/>
      <c r="AW6" s="657"/>
      <c r="AX6" s="657"/>
      <c r="AY6" s="657"/>
      <c r="AZ6" s="657"/>
      <c r="BA6" s="657"/>
      <c r="BB6" s="657"/>
      <c r="BC6" s="657"/>
      <c r="BD6" s="657"/>
      <c r="BE6" s="657"/>
      <c r="BF6" s="658"/>
      <c r="BG6" s="659">
        <v>9120659</v>
      </c>
      <c r="BH6" s="660"/>
      <c r="BI6" s="660"/>
      <c r="BJ6" s="660"/>
      <c r="BK6" s="660"/>
      <c r="BL6" s="660"/>
      <c r="BM6" s="660"/>
      <c r="BN6" s="661"/>
      <c r="BO6" s="662">
        <v>94.9</v>
      </c>
      <c r="BP6" s="662"/>
      <c r="BQ6" s="662"/>
      <c r="BR6" s="662"/>
      <c r="BS6" s="663">
        <v>106325</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196096</v>
      </c>
      <c r="CS6" s="660"/>
      <c r="CT6" s="660"/>
      <c r="CU6" s="660"/>
      <c r="CV6" s="660"/>
      <c r="CW6" s="660"/>
      <c r="CX6" s="660"/>
      <c r="CY6" s="661"/>
      <c r="CZ6" s="653">
        <v>0.8</v>
      </c>
      <c r="DA6" s="654"/>
      <c r="DB6" s="654"/>
      <c r="DC6" s="673"/>
      <c r="DD6" s="668" t="s">
        <v>169</v>
      </c>
      <c r="DE6" s="660"/>
      <c r="DF6" s="660"/>
      <c r="DG6" s="660"/>
      <c r="DH6" s="660"/>
      <c r="DI6" s="660"/>
      <c r="DJ6" s="660"/>
      <c r="DK6" s="660"/>
      <c r="DL6" s="660"/>
      <c r="DM6" s="660"/>
      <c r="DN6" s="660"/>
      <c r="DO6" s="660"/>
      <c r="DP6" s="661"/>
      <c r="DQ6" s="668">
        <v>196096</v>
      </c>
      <c r="DR6" s="660"/>
      <c r="DS6" s="660"/>
      <c r="DT6" s="660"/>
      <c r="DU6" s="660"/>
      <c r="DV6" s="660"/>
      <c r="DW6" s="660"/>
      <c r="DX6" s="660"/>
      <c r="DY6" s="660"/>
      <c r="DZ6" s="660"/>
      <c r="EA6" s="660"/>
      <c r="EB6" s="660"/>
      <c r="EC6" s="669"/>
    </row>
    <row r="7" spans="2:143" ht="11.25" customHeight="1">
      <c r="B7" s="656" t="s">
        <v>229</v>
      </c>
      <c r="C7" s="657"/>
      <c r="D7" s="657"/>
      <c r="E7" s="657"/>
      <c r="F7" s="657"/>
      <c r="G7" s="657"/>
      <c r="H7" s="657"/>
      <c r="I7" s="657"/>
      <c r="J7" s="657"/>
      <c r="K7" s="657"/>
      <c r="L7" s="657"/>
      <c r="M7" s="657"/>
      <c r="N7" s="657"/>
      <c r="O7" s="657"/>
      <c r="P7" s="657"/>
      <c r="Q7" s="658"/>
      <c r="R7" s="659">
        <v>14709</v>
      </c>
      <c r="S7" s="660"/>
      <c r="T7" s="660"/>
      <c r="U7" s="660"/>
      <c r="V7" s="660"/>
      <c r="W7" s="660"/>
      <c r="X7" s="660"/>
      <c r="Y7" s="661"/>
      <c r="Z7" s="662">
        <v>0.1</v>
      </c>
      <c r="AA7" s="662"/>
      <c r="AB7" s="662"/>
      <c r="AC7" s="662"/>
      <c r="AD7" s="663">
        <v>14709</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4541214</v>
      </c>
      <c r="BH7" s="660"/>
      <c r="BI7" s="660"/>
      <c r="BJ7" s="660"/>
      <c r="BK7" s="660"/>
      <c r="BL7" s="660"/>
      <c r="BM7" s="660"/>
      <c r="BN7" s="661"/>
      <c r="BO7" s="662">
        <v>47.3</v>
      </c>
      <c r="BP7" s="662"/>
      <c r="BQ7" s="662"/>
      <c r="BR7" s="662"/>
      <c r="BS7" s="663">
        <v>106325</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2522004</v>
      </c>
      <c r="CS7" s="660"/>
      <c r="CT7" s="660"/>
      <c r="CU7" s="660"/>
      <c r="CV7" s="660"/>
      <c r="CW7" s="660"/>
      <c r="CX7" s="660"/>
      <c r="CY7" s="661"/>
      <c r="CZ7" s="662">
        <v>10.6</v>
      </c>
      <c r="DA7" s="662"/>
      <c r="DB7" s="662"/>
      <c r="DC7" s="662"/>
      <c r="DD7" s="668">
        <v>81228</v>
      </c>
      <c r="DE7" s="660"/>
      <c r="DF7" s="660"/>
      <c r="DG7" s="660"/>
      <c r="DH7" s="660"/>
      <c r="DI7" s="660"/>
      <c r="DJ7" s="660"/>
      <c r="DK7" s="660"/>
      <c r="DL7" s="660"/>
      <c r="DM7" s="660"/>
      <c r="DN7" s="660"/>
      <c r="DO7" s="660"/>
      <c r="DP7" s="661"/>
      <c r="DQ7" s="668">
        <v>2245208</v>
      </c>
      <c r="DR7" s="660"/>
      <c r="DS7" s="660"/>
      <c r="DT7" s="660"/>
      <c r="DU7" s="660"/>
      <c r="DV7" s="660"/>
      <c r="DW7" s="660"/>
      <c r="DX7" s="660"/>
      <c r="DY7" s="660"/>
      <c r="DZ7" s="660"/>
      <c r="EA7" s="660"/>
      <c r="EB7" s="660"/>
      <c r="EC7" s="669"/>
    </row>
    <row r="8" spans="2:143" ht="11.25" customHeight="1">
      <c r="B8" s="656" t="s">
        <v>232</v>
      </c>
      <c r="C8" s="657"/>
      <c r="D8" s="657"/>
      <c r="E8" s="657"/>
      <c r="F8" s="657"/>
      <c r="G8" s="657"/>
      <c r="H8" s="657"/>
      <c r="I8" s="657"/>
      <c r="J8" s="657"/>
      <c r="K8" s="657"/>
      <c r="L8" s="657"/>
      <c r="M8" s="657"/>
      <c r="N8" s="657"/>
      <c r="O8" s="657"/>
      <c r="P8" s="657"/>
      <c r="Q8" s="658"/>
      <c r="R8" s="659">
        <v>44867</v>
      </c>
      <c r="S8" s="660"/>
      <c r="T8" s="660"/>
      <c r="U8" s="660"/>
      <c r="V8" s="660"/>
      <c r="W8" s="660"/>
      <c r="X8" s="660"/>
      <c r="Y8" s="661"/>
      <c r="Z8" s="662">
        <v>0.2</v>
      </c>
      <c r="AA8" s="662"/>
      <c r="AB8" s="662"/>
      <c r="AC8" s="662"/>
      <c r="AD8" s="663">
        <v>44867</v>
      </c>
      <c r="AE8" s="663"/>
      <c r="AF8" s="663"/>
      <c r="AG8" s="663"/>
      <c r="AH8" s="663"/>
      <c r="AI8" s="663"/>
      <c r="AJ8" s="663"/>
      <c r="AK8" s="663"/>
      <c r="AL8" s="664">
        <v>0.3</v>
      </c>
      <c r="AM8" s="665"/>
      <c r="AN8" s="665"/>
      <c r="AO8" s="666"/>
      <c r="AP8" s="656" t="s">
        <v>233</v>
      </c>
      <c r="AQ8" s="657"/>
      <c r="AR8" s="657"/>
      <c r="AS8" s="657"/>
      <c r="AT8" s="657"/>
      <c r="AU8" s="657"/>
      <c r="AV8" s="657"/>
      <c r="AW8" s="657"/>
      <c r="AX8" s="657"/>
      <c r="AY8" s="657"/>
      <c r="AZ8" s="657"/>
      <c r="BA8" s="657"/>
      <c r="BB8" s="657"/>
      <c r="BC8" s="657"/>
      <c r="BD8" s="657"/>
      <c r="BE8" s="657"/>
      <c r="BF8" s="658"/>
      <c r="BG8" s="659">
        <v>100096</v>
      </c>
      <c r="BH8" s="660"/>
      <c r="BI8" s="660"/>
      <c r="BJ8" s="660"/>
      <c r="BK8" s="660"/>
      <c r="BL8" s="660"/>
      <c r="BM8" s="660"/>
      <c r="BN8" s="661"/>
      <c r="BO8" s="662">
        <v>1</v>
      </c>
      <c r="BP8" s="662"/>
      <c r="BQ8" s="662"/>
      <c r="BR8" s="662"/>
      <c r="BS8" s="668" t="s">
        <v>169</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7484120</v>
      </c>
      <c r="CS8" s="660"/>
      <c r="CT8" s="660"/>
      <c r="CU8" s="660"/>
      <c r="CV8" s="660"/>
      <c r="CW8" s="660"/>
      <c r="CX8" s="660"/>
      <c r="CY8" s="661"/>
      <c r="CZ8" s="662">
        <v>31.4</v>
      </c>
      <c r="DA8" s="662"/>
      <c r="DB8" s="662"/>
      <c r="DC8" s="662"/>
      <c r="DD8" s="668">
        <v>327576</v>
      </c>
      <c r="DE8" s="660"/>
      <c r="DF8" s="660"/>
      <c r="DG8" s="660"/>
      <c r="DH8" s="660"/>
      <c r="DI8" s="660"/>
      <c r="DJ8" s="660"/>
      <c r="DK8" s="660"/>
      <c r="DL8" s="660"/>
      <c r="DM8" s="660"/>
      <c r="DN8" s="660"/>
      <c r="DO8" s="660"/>
      <c r="DP8" s="661"/>
      <c r="DQ8" s="668">
        <v>3809194</v>
      </c>
      <c r="DR8" s="660"/>
      <c r="DS8" s="660"/>
      <c r="DT8" s="660"/>
      <c r="DU8" s="660"/>
      <c r="DV8" s="660"/>
      <c r="DW8" s="660"/>
      <c r="DX8" s="660"/>
      <c r="DY8" s="660"/>
      <c r="DZ8" s="660"/>
      <c r="EA8" s="660"/>
      <c r="EB8" s="660"/>
      <c r="EC8" s="669"/>
    </row>
    <row r="9" spans="2:143" ht="11.25" customHeight="1">
      <c r="B9" s="656" t="s">
        <v>235</v>
      </c>
      <c r="C9" s="657"/>
      <c r="D9" s="657"/>
      <c r="E9" s="657"/>
      <c r="F9" s="657"/>
      <c r="G9" s="657"/>
      <c r="H9" s="657"/>
      <c r="I9" s="657"/>
      <c r="J9" s="657"/>
      <c r="K9" s="657"/>
      <c r="L9" s="657"/>
      <c r="M9" s="657"/>
      <c r="N9" s="657"/>
      <c r="O9" s="657"/>
      <c r="P9" s="657"/>
      <c r="Q9" s="658"/>
      <c r="R9" s="659">
        <v>47667</v>
      </c>
      <c r="S9" s="660"/>
      <c r="T9" s="660"/>
      <c r="U9" s="660"/>
      <c r="V9" s="660"/>
      <c r="W9" s="660"/>
      <c r="X9" s="660"/>
      <c r="Y9" s="661"/>
      <c r="Z9" s="662">
        <v>0.2</v>
      </c>
      <c r="AA9" s="662"/>
      <c r="AB9" s="662"/>
      <c r="AC9" s="662"/>
      <c r="AD9" s="663">
        <v>47667</v>
      </c>
      <c r="AE9" s="663"/>
      <c r="AF9" s="663"/>
      <c r="AG9" s="663"/>
      <c r="AH9" s="663"/>
      <c r="AI9" s="663"/>
      <c r="AJ9" s="663"/>
      <c r="AK9" s="663"/>
      <c r="AL9" s="664">
        <v>0.3</v>
      </c>
      <c r="AM9" s="665"/>
      <c r="AN9" s="665"/>
      <c r="AO9" s="666"/>
      <c r="AP9" s="656" t="s">
        <v>236</v>
      </c>
      <c r="AQ9" s="657"/>
      <c r="AR9" s="657"/>
      <c r="AS9" s="657"/>
      <c r="AT9" s="657"/>
      <c r="AU9" s="657"/>
      <c r="AV9" s="657"/>
      <c r="AW9" s="657"/>
      <c r="AX9" s="657"/>
      <c r="AY9" s="657"/>
      <c r="AZ9" s="657"/>
      <c r="BA9" s="657"/>
      <c r="BB9" s="657"/>
      <c r="BC9" s="657"/>
      <c r="BD9" s="657"/>
      <c r="BE9" s="657"/>
      <c r="BF9" s="658"/>
      <c r="BG9" s="659">
        <v>3877999</v>
      </c>
      <c r="BH9" s="660"/>
      <c r="BI9" s="660"/>
      <c r="BJ9" s="660"/>
      <c r="BK9" s="660"/>
      <c r="BL9" s="660"/>
      <c r="BM9" s="660"/>
      <c r="BN9" s="661"/>
      <c r="BO9" s="662">
        <v>40.4</v>
      </c>
      <c r="BP9" s="662"/>
      <c r="BQ9" s="662"/>
      <c r="BR9" s="662"/>
      <c r="BS9" s="668" t="s">
        <v>237</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1407947</v>
      </c>
      <c r="CS9" s="660"/>
      <c r="CT9" s="660"/>
      <c r="CU9" s="660"/>
      <c r="CV9" s="660"/>
      <c r="CW9" s="660"/>
      <c r="CX9" s="660"/>
      <c r="CY9" s="661"/>
      <c r="CZ9" s="662">
        <v>5.9</v>
      </c>
      <c r="DA9" s="662"/>
      <c r="DB9" s="662"/>
      <c r="DC9" s="662"/>
      <c r="DD9" s="668">
        <v>14535</v>
      </c>
      <c r="DE9" s="660"/>
      <c r="DF9" s="660"/>
      <c r="DG9" s="660"/>
      <c r="DH9" s="660"/>
      <c r="DI9" s="660"/>
      <c r="DJ9" s="660"/>
      <c r="DK9" s="660"/>
      <c r="DL9" s="660"/>
      <c r="DM9" s="660"/>
      <c r="DN9" s="660"/>
      <c r="DO9" s="660"/>
      <c r="DP9" s="661"/>
      <c r="DQ9" s="668">
        <v>1389996</v>
      </c>
      <c r="DR9" s="660"/>
      <c r="DS9" s="660"/>
      <c r="DT9" s="660"/>
      <c r="DU9" s="660"/>
      <c r="DV9" s="660"/>
      <c r="DW9" s="660"/>
      <c r="DX9" s="660"/>
      <c r="DY9" s="660"/>
      <c r="DZ9" s="660"/>
      <c r="EA9" s="660"/>
      <c r="EB9" s="660"/>
      <c r="EC9" s="669"/>
    </row>
    <row r="10" spans="2:143" ht="11.25" customHeight="1">
      <c r="B10" s="656" t="s">
        <v>239</v>
      </c>
      <c r="C10" s="657"/>
      <c r="D10" s="657"/>
      <c r="E10" s="657"/>
      <c r="F10" s="657"/>
      <c r="G10" s="657"/>
      <c r="H10" s="657"/>
      <c r="I10" s="657"/>
      <c r="J10" s="657"/>
      <c r="K10" s="657"/>
      <c r="L10" s="657"/>
      <c r="M10" s="657"/>
      <c r="N10" s="657"/>
      <c r="O10" s="657"/>
      <c r="P10" s="657"/>
      <c r="Q10" s="658"/>
      <c r="R10" s="659" t="s">
        <v>237</v>
      </c>
      <c r="S10" s="660"/>
      <c r="T10" s="660"/>
      <c r="U10" s="660"/>
      <c r="V10" s="660"/>
      <c r="W10" s="660"/>
      <c r="X10" s="660"/>
      <c r="Y10" s="661"/>
      <c r="Z10" s="662" t="s">
        <v>237</v>
      </c>
      <c r="AA10" s="662"/>
      <c r="AB10" s="662"/>
      <c r="AC10" s="662"/>
      <c r="AD10" s="663" t="s">
        <v>237</v>
      </c>
      <c r="AE10" s="663"/>
      <c r="AF10" s="663"/>
      <c r="AG10" s="663"/>
      <c r="AH10" s="663"/>
      <c r="AI10" s="663"/>
      <c r="AJ10" s="663"/>
      <c r="AK10" s="663"/>
      <c r="AL10" s="664" t="s">
        <v>169</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181113</v>
      </c>
      <c r="BH10" s="660"/>
      <c r="BI10" s="660"/>
      <c r="BJ10" s="660"/>
      <c r="BK10" s="660"/>
      <c r="BL10" s="660"/>
      <c r="BM10" s="660"/>
      <c r="BN10" s="661"/>
      <c r="BO10" s="662">
        <v>1.9</v>
      </c>
      <c r="BP10" s="662"/>
      <c r="BQ10" s="662"/>
      <c r="BR10" s="662"/>
      <c r="BS10" s="668">
        <v>30121</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1160</v>
      </c>
      <c r="CS10" s="660"/>
      <c r="CT10" s="660"/>
      <c r="CU10" s="660"/>
      <c r="CV10" s="660"/>
      <c r="CW10" s="660"/>
      <c r="CX10" s="660"/>
      <c r="CY10" s="661"/>
      <c r="CZ10" s="662">
        <v>0</v>
      </c>
      <c r="DA10" s="662"/>
      <c r="DB10" s="662"/>
      <c r="DC10" s="662"/>
      <c r="DD10" s="668" t="s">
        <v>169</v>
      </c>
      <c r="DE10" s="660"/>
      <c r="DF10" s="660"/>
      <c r="DG10" s="660"/>
      <c r="DH10" s="660"/>
      <c r="DI10" s="660"/>
      <c r="DJ10" s="660"/>
      <c r="DK10" s="660"/>
      <c r="DL10" s="660"/>
      <c r="DM10" s="660"/>
      <c r="DN10" s="660"/>
      <c r="DO10" s="660"/>
      <c r="DP10" s="661"/>
      <c r="DQ10" s="668">
        <v>1160</v>
      </c>
      <c r="DR10" s="660"/>
      <c r="DS10" s="660"/>
      <c r="DT10" s="660"/>
      <c r="DU10" s="660"/>
      <c r="DV10" s="660"/>
      <c r="DW10" s="660"/>
      <c r="DX10" s="660"/>
      <c r="DY10" s="660"/>
      <c r="DZ10" s="660"/>
      <c r="EA10" s="660"/>
      <c r="EB10" s="660"/>
      <c r="EC10" s="669"/>
    </row>
    <row r="11" spans="2:143" ht="11.25" customHeight="1">
      <c r="B11" s="656" t="s">
        <v>242</v>
      </c>
      <c r="C11" s="657"/>
      <c r="D11" s="657"/>
      <c r="E11" s="657"/>
      <c r="F11" s="657"/>
      <c r="G11" s="657"/>
      <c r="H11" s="657"/>
      <c r="I11" s="657"/>
      <c r="J11" s="657"/>
      <c r="K11" s="657"/>
      <c r="L11" s="657"/>
      <c r="M11" s="657"/>
      <c r="N11" s="657"/>
      <c r="O11" s="657"/>
      <c r="P11" s="657"/>
      <c r="Q11" s="658"/>
      <c r="R11" s="659" t="s">
        <v>169</v>
      </c>
      <c r="S11" s="660"/>
      <c r="T11" s="660"/>
      <c r="U11" s="660"/>
      <c r="V11" s="660"/>
      <c r="W11" s="660"/>
      <c r="X11" s="660"/>
      <c r="Y11" s="661"/>
      <c r="Z11" s="662" t="s">
        <v>237</v>
      </c>
      <c r="AA11" s="662"/>
      <c r="AB11" s="662"/>
      <c r="AC11" s="662"/>
      <c r="AD11" s="663" t="s">
        <v>169</v>
      </c>
      <c r="AE11" s="663"/>
      <c r="AF11" s="663"/>
      <c r="AG11" s="663"/>
      <c r="AH11" s="663"/>
      <c r="AI11" s="663"/>
      <c r="AJ11" s="663"/>
      <c r="AK11" s="663"/>
      <c r="AL11" s="664" t="s">
        <v>169</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382006</v>
      </c>
      <c r="BH11" s="660"/>
      <c r="BI11" s="660"/>
      <c r="BJ11" s="660"/>
      <c r="BK11" s="660"/>
      <c r="BL11" s="660"/>
      <c r="BM11" s="660"/>
      <c r="BN11" s="661"/>
      <c r="BO11" s="662">
        <v>4</v>
      </c>
      <c r="BP11" s="662"/>
      <c r="BQ11" s="662"/>
      <c r="BR11" s="662"/>
      <c r="BS11" s="668">
        <v>76204</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1080864</v>
      </c>
      <c r="CS11" s="660"/>
      <c r="CT11" s="660"/>
      <c r="CU11" s="660"/>
      <c r="CV11" s="660"/>
      <c r="CW11" s="660"/>
      <c r="CX11" s="660"/>
      <c r="CY11" s="661"/>
      <c r="CZ11" s="662">
        <v>4.5</v>
      </c>
      <c r="DA11" s="662"/>
      <c r="DB11" s="662"/>
      <c r="DC11" s="662"/>
      <c r="DD11" s="668">
        <v>309928</v>
      </c>
      <c r="DE11" s="660"/>
      <c r="DF11" s="660"/>
      <c r="DG11" s="660"/>
      <c r="DH11" s="660"/>
      <c r="DI11" s="660"/>
      <c r="DJ11" s="660"/>
      <c r="DK11" s="660"/>
      <c r="DL11" s="660"/>
      <c r="DM11" s="660"/>
      <c r="DN11" s="660"/>
      <c r="DO11" s="660"/>
      <c r="DP11" s="661"/>
      <c r="DQ11" s="668">
        <v>664356</v>
      </c>
      <c r="DR11" s="660"/>
      <c r="DS11" s="660"/>
      <c r="DT11" s="660"/>
      <c r="DU11" s="660"/>
      <c r="DV11" s="660"/>
      <c r="DW11" s="660"/>
      <c r="DX11" s="660"/>
      <c r="DY11" s="660"/>
      <c r="DZ11" s="660"/>
      <c r="EA11" s="660"/>
      <c r="EB11" s="660"/>
      <c r="EC11" s="669"/>
    </row>
    <row r="12" spans="2:143" ht="11.25" customHeight="1">
      <c r="B12" s="656" t="s">
        <v>245</v>
      </c>
      <c r="C12" s="657"/>
      <c r="D12" s="657"/>
      <c r="E12" s="657"/>
      <c r="F12" s="657"/>
      <c r="G12" s="657"/>
      <c r="H12" s="657"/>
      <c r="I12" s="657"/>
      <c r="J12" s="657"/>
      <c r="K12" s="657"/>
      <c r="L12" s="657"/>
      <c r="M12" s="657"/>
      <c r="N12" s="657"/>
      <c r="O12" s="657"/>
      <c r="P12" s="657"/>
      <c r="Q12" s="658"/>
      <c r="R12" s="659">
        <v>1078367</v>
      </c>
      <c r="S12" s="660"/>
      <c r="T12" s="660"/>
      <c r="U12" s="660"/>
      <c r="V12" s="660"/>
      <c r="W12" s="660"/>
      <c r="X12" s="660"/>
      <c r="Y12" s="661"/>
      <c r="Z12" s="662">
        <v>4.3</v>
      </c>
      <c r="AA12" s="662"/>
      <c r="AB12" s="662"/>
      <c r="AC12" s="662"/>
      <c r="AD12" s="663">
        <v>1078367</v>
      </c>
      <c r="AE12" s="663"/>
      <c r="AF12" s="663"/>
      <c r="AG12" s="663"/>
      <c r="AH12" s="663"/>
      <c r="AI12" s="663"/>
      <c r="AJ12" s="663"/>
      <c r="AK12" s="663"/>
      <c r="AL12" s="664">
        <v>7.8</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4076252</v>
      </c>
      <c r="BH12" s="660"/>
      <c r="BI12" s="660"/>
      <c r="BJ12" s="660"/>
      <c r="BK12" s="660"/>
      <c r="BL12" s="660"/>
      <c r="BM12" s="660"/>
      <c r="BN12" s="661"/>
      <c r="BO12" s="662">
        <v>42.4</v>
      </c>
      <c r="BP12" s="662"/>
      <c r="BQ12" s="662"/>
      <c r="BR12" s="662"/>
      <c r="BS12" s="668" t="s">
        <v>169</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807669</v>
      </c>
      <c r="CS12" s="660"/>
      <c r="CT12" s="660"/>
      <c r="CU12" s="660"/>
      <c r="CV12" s="660"/>
      <c r="CW12" s="660"/>
      <c r="CX12" s="660"/>
      <c r="CY12" s="661"/>
      <c r="CZ12" s="662">
        <v>3.4</v>
      </c>
      <c r="DA12" s="662"/>
      <c r="DB12" s="662"/>
      <c r="DC12" s="662"/>
      <c r="DD12" s="668">
        <v>78476</v>
      </c>
      <c r="DE12" s="660"/>
      <c r="DF12" s="660"/>
      <c r="DG12" s="660"/>
      <c r="DH12" s="660"/>
      <c r="DI12" s="660"/>
      <c r="DJ12" s="660"/>
      <c r="DK12" s="660"/>
      <c r="DL12" s="660"/>
      <c r="DM12" s="660"/>
      <c r="DN12" s="660"/>
      <c r="DO12" s="660"/>
      <c r="DP12" s="661"/>
      <c r="DQ12" s="668">
        <v>228256</v>
      </c>
      <c r="DR12" s="660"/>
      <c r="DS12" s="660"/>
      <c r="DT12" s="660"/>
      <c r="DU12" s="660"/>
      <c r="DV12" s="660"/>
      <c r="DW12" s="660"/>
      <c r="DX12" s="660"/>
      <c r="DY12" s="660"/>
      <c r="DZ12" s="660"/>
      <c r="EA12" s="660"/>
      <c r="EB12" s="660"/>
      <c r="EC12" s="669"/>
    </row>
    <row r="13" spans="2:143" ht="11.25" customHeight="1">
      <c r="B13" s="656" t="s">
        <v>248</v>
      </c>
      <c r="C13" s="657"/>
      <c r="D13" s="657"/>
      <c r="E13" s="657"/>
      <c r="F13" s="657"/>
      <c r="G13" s="657"/>
      <c r="H13" s="657"/>
      <c r="I13" s="657"/>
      <c r="J13" s="657"/>
      <c r="K13" s="657"/>
      <c r="L13" s="657"/>
      <c r="M13" s="657"/>
      <c r="N13" s="657"/>
      <c r="O13" s="657"/>
      <c r="P13" s="657"/>
      <c r="Q13" s="658"/>
      <c r="R13" s="659">
        <v>755</v>
      </c>
      <c r="S13" s="660"/>
      <c r="T13" s="660"/>
      <c r="U13" s="660"/>
      <c r="V13" s="660"/>
      <c r="W13" s="660"/>
      <c r="X13" s="660"/>
      <c r="Y13" s="661"/>
      <c r="Z13" s="662">
        <v>0</v>
      </c>
      <c r="AA13" s="662"/>
      <c r="AB13" s="662"/>
      <c r="AC13" s="662"/>
      <c r="AD13" s="663">
        <v>755</v>
      </c>
      <c r="AE13" s="663"/>
      <c r="AF13" s="663"/>
      <c r="AG13" s="663"/>
      <c r="AH13" s="663"/>
      <c r="AI13" s="663"/>
      <c r="AJ13" s="663"/>
      <c r="AK13" s="663"/>
      <c r="AL13" s="664">
        <v>0</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4070526</v>
      </c>
      <c r="BH13" s="660"/>
      <c r="BI13" s="660"/>
      <c r="BJ13" s="660"/>
      <c r="BK13" s="660"/>
      <c r="BL13" s="660"/>
      <c r="BM13" s="660"/>
      <c r="BN13" s="661"/>
      <c r="BO13" s="662">
        <v>42.4</v>
      </c>
      <c r="BP13" s="662"/>
      <c r="BQ13" s="662"/>
      <c r="BR13" s="662"/>
      <c r="BS13" s="668" t="s">
        <v>169</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2889407</v>
      </c>
      <c r="CS13" s="660"/>
      <c r="CT13" s="660"/>
      <c r="CU13" s="660"/>
      <c r="CV13" s="660"/>
      <c r="CW13" s="660"/>
      <c r="CX13" s="660"/>
      <c r="CY13" s="661"/>
      <c r="CZ13" s="662">
        <v>12.1</v>
      </c>
      <c r="DA13" s="662"/>
      <c r="DB13" s="662"/>
      <c r="DC13" s="662"/>
      <c r="DD13" s="668">
        <v>1580218</v>
      </c>
      <c r="DE13" s="660"/>
      <c r="DF13" s="660"/>
      <c r="DG13" s="660"/>
      <c r="DH13" s="660"/>
      <c r="DI13" s="660"/>
      <c r="DJ13" s="660"/>
      <c r="DK13" s="660"/>
      <c r="DL13" s="660"/>
      <c r="DM13" s="660"/>
      <c r="DN13" s="660"/>
      <c r="DO13" s="660"/>
      <c r="DP13" s="661"/>
      <c r="DQ13" s="668">
        <v>1658619</v>
      </c>
      <c r="DR13" s="660"/>
      <c r="DS13" s="660"/>
      <c r="DT13" s="660"/>
      <c r="DU13" s="660"/>
      <c r="DV13" s="660"/>
      <c r="DW13" s="660"/>
      <c r="DX13" s="660"/>
      <c r="DY13" s="660"/>
      <c r="DZ13" s="660"/>
      <c r="EA13" s="660"/>
      <c r="EB13" s="660"/>
      <c r="EC13" s="669"/>
    </row>
    <row r="14" spans="2:143" ht="11.25" customHeight="1">
      <c r="B14" s="656" t="s">
        <v>251</v>
      </c>
      <c r="C14" s="657"/>
      <c r="D14" s="657"/>
      <c r="E14" s="657"/>
      <c r="F14" s="657"/>
      <c r="G14" s="657"/>
      <c r="H14" s="657"/>
      <c r="I14" s="657"/>
      <c r="J14" s="657"/>
      <c r="K14" s="657"/>
      <c r="L14" s="657"/>
      <c r="M14" s="657"/>
      <c r="N14" s="657"/>
      <c r="O14" s="657"/>
      <c r="P14" s="657"/>
      <c r="Q14" s="658"/>
      <c r="R14" s="659" t="s">
        <v>169</v>
      </c>
      <c r="S14" s="660"/>
      <c r="T14" s="660"/>
      <c r="U14" s="660"/>
      <c r="V14" s="660"/>
      <c r="W14" s="660"/>
      <c r="X14" s="660"/>
      <c r="Y14" s="661"/>
      <c r="Z14" s="662" t="s">
        <v>252</v>
      </c>
      <c r="AA14" s="662"/>
      <c r="AB14" s="662"/>
      <c r="AC14" s="662"/>
      <c r="AD14" s="663" t="s">
        <v>169</v>
      </c>
      <c r="AE14" s="663"/>
      <c r="AF14" s="663"/>
      <c r="AG14" s="663"/>
      <c r="AH14" s="663"/>
      <c r="AI14" s="663"/>
      <c r="AJ14" s="663"/>
      <c r="AK14" s="663"/>
      <c r="AL14" s="664" t="s">
        <v>169</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123932</v>
      </c>
      <c r="BH14" s="660"/>
      <c r="BI14" s="660"/>
      <c r="BJ14" s="660"/>
      <c r="BK14" s="660"/>
      <c r="BL14" s="660"/>
      <c r="BM14" s="660"/>
      <c r="BN14" s="661"/>
      <c r="BO14" s="662">
        <v>1.3</v>
      </c>
      <c r="BP14" s="662"/>
      <c r="BQ14" s="662"/>
      <c r="BR14" s="662"/>
      <c r="BS14" s="668" t="s">
        <v>169</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1040432</v>
      </c>
      <c r="CS14" s="660"/>
      <c r="CT14" s="660"/>
      <c r="CU14" s="660"/>
      <c r="CV14" s="660"/>
      <c r="CW14" s="660"/>
      <c r="CX14" s="660"/>
      <c r="CY14" s="661"/>
      <c r="CZ14" s="662">
        <v>4.4000000000000004</v>
      </c>
      <c r="DA14" s="662"/>
      <c r="DB14" s="662"/>
      <c r="DC14" s="662"/>
      <c r="DD14" s="668">
        <v>54543</v>
      </c>
      <c r="DE14" s="660"/>
      <c r="DF14" s="660"/>
      <c r="DG14" s="660"/>
      <c r="DH14" s="660"/>
      <c r="DI14" s="660"/>
      <c r="DJ14" s="660"/>
      <c r="DK14" s="660"/>
      <c r="DL14" s="660"/>
      <c r="DM14" s="660"/>
      <c r="DN14" s="660"/>
      <c r="DO14" s="660"/>
      <c r="DP14" s="661"/>
      <c r="DQ14" s="668">
        <v>989156</v>
      </c>
      <c r="DR14" s="660"/>
      <c r="DS14" s="660"/>
      <c r="DT14" s="660"/>
      <c r="DU14" s="660"/>
      <c r="DV14" s="660"/>
      <c r="DW14" s="660"/>
      <c r="DX14" s="660"/>
      <c r="DY14" s="660"/>
      <c r="DZ14" s="660"/>
      <c r="EA14" s="660"/>
      <c r="EB14" s="660"/>
      <c r="EC14" s="669"/>
    </row>
    <row r="15" spans="2:143" ht="11.25" customHeight="1">
      <c r="B15" s="656" t="s">
        <v>255</v>
      </c>
      <c r="C15" s="657"/>
      <c r="D15" s="657"/>
      <c r="E15" s="657"/>
      <c r="F15" s="657"/>
      <c r="G15" s="657"/>
      <c r="H15" s="657"/>
      <c r="I15" s="657"/>
      <c r="J15" s="657"/>
      <c r="K15" s="657"/>
      <c r="L15" s="657"/>
      <c r="M15" s="657"/>
      <c r="N15" s="657"/>
      <c r="O15" s="657"/>
      <c r="P15" s="657"/>
      <c r="Q15" s="658"/>
      <c r="R15" s="659">
        <v>66558</v>
      </c>
      <c r="S15" s="660"/>
      <c r="T15" s="660"/>
      <c r="U15" s="660"/>
      <c r="V15" s="660"/>
      <c r="W15" s="660"/>
      <c r="X15" s="660"/>
      <c r="Y15" s="661"/>
      <c r="Z15" s="662">
        <v>0.3</v>
      </c>
      <c r="AA15" s="662"/>
      <c r="AB15" s="662"/>
      <c r="AC15" s="662"/>
      <c r="AD15" s="663">
        <v>66558</v>
      </c>
      <c r="AE15" s="663"/>
      <c r="AF15" s="663"/>
      <c r="AG15" s="663"/>
      <c r="AH15" s="663"/>
      <c r="AI15" s="663"/>
      <c r="AJ15" s="663"/>
      <c r="AK15" s="663"/>
      <c r="AL15" s="664">
        <v>0.5</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379261</v>
      </c>
      <c r="BH15" s="660"/>
      <c r="BI15" s="660"/>
      <c r="BJ15" s="660"/>
      <c r="BK15" s="660"/>
      <c r="BL15" s="660"/>
      <c r="BM15" s="660"/>
      <c r="BN15" s="661"/>
      <c r="BO15" s="662">
        <v>3.9</v>
      </c>
      <c r="BP15" s="662"/>
      <c r="BQ15" s="662"/>
      <c r="BR15" s="662"/>
      <c r="BS15" s="668" t="s">
        <v>252</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3839980</v>
      </c>
      <c r="CS15" s="660"/>
      <c r="CT15" s="660"/>
      <c r="CU15" s="660"/>
      <c r="CV15" s="660"/>
      <c r="CW15" s="660"/>
      <c r="CX15" s="660"/>
      <c r="CY15" s="661"/>
      <c r="CZ15" s="662">
        <v>16.100000000000001</v>
      </c>
      <c r="DA15" s="662"/>
      <c r="DB15" s="662"/>
      <c r="DC15" s="662"/>
      <c r="DD15" s="668">
        <v>1660369</v>
      </c>
      <c r="DE15" s="660"/>
      <c r="DF15" s="660"/>
      <c r="DG15" s="660"/>
      <c r="DH15" s="660"/>
      <c r="DI15" s="660"/>
      <c r="DJ15" s="660"/>
      <c r="DK15" s="660"/>
      <c r="DL15" s="660"/>
      <c r="DM15" s="660"/>
      <c r="DN15" s="660"/>
      <c r="DO15" s="660"/>
      <c r="DP15" s="661"/>
      <c r="DQ15" s="668">
        <v>2257480</v>
      </c>
      <c r="DR15" s="660"/>
      <c r="DS15" s="660"/>
      <c r="DT15" s="660"/>
      <c r="DU15" s="660"/>
      <c r="DV15" s="660"/>
      <c r="DW15" s="660"/>
      <c r="DX15" s="660"/>
      <c r="DY15" s="660"/>
      <c r="DZ15" s="660"/>
      <c r="EA15" s="660"/>
      <c r="EB15" s="660"/>
      <c r="EC15" s="669"/>
    </row>
    <row r="16" spans="2:143" ht="11.25" customHeight="1">
      <c r="B16" s="656" t="s">
        <v>258</v>
      </c>
      <c r="C16" s="657"/>
      <c r="D16" s="657"/>
      <c r="E16" s="657"/>
      <c r="F16" s="657"/>
      <c r="G16" s="657"/>
      <c r="H16" s="657"/>
      <c r="I16" s="657"/>
      <c r="J16" s="657"/>
      <c r="K16" s="657"/>
      <c r="L16" s="657"/>
      <c r="M16" s="657"/>
      <c r="N16" s="657"/>
      <c r="O16" s="657"/>
      <c r="P16" s="657"/>
      <c r="Q16" s="658"/>
      <c r="R16" s="659" t="s">
        <v>237</v>
      </c>
      <c r="S16" s="660"/>
      <c r="T16" s="660"/>
      <c r="U16" s="660"/>
      <c r="V16" s="660"/>
      <c r="W16" s="660"/>
      <c r="X16" s="660"/>
      <c r="Y16" s="661"/>
      <c r="Z16" s="662" t="s">
        <v>169</v>
      </c>
      <c r="AA16" s="662"/>
      <c r="AB16" s="662"/>
      <c r="AC16" s="662"/>
      <c r="AD16" s="663" t="s">
        <v>237</v>
      </c>
      <c r="AE16" s="663"/>
      <c r="AF16" s="663"/>
      <c r="AG16" s="663"/>
      <c r="AH16" s="663"/>
      <c r="AI16" s="663"/>
      <c r="AJ16" s="663"/>
      <c r="AK16" s="663"/>
      <c r="AL16" s="664" t="s">
        <v>169</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169</v>
      </c>
      <c r="BH16" s="660"/>
      <c r="BI16" s="660"/>
      <c r="BJ16" s="660"/>
      <c r="BK16" s="660"/>
      <c r="BL16" s="660"/>
      <c r="BM16" s="660"/>
      <c r="BN16" s="661"/>
      <c r="BO16" s="662" t="s">
        <v>169</v>
      </c>
      <c r="BP16" s="662"/>
      <c r="BQ16" s="662"/>
      <c r="BR16" s="662"/>
      <c r="BS16" s="668" t="s">
        <v>237</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t="s">
        <v>237</v>
      </c>
      <c r="CS16" s="660"/>
      <c r="CT16" s="660"/>
      <c r="CU16" s="660"/>
      <c r="CV16" s="660"/>
      <c r="CW16" s="660"/>
      <c r="CX16" s="660"/>
      <c r="CY16" s="661"/>
      <c r="CZ16" s="662" t="s">
        <v>169</v>
      </c>
      <c r="DA16" s="662"/>
      <c r="DB16" s="662"/>
      <c r="DC16" s="662"/>
      <c r="DD16" s="668" t="s">
        <v>169</v>
      </c>
      <c r="DE16" s="660"/>
      <c r="DF16" s="660"/>
      <c r="DG16" s="660"/>
      <c r="DH16" s="660"/>
      <c r="DI16" s="660"/>
      <c r="DJ16" s="660"/>
      <c r="DK16" s="660"/>
      <c r="DL16" s="660"/>
      <c r="DM16" s="660"/>
      <c r="DN16" s="660"/>
      <c r="DO16" s="660"/>
      <c r="DP16" s="661"/>
      <c r="DQ16" s="668" t="s">
        <v>169</v>
      </c>
      <c r="DR16" s="660"/>
      <c r="DS16" s="660"/>
      <c r="DT16" s="660"/>
      <c r="DU16" s="660"/>
      <c r="DV16" s="660"/>
      <c r="DW16" s="660"/>
      <c r="DX16" s="660"/>
      <c r="DY16" s="660"/>
      <c r="DZ16" s="660"/>
      <c r="EA16" s="660"/>
      <c r="EB16" s="660"/>
      <c r="EC16" s="669"/>
    </row>
    <row r="17" spans="2:133" ht="11.25" customHeight="1">
      <c r="B17" s="656" t="s">
        <v>261</v>
      </c>
      <c r="C17" s="657"/>
      <c r="D17" s="657"/>
      <c r="E17" s="657"/>
      <c r="F17" s="657"/>
      <c r="G17" s="657"/>
      <c r="H17" s="657"/>
      <c r="I17" s="657"/>
      <c r="J17" s="657"/>
      <c r="K17" s="657"/>
      <c r="L17" s="657"/>
      <c r="M17" s="657"/>
      <c r="N17" s="657"/>
      <c r="O17" s="657"/>
      <c r="P17" s="657"/>
      <c r="Q17" s="658"/>
      <c r="R17" s="659">
        <v>37595</v>
      </c>
      <c r="S17" s="660"/>
      <c r="T17" s="660"/>
      <c r="U17" s="660"/>
      <c r="V17" s="660"/>
      <c r="W17" s="660"/>
      <c r="X17" s="660"/>
      <c r="Y17" s="661"/>
      <c r="Z17" s="662">
        <v>0.1</v>
      </c>
      <c r="AA17" s="662"/>
      <c r="AB17" s="662"/>
      <c r="AC17" s="662"/>
      <c r="AD17" s="663">
        <v>37595</v>
      </c>
      <c r="AE17" s="663"/>
      <c r="AF17" s="663"/>
      <c r="AG17" s="663"/>
      <c r="AH17" s="663"/>
      <c r="AI17" s="663"/>
      <c r="AJ17" s="663"/>
      <c r="AK17" s="663"/>
      <c r="AL17" s="664">
        <v>0.3</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237</v>
      </c>
      <c r="BH17" s="660"/>
      <c r="BI17" s="660"/>
      <c r="BJ17" s="660"/>
      <c r="BK17" s="660"/>
      <c r="BL17" s="660"/>
      <c r="BM17" s="660"/>
      <c r="BN17" s="661"/>
      <c r="BO17" s="662" t="s">
        <v>169</v>
      </c>
      <c r="BP17" s="662"/>
      <c r="BQ17" s="662"/>
      <c r="BR17" s="662"/>
      <c r="BS17" s="668" t="s">
        <v>237</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2562465</v>
      </c>
      <c r="CS17" s="660"/>
      <c r="CT17" s="660"/>
      <c r="CU17" s="660"/>
      <c r="CV17" s="660"/>
      <c r="CW17" s="660"/>
      <c r="CX17" s="660"/>
      <c r="CY17" s="661"/>
      <c r="CZ17" s="662">
        <v>10.8</v>
      </c>
      <c r="DA17" s="662"/>
      <c r="DB17" s="662"/>
      <c r="DC17" s="662"/>
      <c r="DD17" s="668" t="s">
        <v>169</v>
      </c>
      <c r="DE17" s="660"/>
      <c r="DF17" s="660"/>
      <c r="DG17" s="660"/>
      <c r="DH17" s="660"/>
      <c r="DI17" s="660"/>
      <c r="DJ17" s="660"/>
      <c r="DK17" s="660"/>
      <c r="DL17" s="660"/>
      <c r="DM17" s="660"/>
      <c r="DN17" s="660"/>
      <c r="DO17" s="660"/>
      <c r="DP17" s="661"/>
      <c r="DQ17" s="668">
        <v>2533399</v>
      </c>
      <c r="DR17" s="660"/>
      <c r="DS17" s="660"/>
      <c r="DT17" s="660"/>
      <c r="DU17" s="660"/>
      <c r="DV17" s="660"/>
      <c r="DW17" s="660"/>
      <c r="DX17" s="660"/>
      <c r="DY17" s="660"/>
      <c r="DZ17" s="660"/>
      <c r="EA17" s="660"/>
      <c r="EB17" s="660"/>
      <c r="EC17" s="669"/>
    </row>
    <row r="18" spans="2:133" ht="11.25" customHeight="1">
      <c r="B18" s="656" t="s">
        <v>264</v>
      </c>
      <c r="C18" s="657"/>
      <c r="D18" s="657"/>
      <c r="E18" s="657"/>
      <c r="F18" s="657"/>
      <c r="G18" s="657"/>
      <c r="H18" s="657"/>
      <c r="I18" s="657"/>
      <c r="J18" s="657"/>
      <c r="K18" s="657"/>
      <c r="L18" s="657"/>
      <c r="M18" s="657"/>
      <c r="N18" s="657"/>
      <c r="O18" s="657"/>
      <c r="P18" s="657"/>
      <c r="Q18" s="658"/>
      <c r="R18" s="659">
        <v>3594189</v>
      </c>
      <c r="S18" s="660"/>
      <c r="T18" s="660"/>
      <c r="U18" s="660"/>
      <c r="V18" s="660"/>
      <c r="W18" s="660"/>
      <c r="X18" s="660"/>
      <c r="Y18" s="661"/>
      <c r="Z18" s="662">
        <v>14.2</v>
      </c>
      <c r="AA18" s="662"/>
      <c r="AB18" s="662"/>
      <c r="AC18" s="662"/>
      <c r="AD18" s="663">
        <v>3066291</v>
      </c>
      <c r="AE18" s="663"/>
      <c r="AF18" s="663"/>
      <c r="AG18" s="663"/>
      <c r="AH18" s="663"/>
      <c r="AI18" s="663"/>
      <c r="AJ18" s="663"/>
      <c r="AK18" s="663"/>
      <c r="AL18" s="664">
        <v>22.3</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237</v>
      </c>
      <c r="BH18" s="660"/>
      <c r="BI18" s="660"/>
      <c r="BJ18" s="660"/>
      <c r="BK18" s="660"/>
      <c r="BL18" s="660"/>
      <c r="BM18" s="660"/>
      <c r="BN18" s="661"/>
      <c r="BO18" s="662" t="s">
        <v>252</v>
      </c>
      <c r="BP18" s="662"/>
      <c r="BQ18" s="662"/>
      <c r="BR18" s="662"/>
      <c r="BS18" s="668" t="s">
        <v>169</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237</v>
      </c>
      <c r="CS18" s="660"/>
      <c r="CT18" s="660"/>
      <c r="CU18" s="660"/>
      <c r="CV18" s="660"/>
      <c r="CW18" s="660"/>
      <c r="CX18" s="660"/>
      <c r="CY18" s="661"/>
      <c r="CZ18" s="662" t="s">
        <v>169</v>
      </c>
      <c r="DA18" s="662"/>
      <c r="DB18" s="662"/>
      <c r="DC18" s="662"/>
      <c r="DD18" s="668" t="s">
        <v>169</v>
      </c>
      <c r="DE18" s="660"/>
      <c r="DF18" s="660"/>
      <c r="DG18" s="660"/>
      <c r="DH18" s="660"/>
      <c r="DI18" s="660"/>
      <c r="DJ18" s="660"/>
      <c r="DK18" s="660"/>
      <c r="DL18" s="660"/>
      <c r="DM18" s="660"/>
      <c r="DN18" s="660"/>
      <c r="DO18" s="660"/>
      <c r="DP18" s="661"/>
      <c r="DQ18" s="668" t="s">
        <v>169</v>
      </c>
      <c r="DR18" s="660"/>
      <c r="DS18" s="660"/>
      <c r="DT18" s="660"/>
      <c r="DU18" s="660"/>
      <c r="DV18" s="660"/>
      <c r="DW18" s="660"/>
      <c r="DX18" s="660"/>
      <c r="DY18" s="660"/>
      <c r="DZ18" s="660"/>
      <c r="EA18" s="660"/>
      <c r="EB18" s="660"/>
      <c r="EC18" s="669"/>
    </row>
    <row r="19" spans="2:133" ht="11.25" customHeight="1">
      <c r="B19" s="656" t="s">
        <v>267</v>
      </c>
      <c r="C19" s="657"/>
      <c r="D19" s="657"/>
      <c r="E19" s="657"/>
      <c r="F19" s="657"/>
      <c r="G19" s="657"/>
      <c r="H19" s="657"/>
      <c r="I19" s="657"/>
      <c r="J19" s="657"/>
      <c r="K19" s="657"/>
      <c r="L19" s="657"/>
      <c r="M19" s="657"/>
      <c r="N19" s="657"/>
      <c r="O19" s="657"/>
      <c r="P19" s="657"/>
      <c r="Q19" s="658"/>
      <c r="R19" s="659">
        <v>3066291</v>
      </c>
      <c r="S19" s="660"/>
      <c r="T19" s="660"/>
      <c r="U19" s="660"/>
      <c r="V19" s="660"/>
      <c r="W19" s="660"/>
      <c r="X19" s="660"/>
      <c r="Y19" s="661"/>
      <c r="Z19" s="662">
        <v>12.1</v>
      </c>
      <c r="AA19" s="662"/>
      <c r="AB19" s="662"/>
      <c r="AC19" s="662"/>
      <c r="AD19" s="663">
        <v>3066291</v>
      </c>
      <c r="AE19" s="663"/>
      <c r="AF19" s="663"/>
      <c r="AG19" s="663"/>
      <c r="AH19" s="663"/>
      <c r="AI19" s="663"/>
      <c r="AJ19" s="663"/>
      <c r="AK19" s="663"/>
      <c r="AL19" s="664">
        <v>22.3</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v>487707</v>
      </c>
      <c r="BH19" s="660"/>
      <c r="BI19" s="660"/>
      <c r="BJ19" s="660"/>
      <c r="BK19" s="660"/>
      <c r="BL19" s="660"/>
      <c r="BM19" s="660"/>
      <c r="BN19" s="661"/>
      <c r="BO19" s="662">
        <v>5.0999999999999996</v>
      </c>
      <c r="BP19" s="662"/>
      <c r="BQ19" s="662"/>
      <c r="BR19" s="662"/>
      <c r="BS19" s="668" t="s">
        <v>237</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237</v>
      </c>
      <c r="CS19" s="660"/>
      <c r="CT19" s="660"/>
      <c r="CU19" s="660"/>
      <c r="CV19" s="660"/>
      <c r="CW19" s="660"/>
      <c r="CX19" s="660"/>
      <c r="CY19" s="661"/>
      <c r="CZ19" s="662" t="s">
        <v>169</v>
      </c>
      <c r="DA19" s="662"/>
      <c r="DB19" s="662"/>
      <c r="DC19" s="662"/>
      <c r="DD19" s="668" t="s">
        <v>169</v>
      </c>
      <c r="DE19" s="660"/>
      <c r="DF19" s="660"/>
      <c r="DG19" s="660"/>
      <c r="DH19" s="660"/>
      <c r="DI19" s="660"/>
      <c r="DJ19" s="660"/>
      <c r="DK19" s="660"/>
      <c r="DL19" s="660"/>
      <c r="DM19" s="660"/>
      <c r="DN19" s="660"/>
      <c r="DO19" s="660"/>
      <c r="DP19" s="661"/>
      <c r="DQ19" s="668" t="s">
        <v>169</v>
      </c>
      <c r="DR19" s="660"/>
      <c r="DS19" s="660"/>
      <c r="DT19" s="660"/>
      <c r="DU19" s="660"/>
      <c r="DV19" s="660"/>
      <c r="DW19" s="660"/>
      <c r="DX19" s="660"/>
      <c r="DY19" s="660"/>
      <c r="DZ19" s="660"/>
      <c r="EA19" s="660"/>
      <c r="EB19" s="660"/>
      <c r="EC19" s="669"/>
    </row>
    <row r="20" spans="2:133" ht="11.25" customHeight="1">
      <c r="B20" s="656" t="s">
        <v>270</v>
      </c>
      <c r="C20" s="657"/>
      <c r="D20" s="657"/>
      <c r="E20" s="657"/>
      <c r="F20" s="657"/>
      <c r="G20" s="657"/>
      <c r="H20" s="657"/>
      <c r="I20" s="657"/>
      <c r="J20" s="657"/>
      <c r="K20" s="657"/>
      <c r="L20" s="657"/>
      <c r="M20" s="657"/>
      <c r="N20" s="657"/>
      <c r="O20" s="657"/>
      <c r="P20" s="657"/>
      <c r="Q20" s="658"/>
      <c r="R20" s="659">
        <v>527308</v>
      </c>
      <c r="S20" s="660"/>
      <c r="T20" s="660"/>
      <c r="U20" s="660"/>
      <c r="V20" s="660"/>
      <c r="W20" s="660"/>
      <c r="X20" s="660"/>
      <c r="Y20" s="661"/>
      <c r="Z20" s="662">
        <v>2.1</v>
      </c>
      <c r="AA20" s="662"/>
      <c r="AB20" s="662"/>
      <c r="AC20" s="662"/>
      <c r="AD20" s="663" t="s">
        <v>169</v>
      </c>
      <c r="AE20" s="663"/>
      <c r="AF20" s="663"/>
      <c r="AG20" s="663"/>
      <c r="AH20" s="663"/>
      <c r="AI20" s="663"/>
      <c r="AJ20" s="663"/>
      <c r="AK20" s="663"/>
      <c r="AL20" s="664" t="s">
        <v>169</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v>487707</v>
      </c>
      <c r="BH20" s="660"/>
      <c r="BI20" s="660"/>
      <c r="BJ20" s="660"/>
      <c r="BK20" s="660"/>
      <c r="BL20" s="660"/>
      <c r="BM20" s="660"/>
      <c r="BN20" s="661"/>
      <c r="BO20" s="662">
        <v>5.0999999999999996</v>
      </c>
      <c r="BP20" s="662"/>
      <c r="BQ20" s="662"/>
      <c r="BR20" s="662"/>
      <c r="BS20" s="668" t="s">
        <v>169</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23832144</v>
      </c>
      <c r="CS20" s="660"/>
      <c r="CT20" s="660"/>
      <c r="CU20" s="660"/>
      <c r="CV20" s="660"/>
      <c r="CW20" s="660"/>
      <c r="CX20" s="660"/>
      <c r="CY20" s="661"/>
      <c r="CZ20" s="662">
        <v>100</v>
      </c>
      <c r="DA20" s="662"/>
      <c r="DB20" s="662"/>
      <c r="DC20" s="662"/>
      <c r="DD20" s="668">
        <v>4106873</v>
      </c>
      <c r="DE20" s="660"/>
      <c r="DF20" s="660"/>
      <c r="DG20" s="660"/>
      <c r="DH20" s="660"/>
      <c r="DI20" s="660"/>
      <c r="DJ20" s="660"/>
      <c r="DK20" s="660"/>
      <c r="DL20" s="660"/>
      <c r="DM20" s="660"/>
      <c r="DN20" s="660"/>
      <c r="DO20" s="660"/>
      <c r="DP20" s="661"/>
      <c r="DQ20" s="668">
        <v>15972920</v>
      </c>
      <c r="DR20" s="660"/>
      <c r="DS20" s="660"/>
      <c r="DT20" s="660"/>
      <c r="DU20" s="660"/>
      <c r="DV20" s="660"/>
      <c r="DW20" s="660"/>
      <c r="DX20" s="660"/>
      <c r="DY20" s="660"/>
      <c r="DZ20" s="660"/>
      <c r="EA20" s="660"/>
      <c r="EB20" s="660"/>
      <c r="EC20" s="669"/>
    </row>
    <row r="21" spans="2:133" ht="11.25" customHeight="1">
      <c r="B21" s="656" t="s">
        <v>273</v>
      </c>
      <c r="C21" s="657"/>
      <c r="D21" s="657"/>
      <c r="E21" s="657"/>
      <c r="F21" s="657"/>
      <c r="G21" s="657"/>
      <c r="H21" s="657"/>
      <c r="I21" s="657"/>
      <c r="J21" s="657"/>
      <c r="K21" s="657"/>
      <c r="L21" s="657"/>
      <c r="M21" s="657"/>
      <c r="N21" s="657"/>
      <c r="O21" s="657"/>
      <c r="P21" s="657"/>
      <c r="Q21" s="658"/>
      <c r="R21" s="659">
        <v>590</v>
      </c>
      <c r="S21" s="660"/>
      <c r="T21" s="660"/>
      <c r="U21" s="660"/>
      <c r="V21" s="660"/>
      <c r="W21" s="660"/>
      <c r="X21" s="660"/>
      <c r="Y21" s="661"/>
      <c r="Z21" s="662">
        <v>0</v>
      </c>
      <c r="AA21" s="662"/>
      <c r="AB21" s="662"/>
      <c r="AC21" s="662"/>
      <c r="AD21" s="663" t="s">
        <v>237</v>
      </c>
      <c r="AE21" s="663"/>
      <c r="AF21" s="663"/>
      <c r="AG21" s="663"/>
      <c r="AH21" s="663"/>
      <c r="AI21" s="663"/>
      <c r="AJ21" s="663"/>
      <c r="AK21" s="663"/>
      <c r="AL21" s="664" t="s">
        <v>237</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t="s">
        <v>169</v>
      </c>
      <c r="BH21" s="660"/>
      <c r="BI21" s="660"/>
      <c r="BJ21" s="660"/>
      <c r="BK21" s="660"/>
      <c r="BL21" s="660"/>
      <c r="BM21" s="660"/>
      <c r="BN21" s="661"/>
      <c r="BO21" s="662" t="s">
        <v>169</v>
      </c>
      <c r="BP21" s="662"/>
      <c r="BQ21" s="662"/>
      <c r="BR21" s="662"/>
      <c r="BS21" s="668" t="s">
        <v>169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275</v>
      </c>
      <c r="C22" s="657"/>
      <c r="D22" s="657"/>
      <c r="E22" s="657"/>
      <c r="F22" s="657"/>
      <c r="G22" s="657"/>
      <c r="H22" s="657"/>
      <c r="I22" s="657"/>
      <c r="J22" s="657"/>
      <c r="K22" s="657"/>
      <c r="L22" s="657"/>
      <c r="M22" s="657"/>
      <c r="N22" s="657"/>
      <c r="O22" s="657"/>
      <c r="P22" s="657"/>
      <c r="Q22" s="658"/>
      <c r="R22" s="659">
        <v>14733072</v>
      </c>
      <c r="S22" s="660"/>
      <c r="T22" s="660"/>
      <c r="U22" s="660"/>
      <c r="V22" s="660"/>
      <c r="W22" s="660"/>
      <c r="X22" s="660"/>
      <c r="Y22" s="661"/>
      <c r="Z22" s="662">
        <v>58.2</v>
      </c>
      <c r="AA22" s="662"/>
      <c r="AB22" s="662"/>
      <c r="AC22" s="662"/>
      <c r="AD22" s="663">
        <v>13717467</v>
      </c>
      <c r="AE22" s="663"/>
      <c r="AF22" s="663"/>
      <c r="AG22" s="663"/>
      <c r="AH22" s="663"/>
      <c r="AI22" s="663"/>
      <c r="AJ22" s="663"/>
      <c r="AK22" s="663"/>
      <c r="AL22" s="664">
        <v>99.6</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169</v>
      </c>
      <c r="BH22" s="660"/>
      <c r="BI22" s="660"/>
      <c r="BJ22" s="660"/>
      <c r="BK22" s="660"/>
      <c r="BL22" s="660"/>
      <c r="BM22" s="660"/>
      <c r="BN22" s="661"/>
      <c r="BO22" s="662" t="s">
        <v>169</v>
      </c>
      <c r="BP22" s="662"/>
      <c r="BQ22" s="662"/>
      <c r="BR22" s="662"/>
      <c r="BS22" s="668" t="s">
        <v>169</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278</v>
      </c>
      <c r="C23" s="657"/>
      <c r="D23" s="657"/>
      <c r="E23" s="657"/>
      <c r="F23" s="657"/>
      <c r="G23" s="657"/>
      <c r="H23" s="657"/>
      <c r="I23" s="657"/>
      <c r="J23" s="657"/>
      <c r="K23" s="657"/>
      <c r="L23" s="657"/>
      <c r="M23" s="657"/>
      <c r="N23" s="657"/>
      <c r="O23" s="657"/>
      <c r="P23" s="657"/>
      <c r="Q23" s="658"/>
      <c r="R23" s="659">
        <v>7636</v>
      </c>
      <c r="S23" s="660"/>
      <c r="T23" s="660"/>
      <c r="U23" s="660"/>
      <c r="V23" s="660"/>
      <c r="W23" s="660"/>
      <c r="X23" s="660"/>
      <c r="Y23" s="661"/>
      <c r="Z23" s="662">
        <v>0</v>
      </c>
      <c r="AA23" s="662"/>
      <c r="AB23" s="662"/>
      <c r="AC23" s="662"/>
      <c r="AD23" s="663">
        <v>7636</v>
      </c>
      <c r="AE23" s="663"/>
      <c r="AF23" s="663"/>
      <c r="AG23" s="663"/>
      <c r="AH23" s="663"/>
      <c r="AI23" s="663"/>
      <c r="AJ23" s="663"/>
      <c r="AK23" s="663"/>
      <c r="AL23" s="664">
        <v>0.1</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v>487707</v>
      </c>
      <c r="BH23" s="660"/>
      <c r="BI23" s="660"/>
      <c r="BJ23" s="660"/>
      <c r="BK23" s="660"/>
      <c r="BL23" s="660"/>
      <c r="BM23" s="660"/>
      <c r="BN23" s="661"/>
      <c r="BO23" s="662">
        <v>5.0999999999999996</v>
      </c>
      <c r="BP23" s="662"/>
      <c r="BQ23" s="662"/>
      <c r="BR23" s="662"/>
      <c r="BS23" s="668" t="s">
        <v>169</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c r="B24" s="656" t="s">
        <v>285</v>
      </c>
      <c r="C24" s="657"/>
      <c r="D24" s="657"/>
      <c r="E24" s="657"/>
      <c r="F24" s="657"/>
      <c r="G24" s="657"/>
      <c r="H24" s="657"/>
      <c r="I24" s="657"/>
      <c r="J24" s="657"/>
      <c r="K24" s="657"/>
      <c r="L24" s="657"/>
      <c r="M24" s="657"/>
      <c r="N24" s="657"/>
      <c r="O24" s="657"/>
      <c r="P24" s="657"/>
      <c r="Q24" s="658"/>
      <c r="R24" s="659">
        <v>114800</v>
      </c>
      <c r="S24" s="660"/>
      <c r="T24" s="660"/>
      <c r="U24" s="660"/>
      <c r="V24" s="660"/>
      <c r="W24" s="660"/>
      <c r="X24" s="660"/>
      <c r="Y24" s="661"/>
      <c r="Z24" s="662">
        <v>0.5</v>
      </c>
      <c r="AA24" s="662"/>
      <c r="AB24" s="662"/>
      <c r="AC24" s="662"/>
      <c r="AD24" s="663" t="s">
        <v>169</v>
      </c>
      <c r="AE24" s="663"/>
      <c r="AF24" s="663"/>
      <c r="AG24" s="663"/>
      <c r="AH24" s="663"/>
      <c r="AI24" s="663"/>
      <c r="AJ24" s="663"/>
      <c r="AK24" s="663"/>
      <c r="AL24" s="664" t="s">
        <v>237</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169</v>
      </c>
      <c r="BH24" s="660"/>
      <c r="BI24" s="660"/>
      <c r="BJ24" s="660"/>
      <c r="BK24" s="660"/>
      <c r="BL24" s="660"/>
      <c r="BM24" s="660"/>
      <c r="BN24" s="661"/>
      <c r="BO24" s="662" t="s">
        <v>237</v>
      </c>
      <c r="BP24" s="662"/>
      <c r="BQ24" s="662"/>
      <c r="BR24" s="662"/>
      <c r="BS24" s="668" t="s">
        <v>169</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10153797</v>
      </c>
      <c r="CS24" s="649"/>
      <c r="CT24" s="649"/>
      <c r="CU24" s="649"/>
      <c r="CV24" s="649"/>
      <c r="CW24" s="649"/>
      <c r="CX24" s="649"/>
      <c r="CY24" s="650"/>
      <c r="CZ24" s="653">
        <v>42.6</v>
      </c>
      <c r="DA24" s="654"/>
      <c r="DB24" s="654"/>
      <c r="DC24" s="673"/>
      <c r="DD24" s="692">
        <v>7093542</v>
      </c>
      <c r="DE24" s="649"/>
      <c r="DF24" s="649"/>
      <c r="DG24" s="649"/>
      <c r="DH24" s="649"/>
      <c r="DI24" s="649"/>
      <c r="DJ24" s="649"/>
      <c r="DK24" s="650"/>
      <c r="DL24" s="692">
        <v>6880136</v>
      </c>
      <c r="DM24" s="649"/>
      <c r="DN24" s="649"/>
      <c r="DO24" s="649"/>
      <c r="DP24" s="649"/>
      <c r="DQ24" s="649"/>
      <c r="DR24" s="649"/>
      <c r="DS24" s="649"/>
      <c r="DT24" s="649"/>
      <c r="DU24" s="649"/>
      <c r="DV24" s="650"/>
      <c r="DW24" s="653">
        <v>46.5</v>
      </c>
      <c r="DX24" s="654"/>
      <c r="DY24" s="654"/>
      <c r="DZ24" s="654"/>
      <c r="EA24" s="654"/>
      <c r="EB24" s="654"/>
      <c r="EC24" s="655"/>
    </row>
    <row r="25" spans="2:133" ht="11.25" customHeight="1">
      <c r="B25" s="656" t="s">
        <v>288</v>
      </c>
      <c r="C25" s="657"/>
      <c r="D25" s="657"/>
      <c r="E25" s="657"/>
      <c r="F25" s="657"/>
      <c r="G25" s="657"/>
      <c r="H25" s="657"/>
      <c r="I25" s="657"/>
      <c r="J25" s="657"/>
      <c r="K25" s="657"/>
      <c r="L25" s="657"/>
      <c r="M25" s="657"/>
      <c r="N25" s="657"/>
      <c r="O25" s="657"/>
      <c r="P25" s="657"/>
      <c r="Q25" s="658"/>
      <c r="R25" s="659">
        <v>315807</v>
      </c>
      <c r="S25" s="660"/>
      <c r="T25" s="660"/>
      <c r="U25" s="660"/>
      <c r="V25" s="660"/>
      <c r="W25" s="660"/>
      <c r="X25" s="660"/>
      <c r="Y25" s="661"/>
      <c r="Z25" s="662">
        <v>1.2</v>
      </c>
      <c r="AA25" s="662"/>
      <c r="AB25" s="662"/>
      <c r="AC25" s="662"/>
      <c r="AD25" s="663">
        <v>18518</v>
      </c>
      <c r="AE25" s="663"/>
      <c r="AF25" s="663"/>
      <c r="AG25" s="663"/>
      <c r="AH25" s="663"/>
      <c r="AI25" s="663"/>
      <c r="AJ25" s="663"/>
      <c r="AK25" s="663"/>
      <c r="AL25" s="664">
        <v>0.1</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252</v>
      </c>
      <c r="BH25" s="660"/>
      <c r="BI25" s="660"/>
      <c r="BJ25" s="660"/>
      <c r="BK25" s="660"/>
      <c r="BL25" s="660"/>
      <c r="BM25" s="660"/>
      <c r="BN25" s="661"/>
      <c r="BO25" s="662" t="s">
        <v>237</v>
      </c>
      <c r="BP25" s="662"/>
      <c r="BQ25" s="662"/>
      <c r="BR25" s="662"/>
      <c r="BS25" s="668" t="s">
        <v>169</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3223715</v>
      </c>
      <c r="CS25" s="695"/>
      <c r="CT25" s="695"/>
      <c r="CU25" s="695"/>
      <c r="CV25" s="695"/>
      <c r="CW25" s="695"/>
      <c r="CX25" s="695"/>
      <c r="CY25" s="696"/>
      <c r="CZ25" s="664">
        <v>13.5</v>
      </c>
      <c r="DA25" s="693"/>
      <c r="DB25" s="693"/>
      <c r="DC25" s="697"/>
      <c r="DD25" s="668">
        <v>3059295</v>
      </c>
      <c r="DE25" s="695"/>
      <c r="DF25" s="695"/>
      <c r="DG25" s="695"/>
      <c r="DH25" s="695"/>
      <c r="DI25" s="695"/>
      <c r="DJ25" s="695"/>
      <c r="DK25" s="696"/>
      <c r="DL25" s="668">
        <v>3038663</v>
      </c>
      <c r="DM25" s="695"/>
      <c r="DN25" s="695"/>
      <c r="DO25" s="695"/>
      <c r="DP25" s="695"/>
      <c r="DQ25" s="695"/>
      <c r="DR25" s="695"/>
      <c r="DS25" s="695"/>
      <c r="DT25" s="695"/>
      <c r="DU25" s="695"/>
      <c r="DV25" s="696"/>
      <c r="DW25" s="664">
        <v>20.5</v>
      </c>
      <c r="DX25" s="693"/>
      <c r="DY25" s="693"/>
      <c r="DZ25" s="693"/>
      <c r="EA25" s="693"/>
      <c r="EB25" s="693"/>
      <c r="EC25" s="694"/>
    </row>
    <row r="26" spans="2:133" ht="11.25" customHeight="1">
      <c r="B26" s="656" t="s">
        <v>291</v>
      </c>
      <c r="C26" s="657"/>
      <c r="D26" s="657"/>
      <c r="E26" s="657"/>
      <c r="F26" s="657"/>
      <c r="G26" s="657"/>
      <c r="H26" s="657"/>
      <c r="I26" s="657"/>
      <c r="J26" s="657"/>
      <c r="K26" s="657"/>
      <c r="L26" s="657"/>
      <c r="M26" s="657"/>
      <c r="N26" s="657"/>
      <c r="O26" s="657"/>
      <c r="P26" s="657"/>
      <c r="Q26" s="658"/>
      <c r="R26" s="659">
        <v>34561</v>
      </c>
      <c r="S26" s="660"/>
      <c r="T26" s="660"/>
      <c r="U26" s="660"/>
      <c r="V26" s="660"/>
      <c r="W26" s="660"/>
      <c r="X26" s="660"/>
      <c r="Y26" s="661"/>
      <c r="Z26" s="662">
        <v>0.1</v>
      </c>
      <c r="AA26" s="662"/>
      <c r="AB26" s="662"/>
      <c r="AC26" s="662"/>
      <c r="AD26" s="663" t="s">
        <v>169</v>
      </c>
      <c r="AE26" s="663"/>
      <c r="AF26" s="663"/>
      <c r="AG26" s="663"/>
      <c r="AH26" s="663"/>
      <c r="AI26" s="663"/>
      <c r="AJ26" s="663"/>
      <c r="AK26" s="663"/>
      <c r="AL26" s="664" t="s">
        <v>169</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169</v>
      </c>
      <c r="BH26" s="660"/>
      <c r="BI26" s="660"/>
      <c r="BJ26" s="660"/>
      <c r="BK26" s="660"/>
      <c r="BL26" s="660"/>
      <c r="BM26" s="660"/>
      <c r="BN26" s="661"/>
      <c r="BO26" s="662" t="s">
        <v>252</v>
      </c>
      <c r="BP26" s="662"/>
      <c r="BQ26" s="662"/>
      <c r="BR26" s="662"/>
      <c r="BS26" s="668" t="s">
        <v>169</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2025602</v>
      </c>
      <c r="CS26" s="660"/>
      <c r="CT26" s="660"/>
      <c r="CU26" s="660"/>
      <c r="CV26" s="660"/>
      <c r="CW26" s="660"/>
      <c r="CX26" s="660"/>
      <c r="CY26" s="661"/>
      <c r="CZ26" s="664">
        <v>8.5</v>
      </c>
      <c r="DA26" s="693"/>
      <c r="DB26" s="693"/>
      <c r="DC26" s="697"/>
      <c r="DD26" s="668">
        <v>1885516</v>
      </c>
      <c r="DE26" s="660"/>
      <c r="DF26" s="660"/>
      <c r="DG26" s="660"/>
      <c r="DH26" s="660"/>
      <c r="DI26" s="660"/>
      <c r="DJ26" s="660"/>
      <c r="DK26" s="661"/>
      <c r="DL26" s="668" t="s">
        <v>169</v>
      </c>
      <c r="DM26" s="660"/>
      <c r="DN26" s="660"/>
      <c r="DO26" s="660"/>
      <c r="DP26" s="660"/>
      <c r="DQ26" s="660"/>
      <c r="DR26" s="660"/>
      <c r="DS26" s="660"/>
      <c r="DT26" s="660"/>
      <c r="DU26" s="660"/>
      <c r="DV26" s="661"/>
      <c r="DW26" s="664" t="s">
        <v>237</v>
      </c>
      <c r="DX26" s="693"/>
      <c r="DY26" s="693"/>
      <c r="DZ26" s="693"/>
      <c r="EA26" s="693"/>
      <c r="EB26" s="693"/>
      <c r="EC26" s="694"/>
    </row>
    <row r="27" spans="2:133" ht="11.25" customHeight="1">
      <c r="B27" s="656" t="s">
        <v>294</v>
      </c>
      <c r="C27" s="657"/>
      <c r="D27" s="657"/>
      <c r="E27" s="657"/>
      <c r="F27" s="657"/>
      <c r="G27" s="657"/>
      <c r="H27" s="657"/>
      <c r="I27" s="657"/>
      <c r="J27" s="657"/>
      <c r="K27" s="657"/>
      <c r="L27" s="657"/>
      <c r="M27" s="657"/>
      <c r="N27" s="657"/>
      <c r="O27" s="657"/>
      <c r="P27" s="657"/>
      <c r="Q27" s="658"/>
      <c r="R27" s="659">
        <v>3230935</v>
      </c>
      <c r="S27" s="660"/>
      <c r="T27" s="660"/>
      <c r="U27" s="660"/>
      <c r="V27" s="660"/>
      <c r="W27" s="660"/>
      <c r="X27" s="660"/>
      <c r="Y27" s="661"/>
      <c r="Z27" s="662">
        <v>12.8</v>
      </c>
      <c r="AA27" s="662"/>
      <c r="AB27" s="662"/>
      <c r="AC27" s="662"/>
      <c r="AD27" s="663" t="s">
        <v>237</v>
      </c>
      <c r="AE27" s="663"/>
      <c r="AF27" s="663"/>
      <c r="AG27" s="663"/>
      <c r="AH27" s="663"/>
      <c r="AI27" s="663"/>
      <c r="AJ27" s="663"/>
      <c r="AK27" s="663"/>
      <c r="AL27" s="664" t="s">
        <v>237</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9608366</v>
      </c>
      <c r="BH27" s="660"/>
      <c r="BI27" s="660"/>
      <c r="BJ27" s="660"/>
      <c r="BK27" s="660"/>
      <c r="BL27" s="660"/>
      <c r="BM27" s="660"/>
      <c r="BN27" s="661"/>
      <c r="BO27" s="662">
        <v>100</v>
      </c>
      <c r="BP27" s="662"/>
      <c r="BQ27" s="662"/>
      <c r="BR27" s="662"/>
      <c r="BS27" s="668">
        <v>106325</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4367617</v>
      </c>
      <c r="CS27" s="695"/>
      <c r="CT27" s="695"/>
      <c r="CU27" s="695"/>
      <c r="CV27" s="695"/>
      <c r="CW27" s="695"/>
      <c r="CX27" s="695"/>
      <c r="CY27" s="696"/>
      <c r="CZ27" s="664">
        <v>18.3</v>
      </c>
      <c r="DA27" s="693"/>
      <c r="DB27" s="693"/>
      <c r="DC27" s="697"/>
      <c r="DD27" s="668">
        <v>1500848</v>
      </c>
      <c r="DE27" s="695"/>
      <c r="DF27" s="695"/>
      <c r="DG27" s="695"/>
      <c r="DH27" s="695"/>
      <c r="DI27" s="695"/>
      <c r="DJ27" s="695"/>
      <c r="DK27" s="696"/>
      <c r="DL27" s="668">
        <v>1500554</v>
      </c>
      <c r="DM27" s="695"/>
      <c r="DN27" s="695"/>
      <c r="DO27" s="695"/>
      <c r="DP27" s="695"/>
      <c r="DQ27" s="695"/>
      <c r="DR27" s="695"/>
      <c r="DS27" s="695"/>
      <c r="DT27" s="695"/>
      <c r="DU27" s="695"/>
      <c r="DV27" s="696"/>
      <c r="DW27" s="664">
        <v>10.1</v>
      </c>
      <c r="DX27" s="693"/>
      <c r="DY27" s="693"/>
      <c r="DZ27" s="693"/>
      <c r="EA27" s="693"/>
      <c r="EB27" s="693"/>
      <c r="EC27" s="694"/>
    </row>
    <row r="28" spans="2:133" ht="11.25" customHeight="1">
      <c r="B28" s="701" t="s">
        <v>297</v>
      </c>
      <c r="C28" s="702"/>
      <c r="D28" s="702"/>
      <c r="E28" s="702"/>
      <c r="F28" s="702"/>
      <c r="G28" s="702"/>
      <c r="H28" s="702"/>
      <c r="I28" s="702"/>
      <c r="J28" s="702"/>
      <c r="K28" s="702"/>
      <c r="L28" s="702"/>
      <c r="M28" s="702"/>
      <c r="N28" s="702"/>
      <c r="O28" s="702"/>
      <c r="P28" s="702"/>
      <c r="Q28" s="703"/>
      <c r="R28" s="659">
        <v>28731</v>
      </c>
      <c r="S28" s="660"/>
      <c r="T28" s="660"/>
      <c r="U28" s="660"/>
      <c r="V28" s="660"/>
      <c r="W28" s="660"/>
      <c r="X28" s="660"/>
      <c r="Y28" s="661"/>
      <c r="Z28" s="662">
        <v>0.1</v>
      </c>
      <c r="AA28" s="662"/>
      <c r="AB28" s="662"/>
      <c r="AC28" s="662"/>
      <c r="AD28" s="663">
        <v>28731</v>
      </c>
      <c r="AE28" s="663"/>
      <c r="AF28" s="663"/>
      <c r="AG28" s="663"/>
      <c r="AH28" s="663"/>
      <c r="AI28" s="663"/>
      <c r="AJ28" s="663"/>
      <c r="AK28" s="663"/>
      <c r="AL28" s="664">
        <v>0.2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2562465</v>
      </c>
      <c r="CS28" s="660"/>
      <c r="CT28" s="660"/>
      <c r="CU28" s="660"/>
      <c r="CV28" s="660"/>
      <c r="CW28" s="660"/>
      <c r="CX28" s="660"/>
      <c r="CY28" s="661"/>
      <c r="CZ28" s="664">
        <v>10.8</v>
      </c>
      <c r="DA28" s="693"/>
      <c r="DB28" s="693"/>
      <c r="DC28" s="697"/>
      <c r="DD28" s="668">
        <v>2533399</v>
      </c>
      <c r="DE28" s="660"/>
      <c r="DF28" s="660"/>
      <c r="DG28" s="660"/>
      <c r="DH28" s="660"/>
      <c r="DI28" s="660"/>
      <c r="DJ28" s="660"/>
      <c r="DK28" s="661"/>
      <c r="DL28" s="668">
        <v>2340919</v>
      </c>
      <c r="DM28" s="660"/>
      <c r="DN28" s="660"/>
      <c r="DO28" s="660"/>
      <c r="DP28" s="660"/>
      <c r="DQ28" s="660"/>
      <c r="DR28" s="660"/>
      <c r="DS28" s="660"/>
      <c r="DT28" s="660"/>
      <c r="DU28" s="660"/>
      <c r="DV28" s="661"/>
      <c r="DW28" s="664">
        <v>15.8</v>
      </c>
      <c r="DX28" s="693"/>
      <c r="DY28" s="693"/>
      <c r="DZ28" s="693"/>
      <c r="EA28" s="693"/>
      <c r="EB28" s="693"/>
      <c r="EC28" s="694"/>
    </row>
    <row r="29" spans="2:133" ht="11.25" customHeight="1">
      <c r="B29" s="656" t="s">
        <v>299</v>
      </c>
      <c r="C29" s="657"/>
      <c r="D29" s="657"/>
      <c r="E29" s="657"/>
      <c r="F29" s="657"/>
      <c r="G29" s="657"/>
      <c r="H29" s="657"/>
      <c r="I29" s="657"/>
      <c r="J29" s="657"/>
      <c r="K29" s="657"/>
      <c r="L29" s="657"/>
      <c r="M29" s="657"/>
      <c r="N29" s="657"/>
      <c r="O29" s="657"/>
      <c r="P29" s="657"/>
      <c r="Q29" s="658"/>
      <c r="R29" s="659">
        <v>1574597</v>
      </c>
      <c r="S29" s="660"/>
      <c r="T29" s="660"/>
      <c r="U29" s="660"/>
      <c r="V29" s="660"/>
      <c r="W29" s="660"/>
      <c r="X29" s="660"/>
      <c r="Y29" s="661"/>
      <c r="Z29" s="662">
        <v>6.2</v>
      </c>
      <c r="AA29" s="662"/>
      <c r="AB29" s="662"/>
      <c r="AC29" s="662"/>
      <c r="AD29" s="663" t="s">
        <v>169</v>
      </c>
      <c r="AE29" s="663"/>
      <c r="AF29" s="663"/>
      <c r="AG29" s="663"/>
      <c r="AH29" s="663"/>
      <c r="AI29" s="663"/>
      <c r="AJ29" s="663"/>
      <c r="AK29" s="663"/>
      <c r="AL29" s="664" t="s">
        <v>169</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303</v>
      </c>
      <c r="CG29" s="675"/>
      <c r="CH29" s="675"/>
      <c r="CI29" s="675"/>
      <c r="CJ29" s="675"/>
      <c r="CK29" s="675"/>
      <c r="CL29" s="675"/>
      <c r="CM29" s="675"/>
      <c r="CN29" s="675"/>
      <c r="CO29" s="675"/>
      <c r="CP29" s="675"/>
      <c r="CQ29" s="676"/>
      <c r="CR29" s="659">
        <v>2562465</v>
      </c>
      <c r="CS29" s="695"/>
      <c r="CT29" s="695"/>
      <c r="CU29" s="695"/>
      <c r="CV29" s="695"/>
      <c r="CW29" s="695"/>
      <c r="CX29" s="695"/>
      <c r="CY29" s="696"/>
      <c r="CZ29" s="664">
        <v>10.8</v>
      </c>
      <c r="DA29" s="693"/>
      <c r="DB29" s="693"/>
      <c r="DC29" s="697"/>
      <c r="DD29" s="668">
        <v>2533399</v>
      </c>
      <c r="DE29" s="695"/>
      <c r="DF29" s="695"/>
      <c r="DG29" s="695"/>
      <c r="DH29" s="695"/>
      <c r="DI29" s="695"/>
      <c r="DJ29" s="695"/>
      <c r="DK29" s="696"/>
      <c r="DL29" s="668">
        <v>2340919</v>
      </c>
      <c r="DM29" s="695"/>
      <c r="DN29" s="695"/>
      <c r="DO29" s="695"/>
      <c r="DP29" s="695"/>
      <c r="DQ29" s="695"/>
      <c r="DR29" s="695"/>
      <c r="DS29" s="695"/>
      <c r="DT29" s="695"/>
      <c r="DU29" s="695"/>
      <c r="DV29" s="696"/>
      <c r="DW29" s="664">
        <v>15.8</v>
      </c>
      <c r="DX29" s="693"/>
      <c r="DY29" s="693"/>
      <c r="DZ29" s="693"/>
      <c r="EA29" s="693"/>
      <c r="EB29" s="693"/>
      <c r="EC29" s="694"/>
    </row>
    <row r="30" spans="2:133" ht="11.25" customHeight="1">
      <c r="B30" s="656" t="s">
        <v>304</v>
      </c>
      <c r="C30" s="657"/>
      <c r="D30" s="657"/>
      <c r="E30" s="657"/>
      <c r="F30" s="657"/>
      <c r="G30" s="657"/>
      <c r="H30" s="657"/>
      <c r="I30" s="657"/>
      <c r="J30" s="657"/>
      <c r="K30" s="657"/>
      <c r="L30" s="657"/>
      <c r="M30" s="657"/>
      <c r="N30" s="657"/>
      <c r="O30" s="657"/>
      <c r="P30" s="657"/>
      <c r="Q30" s="658"/>
      <c r="R30" s="659">
        <v>107582</v>
      </c>
      <c r="S30" s="660"/>
      <c r="T30" s="660"/>
      <c r="U30" s="660"/>
      <c r="V30" s="660"/>
      <c r="W30" s="660"/>
      <c r="X30" s="660"/>
      <c r="Y30" s="661"/>
      <c r="Z30" s="662">
        <v>0.4</v>
      </c>
      <c r="AA30" s="662"/>
      <c r="AB30" s="662"/>
      <c r="AC30" s="662"/>
      <c r="AD30" s="663">
        <v>4993</v>
      </c>
      <c r="AE30" s="663"/>
      <c r="AF30" s="663"/>
      <c r="AG30" s="663"/>
      <c r="AH30" s="663"/>
      <c r="AI30" s="663"/>
      <c r="AJ30" s="663"/>
      <c r="AK30" s="663"/>
      <c r="AL30" s="664">
        <v>0</v>
      </c>
      <c r="AM30" s="665"/>
      <c r="AN30" s="665"/>
      <c r="AO30" s="666"/>
      <c r="AP30" s="707" t="s">
        <v>305</v>
      </c>
      <c r="AQ30" s="708"/>
      <c r="AR30" s="708"/>
      <c r="AS30" s="708"/>
      <c r="AT30" s="713" t="s">
        <v>306</v>
      </c>
      <c r="AU30" s="210"/>
      <c r="AV30" s="210"/>
      <c r="AW30" s="210"/>
      <c r="AX30" s="645" t="s">
        <v>182</v>
      </c>
      <c r="AY30" s="646"/>
      <c r="AZ30" s="646"/>
      <c r="BA30" s="646"/>
      <c r="BB30" s="646"/>
      <c r="BC30" s="646"/>
      <c r="BD30" s="646"/>
      <c r="BE30" s="646"/>
      <c r="BF30" s="647"/>
      <c r="BG30" s="719">
        <v>99.2</v>
      </c>
      <c r="BH30" s="720"/>
      <c r="BI30" s="720"/>
      <c r="BJ30" s="720"/>
      <c r="BK30" s="720"/>
      <c r="BL30" s="720"/>
      <c r="BM30" s="654">
        <v>96.4</v>
      </c>
      <c r="BN30" s="720"/>
      <c r="BO30" s="720"/>
      <c r="BP30" s="720"/>
      <c r="BQ30" s="721"/>
      <c r="BR30" s="719">
        <v>99.1</v>
      </c>
      <c r="BS30" s="720"/>
      <c r="BT30" s="720"/>
      <c r="BU30" s="720"/>
      <c r="BV30" s="720"/>
      <c r="BW30" s="720"/>
      <c r="BX30" s="654">
        <v>96</v>
      </c>
      <c r="BY30" s="720"/>
      <c r="BZ30" s="720"/>
      <c r="CA30" s="720"/>
      <c r="CB30" s="721"/>
      <c r="CD30" s="724"/>
      <c r="CE30" s="725"/>
      <c r="CF30" s="674" t="s">
        <v>307</v>
      </c>
      <c r="CG30" s="675"/>
      <c r="CH30" s="675"/>
      <c r="CI30" s="675"/>
      <c r="CJ30" s="675"/>
      <c r="CK30" s="675"/>
      <c r="CL30" s="675"/>
      <c r="CM30" s="675"/>
      <c r="CN30" s="675"/>
      <c r="CO30" s="675"/>
      <c r="CP30" s="675"/>
      <c r="CQ30" s="676"/>
      <c r="CR30" s="659">
        <v>2436767</v>
      </c>
      <c r="CS30" s="660"/>
      <c r="CT30" s="660"/>
      <c r="CU30" s="660"/>
      <c r="CV30" s="660"/>
      <c r="CW30" s="660"/>
      <c r="CX30" s="660"/>
      <c r="CY30" s="661"/>
      <c r="CZ30" s="664">
        <v>10.199999999999999</v>
      </c>
      <c r="DA30" s="693"/>
      <c r="DB30" s="693"/>
      <c r="DC30" s="697"/>
      <c r="DD30" s="668">
        <v>2407701</v>
      </c>
      <c r="DE30" s="660"/>
      <c r="DF30" s="660"/>
      <c r="DG30" s="660"/>
      <c r="DH30" s="660"/>
      <c r="DI30" s="660"/>
      <c r="DJ30" s="660"/>
      <c r="DK30" s="661"/>
      <c r="DL30" s="668">
        <v>2215221</v>
      </c>
      <c r="DM30" s="660"/>
      <c r="DN30" s="660"/>
      <c r="DO30" s="660"/>
      <c r="DP30" s="660"/>
      <c r="DQ30" s="660"/>
      <c r="DR30" s="660"/>
      <c r="DS30" s="660"/>
      <c r="DT30" s="660"/>
      <c r="DU30" s="660"/>
      <c r="DV30" s="661"/>
      <c r="DW30" s="664">
        <v>15</v>
      </c>
      <c r="DX30" s="693"/>
      <c r="DY30" s="693"/>
      <c r="DZ30" s="693"/>
      <c r="EA30" s="693"/>
      <c r="EB30" s="693"/>
      <c r="EC30" s="694"/>
    </row>
    <row r="31" spans="2:133" ht="11.25" customHeight="1">
      <c r="B31" s="656" t="s">
        <v>308</v>
      </c>
      <c r="C31" s="657"/>
      <c r="D31" s="657"/>
      <c r="E31" s="657"/>
      <c r="F31" s="657"/>
      <c r="G31" s="657"/>
      <c r="H31" s="657"/>
      <c r="I31" s="657"/>
      <c r="J31" s="657"/>
      <c r="K31" s="657"/>
      <c r="L31" s="657"/>
      <c r="M31" s="657"/>
      <c r="N31" s="657"/>
      <c r="O31" s="657"/>
      <c r="P31" s="657"/>
      <c r="Q31" s="658"/>
      <c r="R31" s="659">
        <v>10427</v>
      </c>
      <c r="S31" s="660"/>
      <c r="T31" s="660"/>
      <c r="U31" s="660"/>
      <c r="V31" s="660"/>
      <c r="W31" s="660"/>
      <c r="X31" s="660"/>
      <c r="Y31" s="661"/>
      <c r="Z31" s="662">
        <v>0</v>
      </c>
      <c r="AA31" s="662"/>
      <c r="AB31" s="662"/>
      <c r="AC31" s="662"/>
      <c r="AD31" s="663" t="s">
        <v>169</v>
      </c>
      <c r="AE31" s="663"/>
      <c r="AF31" s="663"/>
      <c r="AG31" s="663"/>
      <c r="AH31" s="663"/>
      <c r="AI31" s="663"/>
      <c r="AJ31" s="663"/>
      <c r="AK31" s="663"/>
      <c r="AL31" s="664" t="s">
        <v>237</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99.3</v>
      </c>
      <c r="BH31" s="695"/>
      <c r="BI31" s="695"/>
      <c r="BJ31" s="695"/>
      <c r="BK31" s="695"/>
      <c r="BL31" s="695"/>
      <c r="BM31" s="665">
        <v>97.5</v>
      </c>
      <c r="BN31" s="717"/>
      <c r="BO31" s="717"/>
      <c r="BP31" s="717"/>
      <c r="BQ31" s="718"/>
      <c r="BR31" s="716">
        <v>99.3</v>
      </c>
      <c r="BS31" s="695"/>
      <c r="BT31" s="695"/>
      <c r="BU31" s="695"/>
      <c r="BV31" s="695"/>
      <c r="BW31" s="695"/>
      <c r="BX31" s="665">
        <v>97.3</v>
      </c>
      <c r="BY31" s="717"/>
      <c r="BZ31" s="717"/>
      <c r="CA31" s="717"/>
      <c r="CB31" s="718"/>
      <c r="CD31" s="724"/>
      <c r="CE31" s="725"/>
      <c r="CF31" s="674" t="s">
        <v>311</v>
      </c>
      <c r="CG31" s="675"/>
      <c r="CH31" s="675"/>
      <c r="CI31" s="675"/>
      <c r="CJ31" s="675"/>
      <c r="CK31" s="675"/>
      <c r="CL31" s="675"/>
      <c r="CM31" s="675"/>
      <c r="CN31" s="675"/>
      <c r="CO31" s="675"/>
      <c r="CP31" s="675"/>
      <c r="CQ31" s="676"/>
      <c r="CR31" s="659">
        <v>125698</v>
      </c>
      <c r="CS31" s="695"/>
      <c r="CT31" s="695"/>
      <c r="CU31" s="695"/>
      <c r="CV31" s="695"/>
      <c r="CW31" s="695"/>
      <c r="CX31" s="695"/>
      <c r="CY31" s="696"/>
      <c r="CZ31" s="664">
        <v>0.5</v>
      </c>
      <c r="DA31" s="693"/>
      <c r="DB31" s="693"/>
      <c r="DC31" s="697"/>
      <c r="DD31" s="668">
        <v>125698</v>
      </c>
      <c r="DE31" s="695"/>
      <c r="DF31" s="695"/>
      <c r="DG31" s="695"/>
      <c r="DH31" s="695"/>
      <c r="DI31" s="695"/>
      <c r="DJ31" s="695"/>
      <c r="DK31" s="696"/>
      <c r="DL31" s="668">
        <v>125698</v>
      </c>
      <c r="DM31" s="695"/>
      <c r="DN31" s="695"/>
      <c r="DO31" s="695"/>
      <c r="DP31" s="695"/>
      <c r="DQ31" s="695"/>
      <c r="DR31" s="695"/>
      <c r="DS31" s="695"/>
      <c r="DT31" s="695"/>
      <c r="DU31" s="695"/>
      <c r="DV31" s="696"/>
      <c r="DW31" s="664">
        <v>0.9</v>
      </c>
      <c r="DX31" s="693"/>
      <c r="DY31" s="693"/>
      <c r="DZ31" s="693"/>
      <c r="EA31" s="693"/>
      <c r="EB31" s="693"/>
      <c r="EC31" s="694"/>
    </row>
    <row r="32" spans="2:133" ht="11.25" customHeight="1">
      <c r="B32" s="656" t="s">
        <v>312</v>
      </c>
      <c r="C32" s="657"/>
      <c r="D32" s="657"/>
      <c r="E32" s="657"/>
      <c r="F32" s="657"/>
      <c r="G32" s="657"/>
      <c r="H32" s="657"/>
      <c r="I32" s="657"/>
      <c r="J32" s="657"/>
      <c r="K32" s="657"/>
      <c r="L32" s="657"/>
      <c r="M32" s="657"/>
      <c r="N32" s="657"/>
      <c r="O32" s="657"/>
      <c r="P32" s="657"/>
      <c r="Q32" s="658"/>
      <c r="R32" s="659">
        <v>443012</v>
      </c>
      <c r="S32" s="660"/>
      <c r="T32" s="660"/>
      <c r="U32" s="660"/>
      <c r="V32" s="660"/>
      <c r="W32" s="660"/>
      <c r="X32" s="660"/>
      <c r="Y32" s="661"/>
      <c r="Z32" s="662">
        <v>1.8</v>
      </c>
      <c r="AA32" s="662"/>
      <c r="AB32" s="662"/>
      <c r="AC32" s="662"/>
      <c r="AD32" s="663" t="s">
        <v>252</v>
      </c>
      <c r="AE32" s="663"/>
      <c r="AF32" s="663"/>
      <c r="AG32" s="663"/>
      <c r="AH32" s="663"/>
      <c r="AI32" s="663"/>
      <c r="AJ32" s="663"/>
      <c r="AK32" s="663"/>
      <c r="AL32" s="664" t="s">
        <v>169</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99</v>
      </c>
      <c r="BH32" s="729"/>
      <c r="BI32" s="729"/>
      <c r="BJ32" s="729"/>
      <c r="BK32" s="729"/>
      <c r="BL32" s="729"/>
      <c r="BM32" s="730">
        <v>95.1</v>
      </c>
      <c r="BN32" s="729"/>
      <c r="BO32" s="729"/>
      <c r="BP32" s="729"/>
      <c r="BQ32" s="731"/>
      <c r="BR32" s="728">
        <v>98.8</v>
      </c>
      <c r="BS32" s="729"/>
      <c r="BT32" s="729"/>
      <c r="BU32" s="729"/>
      <c r="BV32" s="729"/>
      <c r="BW32" s="729"/>
      <c r="BX32" s="730">
        <v>94.4</v>
      </c>
      <c r="BY32" s="729"/>
      <c r="BZ32" s="729"/>
      <c r="CA32" s="729"/>
      <c r="CB32" s="731"/>
      <c r="CD32" s="726"/>
      <c r="CE32" s="727"/>
      <c r="CF32" s="674" t="s">
        <v>314</v>
      </c>
      <c r="CG32" s="675"/>
      <c r="CH32" s="675"/>
      <c r="CI32" s="675"/>
      <c r="CJ32" s="675"/>
      <c r="CK32" s="675"/>
      <c r="CL32" s="675"/>
      <c r="CM32" s="675"/>
      <c r="CN32" s="675"/>
      <c r="CO32" s="675"/>
      <c r="CP32" s="675"/>
      <c r="CQ32" s="676"/>
      <c r="CR32" s="659" t="s">
        <v>169</v>
      </c>
      <c r="CS32" s="660"/>
      <c r="CT32" s="660"/>
      <c r="CU32" s="660"/>
      <c r="CV32" s="660"/>
      <c r="CW32" s="660"/>
      <c r="CX32" s="660"/>
      <c r="CY32" s="661"/>
      <c r="CZ32" s="664" t="s">
        <v>252</v>
      </c>
      <c r="DA32" s="693"/>
      <c r="DB32" s="693"/>
      <c r="DC32" s="697"/>
      <c r="DD32" s="668" t="s">
        <v>169</v>
      </c>
      <c r="DE32" s="660"/>
      <c r="DF32" s="660"/>
      <c r="DG32" s="660"/>
      <c r="DH32" s="660"/>
      <c r="DI32" s="660"/>
      <c r="DJ32" s="660"/>
      <c r="DK32" s="661"/>
      <c r="DL32" s="668" t="s">
        <v>237</v>
      </c>
      <c r="DM32" s="660"/>
      <c r="DN32" s="660"/>
      <c r="DO32" s="660"/>
      <c r="DP32" s="660"/>
      <c r="DQ32" s="660"/>
      <c r="DR32" s="660"/>
      <c r="DS32" s="660"/>
      <c r="DT32" s="660"/>
      <c r="DU32" s="660"/>
      <c r="DV32" s="661"/>
      <c r="DW32" s="664" t="s">
        <v>169</v>
      </c>
      <c r="DX32" s="693"/>
      <c r="DY32" s="693"/>
      <c r="DZ32" s="693"/>
      <c r="EA32" s="693"/>
      <c r="EB32" s="693"/>
      <c r="EC32" s="694"/>
    </row>
    <row r="33" spans="2:133" ht="11.25" customHeight="1">
      <c r="B33" s="656" t="s">
        <v>315</v>
      </c>
      <c r="C33" s="657"/>
      <c r="D33" s="657"/>
      <c r="E33" s="657"/>
      <c r="F33" s="657"/>
      <c r="G33" s="657"/>
      <c r="H33" s="657"/>
      <c r="I33" s="657"/>
      <c r="J33" s="657"/>
      <c r="K33" s="657"/>
      <c r="L33" s="657"/>
      <c r="M33" s="657"/>
      <c r="N33" s="657"/>
      <c r="O33" s="657"/>
      <c r="P33" s="657"/>
      <c r="Q33" s="658"/>
      <c r="R33" s="659">
        <v>1376935</v>
      </c>
      <c r="S33" s="660"/>
      <c r="T33" s="660"/>
      <c r="U33" s="660"/>
      <c r="V33" s="660"/>
      <c r="W33" s="660"/>
      <c r="X33" s="660"/>
      <c r="Y33" s="661"/>
      <c r="Z33" s="662">
        <v>5.4</v>
      </c>
      <c r="AA33" s="662"/>
      <c r="AB33" s="662"/>
      <c r="AC33" s="662"/>
      <c r="AD33" s="663" t="s">
        <v>237</v>
      </c>
      <c r="AE33" s="663"/>
      <c r="AF33" s="663"/>
      <c r="AG33" s="663"/>
      <c r="AH33" s="663"/>
      <c r="AI33" s="663"/>
      <c r="AJ33" s="663"/>
      <c r="AK33" s="663"/>
      <c r="AL33" s="664" t="s">
        <v>169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9571474</v>
      </c>
      <c r="CS33" s="695"/>
      <c r="CT33" s="695"/>
      <c r="CU33" s="695"/>
      <c r="CV33" s="695"/>
      <c r="CW33" s="695"/>
      <c r="CX33" s="695"/>
      <c r="CY33" s="696"/>
      <c r="CZ33" s="664">
        <v>40.200000000000003</v>
      </c>
      <c r="DA33" s="693"/>
      <c r="DB33" s="693"/>
      <c r="DC33" s="697"/>
      <c r="DD33" s="668">
        <v>7945340</v>
      </c>
      <c r="DE33" s="695"/>
      <c r="DF33" s="695"/>
      <c r="DG33" s="695"/>
      <c r="DH33" s="695"/>
      <c r="DI33" s="695"/>
      <c r="DJ33" s="695"/>
      <c r="DK33" s="696"/>
      <c r="DL33" s="668">
        <v>6005735</v>
      </c>
      <c r="DM33" s="695"/>
      <c r="DN33" s="695"/>
      <c r="DO33" s="695"/>
      <c r="DP33" s="695"/>
      <c r="DQ33" s="695"/>
      <c r="DR33" s="695"/>
      <c r="DS33" s="695"/>
      <c r="DT33" s="695"/>
      <c r="DU33" s="695"/>
      <c r="DV33" s="696"/>
      <c r="DW33" s="664">
        <v>40.6</v>
      </c>
      <c r="DX33" s="693"/>
      <c r="DY33" s="693"/>
      <c r="DZ33" s="693"/>
      <c r="EA33" s="693"/>
      <c r="EB33" s="693"/>
      <c r="EC33" s="694"/>
    </row>
    <row r="34" spans="2:133" ht="11.25" customHeight="1">
      <c r="B34" s="656" t="s">
        <v>317</v>
      </c>
      <c r="C34" s="657"/>
      <c r="D34" s="657"/>
      <c r="E34" s="657"/>
      <c r="F34" s="657"/>
      <c r="G34" s="657"/>
      <c r="H34" s="657"/>
      <c r="I34" s="657"/>
      <c r="J34" s="657"/>
      <c r="K34" s="657"/>
      <c r="L34" s="657"/>
      <c r="M34" s="657"/>
      <c r="N34" s="657"/>
      <c r="O34" s="657"/>
      <c r="P34" s="657"/>
      <c r="Q34" s="658"/>
      <c r="R34" s="659">
        <v>639365</v>
      </c>
      <c r="S34" s="660"/>
      <c r="T34" s="660"/>
      <c r="U34" s="660"/>
      <c r="V34" s="660"/>
      <c r="W34" s="660"/>
      <c r="X34" s="660"/>
      <c r="Y34" s="661"/>
      <c r="Z34" s="662">
        <v>2.5</v>
      </c>
      <c r="AA34" s="662"/>
      <c r="AB34" s="662"/>
      <c r="AC34" s="662"/>
      <c r="AD34" s="663">
        <v>349</v>
      </c>
      <c r="AE34" s="663"/>
      <c r="AF34" s="663"/>
      <c r="AG34" s="663"/>
      <c r="AH34" s="663"/>
      <c r="AI34" s="663"/>
      <c r="AJ34" s="663"/>
      <c r="AK34" s="663"/>
      <c r="AL34" s="664">
        <v>0</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3219547</v>
      </c>
      <c r="CS34" s="660"/>
      <c r="CT34" s="660"/>
      <c r="CU34" s="660"/>
      <c r="CV34" s="660"/>
      <c r="CW34" s="660"/>
      <c r="CX34" s="660"/>
      <c r="CY34" s="661"/>
      <c r="CZ34" s="664">
        <v>13.5</v>
      </c>
      <c r="DA34" s="693"/>
      <c r="DB34" s="693"/>
      <c r="DC34" s="697"/>
      <c r="DD34" s="668">
        <v>2658842</v>
      </c>
      <c r="DE34" s="660"/>
      <c r="DF34" s="660"/>
      <c r="DG34" s="660"/>
      <c r="DH34" s="660"/>
      <c r="DI34" s="660"/>
      <c r="DJ34" s="660"/>
      <c r="DK34" s="661"/>
      <c r="DL34" s="668">
        <v>2485476</v>
      </c>
      <c r="DM34" s="660"/>
      <c r="DN34" s="660"/>
      <c r="DO34" s="660"/>
      <c r="DP34" s="660"/>
      <c r="DQ34" s="660"/>
      <c r="DR34" s="660"/>
      <c r="DS34" s="660"/>
      <c r="DT34" s="660"/>
      <c r="DU34" s="660"/>
      <c r="DV34" s="661"/>
      <c r="DW34" s="664">
        <v>16.8</v>
      </c>
      <c r="DX34" s="693"/>
      <c r="DY34" s="693"/>
      <c r="DZ34" s="693"/>
      <c r="EA34" s="693"/>
      <c r="EB34" s="693"/>
      <c r="EC34" s="694"/>
    </row>
    <row r="35" spans="2:133" ht="11.25" customHeight="1">
      <c r="B35" s="656" t="s">
        <v>321</v>
      </c>
      <c r="C35" s="657"/>
      <c r="D35" s="657"/>
      <c r="E35" s="657"/>
      <c r="F35" s="657"/>
      <c r="G35" s="657"/>
      <c r="H35" s="657"/>
      <c r="I35" s="657"/>
      <c r="J35" s="657"/>
      <c r="K35" s="657"/>
      <c r="L35" s="657"/>
      <c r="M35" s="657"/>
      <c r="N35" s="657"/>
      <c r="O35" s="657"/>
      <c r="P35" s="657"/>
      <c r="Q35" s="658"/>
      <c r="R35" s="659">
        <v>2692800</v>
      </c>
      <c r="S35" s="660"/>
      <c r="T35" s="660"/>
      <c r="U35" s="660"/>
      <c r="V35" s="660"/>
      <c r="W35" s="660"/>
      <c r="X35" s="660"/>
      <c r="Y35" s="661"/>
      <c r="Z35" s="662">
        <v>10.6</v>
      </c>
      <c r="AA35" s="662"/>
      <c r="AB35" s="662"/>
      <c r="AC35" s="662"/>
      <c r="AD35" s="663" t="s">
        <v>169</v>
      </c>
      <c r="AE35" s="663"/>
      <c r="AF35" s="663"/>
      <c r="AG35" s="663"/>
      <c r="AH35" s="663"/>
      <c r="AI35" s="663"/>
      <c r="AJ35" s="663"/>
      <c r="AK35" s="663"/>
      <c r="AL35" s="664" t="s">
        <v>237</v>
      </c>
      <c r="AM35" s="665"/>
      <c r="AN35" s="665"/>
      <c r="AO35" s="666"/>
      <c r="AP35" s="214"/>
      <c r="AQ35" s="732" t="s">
        <v>322</v>
      </c>
      <c r="AR35" s="733"/>
      <c r="AS35" s="733"/>
      <c r="AT35" s="733"/>
      <c r="AU35" s="733"/>
      <c r="AV35" s="733"/>
      <c r="AW35" s="733"/>
      <c r="AX35" s="733"/>
      <c r="AY35" s="734"/>
      <c r="AZ35" s="648">
        <v>2728964</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441922</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165934</v>
      </c>
      <c r="CS35" s="695"/>
      <c r="CT35" s="695"/>
      <c r="CU35" s="695"/>
      <c r="CV35" s="695"/>
      <c r="CW35" s="695"/>
      <c r="CX35" s="695"/>
      <c r="CY35" s="696"/>
      <c r="CZ35" s="664">
        <v>0.7</v>
      </c>
      <c r="DA35" s="693"/>
      <c r="DB35" s="693"/>
      <c r="DC35" s="697"/>
      <c r="DD35" s="668">
        <v>162792</v>
      </c>
      <c r="DE35" s="695"/>
      <c r="DF35" s="695"/>
      <c r="DG35" s="695"/>
      <c r="DH35" s="695"/>
      <c r="DI35" s="695"/>
      <c r="DJ35" s="695"/>
      <c r="DK35" s="696"/>
      <c r="DL35" s="668">
        <v>162758</v>
      </c>
      <c r="DM35" s="695"/>
      <c r="DN35" s="695"/>
      <c r="DO35" s="695"/>
      <c r="DP35" s="695"/>
      <c r="DQ35" s="695"/>
      <c r="DR35" s="695"/>
      <c r="DS35" s="695"/>
      <c r="DT35" s="695"/>
      <c r="DU35" s="695"/>
      <c r="DV35" s="696"/>
      <c r="DW35" s="664">
        <v>1.1000000000000001</v>
      </c>
      <c r="DX35" s="693"/>
      <c r="DY35" s="693"/>
      <c r="DZ35" s="693"/>
      <c r="EA35" s="693"/>
      <c r="EB35" s="693"/>
      <c r="EC35" s="694"/>
    </row>
    <row r="36" spans="2:133" ht="11.25" customHeight="1">
      <c r="B36" s="656" t="s">
        <v>325</v>
      </c>
      <c r="C36" s="657"/>
      <c r="D36" s="657"/>
      <c r="E36" s="657"/>
      <c r="F36" s="657"/>
      <c r="G36" s="657"/>
      <c r="H36" s="657"/>
      <c r="I36" s="657"/>
      <c r="J36" s="657"/>
      <c r="K36" s="657"/>
      <c r="L36" s="657"/>
      <c r="M36" s="657"/>
      <c r="N36" s="657"/>
      <c r="O36" s="657"/>
      <c r="P36" s="657"/>
      <c r="Q36" s="658"/>
      <c r="R36" s="659" t="s">
        <v>169</v>
      </c>
      <c r="S36" s="660"/>
      <c r="T36" s="660"/>
      <c r="U36" s="660"/>
      <c r="V36" s="660"/>
      <c r="W36" s="660"/>
      <c r="X36" s="660"/>
      <c r="Y36" s="661"/>
      <c r="Z36" s="662" t="s">
        <v>169</v>
      </c>
      <c r="AA36" s="662"/>
      <c r="AB36" s="662"/>
      <c r="AC36" s="662"/>
      <c r="AD36" s="663" t="s">
        <v>169</v>
      </c>
      <c r="AE36" s="663"/>
      <c r="AF36" s="663"/>
      <c r="AG36" s="663"/>
      <c r="AH36" s="663"/>
      <c r="AI36" s="663"/>
      <c r="AJ36" s="663"/>
      <c r="AK36" s="663"/>
      <c r="AL36" s="664" t="s">
        <v>237</v>
      </c>
      <c r="AM36" s="665"/>
      <c r="AN36" s="665"/>
      <c r="AO36" s="666"/>
      <c r="AQ36" s="736" t="s">
        <v>326</v>
      </c>
      <c r="AR36" s="737"/>
      <c r="AS36" s="737"/>
      <c r="AT36" s="737"/>
      <c r="AU36" s="737"/>
      <c r="AV36" s="737"/>
      <c r="AW36" s="737"/>
      <c r="AX36" s="737"/>
      <c r="AY36" s="738"/>
      <c r="AZ36" s="659">
        <v>845105</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397990</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2194499</v>
      </c>
      <c r="CS36" s="660"/>
      <c r="CT36" s="660"/>
      <c r="CU36" s="660"/>
      <c r="CV36" s="660"/>
      <c r="CW36" s="660"/>
      <c r="CX36" s="660"/>
      <c r="CY36" s="661"/>
      <c r="CZ36" s="664">
        <v>9.1999999999999993</v>
      </c>
      <c r="DA36" s="693"/>
      <c r="DB36" s="693"/>
      <c r="DC36" s="697"/>
      <c r="DD36" s="668">
        <v>1991822</v>
      </c>
      <c r="DE36" s="660"/>
      <c r="DF36" s="660"/>
      <c r="DG36" s="660"/>
      <c r="DH36" s="660"/>
      <c r="DI36" s="660"/>
      <c r="DJ36" s="660"/>
      <c r="DK36" s="661"/>
      <c r="DL36" s="668">
        <v>1632561</v>
      </c>
      <c r="DM36" s="660"/>
      <c r="DN36" s="660"/>
      <c r="DO36" s="660"/>
      <c r="DP36" s="660"/>
      <c r="DQ36" s="660"/>
      <c r="DR36" s="660"/>
      <c r="DS36" s="660"/>
      <c r="DT36" s="660"/>
      <c r="DU36" s="660"/>
      <c r="DV36" s="661"/>
      <c r="DW36" s="664">
        <v>11</v>
      </c>
      <c r="DX36" s="693"/>
      <c r="DY36" s="693"/>
      <c r="DZ36" s="693"/>
      <c r="EA36" s="693"/>
      <c r="EB36" s="693"/>
      <c r="EC36" s="694"/>
    </row>
    <row r="37" spans="2:133" ht="11.25" customHeight="1">
      <c r="B37" s="656" t="s">
        <v>329</v>
      </c>
      <c r="C37" s="657"/>
      <c r="D37" s="657"/>
      <c r="E37" s="657"/>
      <c r="F37" s="657"/>
      <c r="G37" s="657"/>
      <c r="H37" s="657"/>
      <c r="I37" s="657"/>
      <c r="J37" s="657"/>
      <c r="K37" s="657"/>
      <c r="L37" s="657"/>
      <c r="M37" s="657"/>
      <c r="N37" s="657"/>
      <c r="O37" s="657"/>
      <c r="P37" s="657"/>
      <c r="Q37" s="658"/>
      <c r="R37" s="659">
        <v>1010000</v>
      </c>
      <c r="S37" s="660"/>
      <c r="T37" s="660"/>
      <c r="U37" s="660"/>
      <c r="V37" s="660"/>
      <c r="W37" s="660"/>
      <c r="X37" s="660"/>
      <c r="Y37" s="661"/>
      <c r="Z37" s="662">
        <v>4</v>
      </c>
      <c r="AA37" s="662"/>
      <c r="AB37" s="662"/>
      <c r="AC37" s="662"/>
      <c r="AD37" s="663" t="s">
        <v>169</v>
      </c>
      <c r="AE37" s="663"/>
      <c r="AF37" s="663"/>
      <c r="AG37" s="663"/>
      <c r="AH37" s="663"/>
      <c r="AI37" s="663"/>
      <c r="AJ37" s="663"/>
      <c r="AK37" s="663"/>
      <c r="AL37" s="664" t="s">
        <v>237</v>
      </c>
      <c r="AM37" s="665"/>
      <c r="AN37" s="665"/>
      <c r="AO37" s="666"/>
      <c r="AQ37" s="736" t="s">
        <v>330</v>
      </c>
      <c r="AR37" s="737"/>
      <c r="AS37" s="737"/>
      <c r="AT37" s="737"/>
      <c r="AU37" s="737"/>
      <c r="AV37" s="737"/>
      <c r="AW37" s="737"/>
      <c r="AX37" s="737"/>
      <c r="AY37" s="738"/>
      <c r="AZ37" s="659">
        <v>351364</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7328</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1378895</v>
      </c>
      <c r="CS37" s="695"/>
      <c r="CT37" s="695"/>
      <c r="CU37" s="695"/>
      <c r="CV37" s="695"/>
      <c r="CW37" s="695"/>
      <c r="CX37" s="695"/>
      <c r="CY37" s="696"/>
      <c r="CZ37" s="664">
        <v>5.8</v>
      </c>
      <c r="DA37" s="693"/>
      <c r="DB37" s="693"/>
      <c r="DC37" s="697"/>
      <c r="DD37" s="668">
        <v>1378895</v>
      </c>
      <c r="DE37" s="695"/>
      <c r="DF37" s="695"/>
      <c r="DG37" s="695"/>
      <c r="DH37" s="695"/>
      <c r="DI37" s="695"/>
      <c r="DJ37" s="695"/>
      <c r="DK37" s="696"/>
      <c r="DL37" s="668">
        <v>1134028</v>
      </c>
      <c r="DM37" s="695"/>
      <c r="DN37" s="695"/>
      <c r="DO37" s="695"/>
      <c r="DP37" s="695"/>
      <c r="DQ37" s="695"/>
      <c r="DR37" s="695"/>
      <c r="DS37" s="695"/>
      <c r="DT37" s="695"/>
      <c r="DU37" s="695"/>
      <c r="DV37" s="696"/>
      <c r="DW37" s="664">
        <v>7.7</v>
      </c>
      <c r="DX37" s="693"/>
      <c r="DY37" s="693"/>
      <c r="DZ37" s="693"/>
      <c r="EA37" s="693"/>
      <c r="EB37" s="693"/>
      <c r="EC37" s="694"/>
    </row>
    <row r="38" spans="2:133" ht="11.25" customHeight="1">
      <c r="B38" s="704" t="s">
        <v>333</v>
      </c>
      <c r="C38" s="705"/>
      <c r="D38" s="705"/>
      <c r="E38" s="705"/>
      <c r="F38" s="705"/>
      <c r="G38" s="705"/>
      <c r="H38" s="705"/>
      <c r="I38" s="705"/>
      <c r="J38" s="705"/>
      <c r="K38" s="705"/>
      <c r="L38" s="705"/>
      <c r="M38" s="705"/>
      <c r="N38" s="705"/>
      <c r="O38" s="705"/>
      <c r="P38" s="705"/>
      <c r="Q38" s="706"/>
      <c r="R38" s="739">
        <v>25310260</v>
      </c>
      <c r="S38" s="740"/>
      <c r="T38" s="740"/>
      <c r="U38" s="740"/>
      <c r="V38" s="740"/>
      <c r="W38" s="740"/>
      <c r="X38" s="740"/>
      <c r="Y38" s="741"/>
      <c r="Z38" s="742">
        <v>100</v>
      </c>
      <c r="AA38" s="742"/>
      <c r="AB38" s="742"/>
      <c r="AC38" s="742"/>
      <c r="AD38" s="743">
        <v>13777694</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v>15042</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12654</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2713922</v>
      </c>
      <c r="CS38" s="660"/>
      <c r="CT38" s="660"/>
      <c r="CU38" s="660"/>
      <c r="CV38" s="660"/>
      <c r="CW38" s="660"/>
      <c r="CX38" s="660"/>
      <c r="CY38" s="661"/>
      <c r="CZ38" s="664">
        <v>11.4</v>
      </c>
      <c r="DA38" s="693"/>
      <c r="DB38" s="693"/>
      <c r="DC38" s="697"/>
      <c r="DD38" s="668">
        <v>2441168</v>
      </c>
      <c r="DE38" s="660"/>
      <c r="DF38" s="660"/>
      <c r="DG38" s="660"/>
      <c r="DH38" s="660"/>
      <c r="DI38" s="660"/>
      <c r="DJ38" s="660"/>
      <c r="DK38" s="661"/>
      <c r="DL38" s="668">
        <v>1716270</v>
      </c>
      <c r="DM38" s="660"/>
      <c r="DN38" s="660"/>
      <c r="DO38" s="660"/>
      <c r="DP38" s="660"/>
      <c r="DQ38" s="660"/>
      <c r="DR38" s="660"/>
      <c r="DS38" s="660"/>
      <c r="DT38" s="660"/>
      <c r="DU38" s="660"/>
      <c r="DV38" s="661"/>
      <c r="DW38" s="664">
        <v>11.6</v>
      </c>
      <c r="DX38" s="693"/>
      <c r="DY38" s="693"/>
      <c r="DZ38" s="693"/>
      <c r="EA38" s="693"/>
      <c r="EB38" s="693"/>
      <c r="EC38" s="694"/>
    </row>
    <row r="39" spans="2:133" ht="11.25" customHeight="1">
      <c r="AQ39" s="736" t="s">
        <v>337</v>
      </c>
      <c r="AR39" s="737"/>
      <c r="AS39" s="737"/>
      <c r="AT39" s="737"/>
      <c r="AU39" s="737"/>
      <c r="AV39" s="737"/>
      <c r="AW39" s="737"/>
      <c r="AX39" s="737"/>
      <c r="AY39" s="738"/>
      <c r="AZ39" s="659">
        <v>1830</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112</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759252</v>
      </c>
      <c r="CS39" s="695"/>
      <c r="CT39" s="695"/>
      <c r="CU39" s="695"/>
      <c r="CV39" s="695"/>
      <c r="CW39" s="695"/>
      <c r="CX39" s="695"/>
      <c r="CY39" s="696"/>
      <c r="CZ39" s="664">
        <v>3.2</v>
      </c>
      <c r="DA39" s="693"/>
      <c r="DB39" s="693"/>
      <c r="DC39" s="697"/>
      <c r="DD39" s="668">
        <v>675546</v>
      </c>
      <c r="DE39" s="695"/>
      <c r="DF39" s="695"/>
      <c r="DG39" s="695"/>
      <c r="DH39" s="695"/>
      <c r="DI39" s="695"/>
      <c r="DJ39" s="695"/>
      <c r="DK39" s="696"/>
      <c r="DL39" s="668" t="s">
        <v>237</v>
      </c>
      <c r="DM39" s="695"/>
      <c r="DN39" s="695"/>
      <c r="DO39" s="695"/>
      <c r="DP39" s="695"/>
      <c r="DQ39" s="695"/>
      <c r="DR39" s="695"/>
      <c r="DS39" s="695"/>
      <c r="DT39" s="695"/>
      <c r="DU39" s="695"/>
      <c r="DV39" s="696"/>
      <c r="DW39" s="664" t="s">
        <v>237</v>
      </c>
      <c r="DX39" s="693"/>
      <c r="DY39" s="693"/>
      <c r="DZ39" s="693"/>
      <c r="EA39" s="693"/>
      <c r="EB39" s="693"/>
      <c r="EC39" s="694"/>
    </row>
    <row r="40" spans="2:133" ht="11.25" customHeight="1">
      <c r="AQ40" s="736" t="s">
        <v>341</v>
      </c>
      <c r="AR40" s="737"/>
      <c r="AS40" s="737"/>
      <c r="AT40" s="737"/>
      <c r="AU40" s="737"/>
      <c r="AV40" s="737"/>
      <c r="AW40" s="737"/>
      <c r="AX40" s="737"/>
      <c r="AY40" s="738"/>
      <c r="AZ40" s="659">
        <v>383518</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92</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518320</v>
      </c>
      <c r="CS40" s="660"/>
      <c r="CT40" s="660"/>
      <c r="CU40" s="660"/>
      <c r="CV40" s="660"/>
      <c r="CW40" s="660"/>
      <c r="CX40" s="660"/>
      <c r="CY40" s="661"/>
      <c r="CZ40" s="664">
        <v>2.2000000000000002</v>
      </c>
      <c r="DA40" s="693"/>
      <c r="DB40" s="693"/>
      <c r="DC40" s="697"/>
      <c r="DD40" s="668">
        <v>15170</v>
      </c>
      <c r="DE40" s="660"/>
      <c r="DF40" s="660"/>
      <c r="DG40" s="660"/>
      <c r="DH40" s="660"/>
      <c r="DI40" s="660"/>
      <c r="DJ40" s="660"/>
      <c r="DK40" s="661"/>
      <c r="DL40" s="668">
        <v>8670</v>
      </c>
      <c r="DM40" s="660"/>
      <c r="DN40" s="660"/>
      <c r="DO40" s="660"/>
      <c r="DP40" s="660"/>
      <c r="DQ40" s="660"/>
      <c r="DR40" s="660"/>
      <c r="DS40" s="660"/>
      <c r="DT40" s="660"/>
      <c r="DU40" s="660"/>
      <c r="DV40" s="661"/>
      <c r="DW40" s="664">
        <v>0.1</v>
      </c>
      <c r="DX40" s="693"/>
      <c r="DY40" s="693"/>
      <c r="DZ40" s="693"/>
      <c r="EA40" s="693"/>
      <c r="EB40" s="693"/>
      <c r="EC40" s="694"/>
    </row>
    <row r="41" spans="2:133" ht="11.25" customHeight="1">
      <c r="AQ41" s="746" t="s">
        <v>344</v>
      </c>
      <c r="AR41" s="747"/>
      <c r="AS41" s="747"/>
      <c r="AT41" s="747"/>
      <c r="AU41" s="747"/>
      <c r="AV41" s="747"/>
      <c r="AW41" s="747"/>
      <c r="AX41" s="747"/>
      <c r="AY41" s="748"/>
      <c r="AZ41" s="739">
        <v>1132105</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279</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169</v>
      </c>
      <c r="CS41" s="695"/>
      <c r="CT41" s="695"/>
      <c r="CU41" s="695"/>
      <c r="CV41" s="695"/>
      <c r="CW41" s="695"/>
      <c r="CX41" s="695"/>
      <c r="CY41" s="696"/>
      <c r="CZ41" s="664" t="s">
        <v>252</v>
      </c>
      <c r="DA41" s="693"/>
      <c r="DB41" s="693"/>
      <c r="DC41" s="697"/>
      <c r="DD41" s="668" t="s">
        <v>169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4106873</v>
      </c>
      <c r="CS42" s="660"/>
      <c r="CT42" s="660"/>
      <c r="CU42" s="660"/>
      <c r="CV42" s="660"/>
      <c r="CW42" s="660"/>
      <c r="CX42" s="660"/>
      <c r="CY42" s="661"/>
      <c r="CZ42" s="664">
        <v>17.2</v>
      </c>
      <c r="DA42" s="665"/>
      <c r="DB42" s="665"/>
      <c r="DC42" s="760"/>
      <c r="DD42" s="668">
        <v>934038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142577</v>
      </c>
      <c r="CS43" s="695"/>
      <c r="CT43" s="695"/>
      <c r="CU43" s="695"/>
      <c r="CV43" s="695"/>
      <c r="CW43" s="695"/>
      <c r="CX43" s="695"/>
      <c r="CY43" s="696"/>
      <c r="CZ43" s="664">
        <v>0.6</v>
      </c>
      <c r="DA43" s="693"/>
      <c r="DB43" s="693"/>
      <c r="DC43" s="697"/>
      <c r="DD43" s="668">
        <v>142577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351</v>
      </c>
      <c r="CD44" s="771" t="s">
        <v>302</v>
      </c>
      <c r="CE44" s="772"/>
      <c r="CF44" s="656" t="s">
        <v>352</v>
      </c>
      <c r="CG44" s="657"/>
      <c r="CH44" s="657"/>
      <c r="CI44" s="657"/>
      <c r="CJ44" s="657"/>
      <c r="CK44" s="657"/>
      <c r="CL44" s="657"/>
      <c r="CM44" s="657"/>
      <c r="CN44" s="657"/>
      <c r="CO44" s="657"/>
      <c r="CP44" s="657"/>
      <c r="CQ44" s="658"/>
      <c r="CR44" s="659">
        <v>4106873</v>
      </c>
      <c r="CS44" s="660"/>
      <c r="CT44" s="660"/>
      <c r="CU44" s="660"/>
      <c r="CV44" s="660"/>
      <c r="CW44" s="660"/>
      <c r="CX44" s="660"/>
      <c r="CY44" s="661"/>
      <c r="CZ44" s="664">
        <v>17.2</v>
      </c>
      <c r="DA44" s="665"/>
      <c r="DB44" s="665"/>
      <c r="DC44" s="760"/>
      <c r="DD44" s="668">
        <v>934038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353</v>
      </c>
      <c r="CG45" s="657"/>
      <c r="CH45" s="657"/>
      <c r="CI45" s="657"/>
      <c r="CJ45" s="657"/>
      <c r="CK45" s="657"/>
      <c r="CL45" s="657"/>
      <c r="CM45" s="657"/>
      <c r="CN45" s="657"/>
      <c r="CO45" s="657"/>
      <c r="CP45" s="657"/>
      <c r="CQ45" s="658"/>
      <c r="CR45" s="659">
        <v>1901786</v>
      </c>
      <c r="CS45" s="695"/>
      <c r="CT45" s="695"/>
      <c r="CU45" s="695"/>
      <c r="CV45" s="695"/>
      <c r="CW45" s="695"/>
      <c r="CX45" s="695"/>
      <c r="CY45" s="696"/>
      <c r="CZ45" s="664">
        <v>8</v>
      </c>
      <c r="DA45" s="693"/>
      <c r="DB45" s="693"/>
      <c r="DC45" s="697"/>
      <c r="DD45" s="668">
        <v>183321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354</v>
      </c>
      <c r="CG46" s="657"/>
      <c r="CH46" s="657"/>
      <c r="CI46" s="657"/>
      <c r="CJ46" s="657"/>
      <c r="CK46" s="657"/>
      <c r="CL46" s="657"/>
      <c r="CM46" s="657"/>
      <c r="CN46" s="657"/>
      <c r="CO46" s="657"/>
      <c r="CP46" s="657"/>
      <c r="CQ46" s="658"/>
      <c r="CR46" s="659">
        <v>2205087</v>
      </c>
      <c r="CS46" s="660"/>
      <c r="CT46" s="660"/>
      <c r="CU46" s="660"/>
      <c r="CV46" s="660"/>
      <c r="CW46" s="660"/>
      <c r="CX46" s="660"/>
      <c r="CY46" s="661"/>
      <c r="CZ46" s="664">
        <v>9.3000000000000007</v>
      </c>
      <c r="DA46" s="665"/>
      <c r="DB46" s="665"/>
      <c r="DC46" s="760"/>
      <c r="DD46" s="668">
        <v>750717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355</v>
      </c>
      <c r="CG47" s="657"/>
      <c r="CH47" s="657"/>
      <c r="CI47" s="657"/>
      <c r="CJ47" s="657"/>
      <c r="CK47" s="657"/>
      <c r="CL47" s="657"/>
      <c r="CM47" s="657"/>
      <c r="CN47" s="657"/>
      <c r="CO47" s="657"/>
      <c r="CP47" s="657"/>
      <c r="CQ47" s="658"/>
      <c r="CR47" s="659" t="s">
        <v>169</v>
      </c>
      <c r="CS47" s="695"/>
      <c r="CT47" s="695"/>
      <c r="CU47" s="695"/>
      <c r="CV47" s="695"/>
      <c r="CW47" s="695"/>
      <c r="CX47" s="695"/>
      <c r="CY47" s="696"/>
      <c r="CZ47" s="664" t="s">
        <v>169</v>
      </c>
      <c r="DA47" s="693"/>
      <c r="DB47" s="693"/>
      <c r="DC47" s="697"/>
      <c r="DD47" s="668" t="s">
        <v>169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356</v>
      </c>
      <c r="CG48" s="657"/>
      <c r="CH48" s="657"/>
      <c r="CI48" s="657"/>
      <c r="CJ48" s="657"/>
      <c r="CK48" s="657"/>
      <c r="CL48" s="657"/>
      <c r="CM48" s="657"/>
      <c r="CN48" s="657"/>
      <c r="CO48" s="657"/>
      <c r="CP48" s="657"/>
      <c r="CQ48" s="658"/>
      <c r="CR48" s="659" t="s">
        <v>237</v>
      </c>
      <c r="CS48" s="660"/>
      <c r="CT48" s="660"/>
      <c r="CU48" s="660"/>
      <c r="CV48" s="660"/>
      <c r="CW48" s="660"/>
      <c r="CX48" s="660"/>
      <c r="CY48" s="661"/>
      <c r="CZ48" s="664" t="s">
        <v>169</v>
      </c>
      <c r="DA48" s="665"/>
      <c r="DB48" s="665"/>
      <c r="DC48" s="760"/>
      <c r="DD48" s="668" t="s">
        <v>169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357</v>
      </c>
      <c r="CE49" s="705"/>
      <c r="CF49" s="705"/>
      <c r="CG49" s="705"/>
      <c r="CH49" s="705"/>
      <c r="CI49" s="705"/>
      <c r="CJ49" s="705"/>
      <c r="CK49" s="705"/>
      <c r="CL49" s="705"/>
      <c r="CM49" s="705"/>
      <c r="CN49" s="705"/>
      <c r="CO49" s="705"/>
      <c r="CP49" s="705"/>
      <c r="CQ49" s="706"/>
      <c r="CR49" s="739">
        <v>23832144</v>
      </c>
      <c r="CS49" s="729"/>
      <c r="CT49" s="729"/>
      <c r="CU49" s="729"/>
      <c r="CV49" s="729"/>
      <c r="CW49" s="729"/>
      <c r="CX49" s="729"/>
      <c r="CY49" s="761"/>
      <c r="CZ49" s="744">
        <v>100</v>
      </c>
      <c r="DA49" s="762"/>
      <c r="DB49" s="762"/>
      <c r="DC49" s="763"/>
      <c r="DD49" s="764">
        <v>15972920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IedshMzmJU+wWaBbtDu99ff1unSkBtxJgnGPFCK+y9rsWM/OHkaa4180TmsplDle5GnI3ZFIRmsONpW+KTKWcQ==" saltValue="Zg8LYIt38kbpORmfZbdOX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0" zoomScale="70" zoomScaleNormal="25" zoomScaleSheetLayoutView="70" workbookViewId="0">
      <selection activeCell="AF63" sqref="AF63:AJ63"/>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380</v>
      </c>
      <c r="C7" s="792"/>
      <c r="D7" s="792"/>
      <c r="E7" s="792"/>
      <c r="F7" s="792"/>
      <c r="G7" s="792"/>
      <c r="H7" s="792"/>
      <c r="I7" s="792"/>
      <c r="J7" s="792"/>
      <c r="K7" s="792"/>
      <c r="L7" s="792"/>
      <c r="M7" s="792"/>
      <c r="N7" s="792"/>
      <c r="O7" s="792"/>
      <c r="P7" s="793"/>
      <c r="Q7" s="794">
        <v>25310</v>
      </c>
      <c r="R7" s="795"/>
      <c r="S7" s="795"/>
      <c r="T7" s="795"/>
      <c r="U7" s="795"/>
      <c r="V7" s="795">
        <v>23832</v>
      </c>
      <c r="W7" s="795"/>
      <c r="X7" s="795"/>
      <c r="Y7" s="795"/>
      <c r="Z7" s="795"/>
      <c r="AA7" s="795">
        <v>1478</v>
      </c>
      <c r="AB7" s="795"/>
      <c r="AC7" s="795"/>
      <c r="AD7" s="795"/>
      <c r="AE7" s="796"/>
      <c r="AF7" s="797">
        <v>1233</v>
      </c>
      <c r="AG7" s="798"/>
      <c r="AH7" s="798"/>
      <c r="AI7" s="798"/>
      <c r="AJ7" s="799"/>
      <c r="AK7" s="834">
        <v>218</v>
      </c>
      <c r="AL7" s="835"/>
      <c r="AM7" s="835"/>
      <c r="AN7" s="835"/>
      <c r="AO7" s="835"/>
      <c r="AP7" s="835">
        <v>24820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564</v>
      </c>
      <c r="BT7" s="839"/>
      <c r="BU7" s="839"/>
      <c r="BV7" s="839"/>
      <c r="BW7" s="839"/>
      <c r="BX7" s="839"/>
      <c r="BY7" s="839"/>
      <c r="BZ7" s="839"/>
      <c r="CA7" s="839"/>
      <c r="CB7" s="839"/>
      <c r="CC7" s="839"/>
      <c r="CD7" s="839"/>
      <c r="CE7" s="839"/>
      <c r="CF7" s="839"/>
      <c r="CG7" s="840"/>
      <c r="CH7" s="831">
        <v>1</v>
      </c>
      <c r="CI7" s="832"/>
      <c r="CJ7" s="832"/>
      <c r="CK7" s="832"/>
      <c r="CL7" s="833"/>
      <c r="CM7" s="831">
        <v>65</v>
      </c>
      <c r="CN7" s="832"/>
      <c r="CO7" s="832"/>
      <c r="CP7" s="832"/>
      <c r="CQ7" s="833"/>
      <c r="CR7" s="831">
        <v>50</v>
      </c>
      <c r="CS7" s="832"/>
      <c r="CT7" s="832"/>
      <c r="CU7" s="832"/>
      <c r="CV7" s="833"/>
      <c r="CW7" s="831">
        <v>15</v>
      </c>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565</v>
      </c>
      <c r="BT8" s="829"/>
      <c r="BU8" s="829"/>
      <c r="BV8" s="829"/>
      <c r="BW8" s="829"/>
      <c r="BX8" s="829"/>
      <c r="BY8" s="829"/>
      <c r="BZ8" s="829"/>
      <c r="CA8" s="829"/>
      <c r="CB8" s="829"/>
      <c r="CC8" s="829"/>
      <c r="CD8" s="829"/>
      <c r="CE8" s="829"/>
      <c r="CF8" s="829"/>
      <c r="CG8" s="830"/>
      <c r="CH8" s="841">
        <v>-1</v>
      </c>
      <c r="CI8" s="842"/>
      <c r="CJ8" s="842"/>
      <c r="CK8" s="842"/>
      <c r="CL8" s="843"/>
      <c r="CM8" s="841">
        <v>51</v>
      </c>
      <c r="CN8" s="842"/>
      <c r="CO8" s="842"/>
      <c r="CP8" s="842"/>
      <c r="CQ8" s="843"/>
      <c r="CR8" s="841">
        <v>50</v>
      </c>
      <c r="CS8" s="842"/>
      <c r="CT8" s="842"/>
      <c r="CU8" s="842"/>
      <c r="CV8" s="843"/>
      <c r="CW8" s="841">
        <v>15</v>
      </c>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566</v>
      </c>
      <c r="BT9" s="829"/>
      <c r="BU9" s="829"/>
      <c r="BV9" s="829"/>
      <c r="BW9" s="829"/>
      <c r="BX9" s="829"/>
      <c r="BY9" s="829"/>
      <c r="BZ9" s="829"/>
      <c r="CA9" s="829"/>
      <c r="CB9" s="829"/>
      <c r="CC9" s="829"/>
      <c r="CD9" s="829"/>
      <c r="CE9" s="829"/>
      <c r="CF9" s="829"/>
      <c r="CG9" s="830"/>
      <c r="CH9" s="841">
        <v>19</v>
      </c>
      <c r="CI9" s="842"/>
      <c r="CJ9" s="842"/>
      <c r="CK9" s="842"/>
      <c r="CL9" s="843"/>
      <c r="CM9" s="841">
        <v>158</v>
      </c>
      <c r="CN9" s="842"/>
      <c r="CO9" s="842"/>
      <c r="CP9" s="842"/>
      <c r="CQ9" s="843"/>
      <c r="CR9" s="841">
        <v>42</v>
      </c>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382</v>
      </c>
      <c r="B23" s="850" t="s">
        <v>383</v>
      </c>
      <c r="C23" s="851"/>
      <c r="D23" s="851"/>
      <c r="E23" s="851"/>
      <c r="F23" s="851"/>
      <c r="G23" s="851"/>
      <c r="H23" s="851"/>
      <c r="I23" s="851"/>
      <c r="J23" s="851"/>
      <c r="K23" s="851"/>
      <c r="L23" s="851"/>
      <c r="M23" s="851"/>
      <c r="N23" s="851"/>
      <c r="O23" s="851"/>
      <c r="P23" s="852"/>
      <c r="Q23" s="853">
        <v>25310</v>
      </c>
      <c r="R23" s="854"/>
      <c r="S23" s="854"/>
      <c r="T23" s="854"/>
      <c r="U23" s="854"/>
      <c r="V23" s="854">
        <v>23832</v>
      </c>
      <c r="W23" s="854"/>
      <c r="X23" s="854"/>
      <c r="Y23" s="854"/>
      <c r="Z23" s="854"/>
      <c r="AA23" s="854">
        <v>1478</v>
      </c>
      <c r="AB23" s="854"/>
      <c r="AC23" s="854"/>
      <c r="AD23" s="854"/>
      <c r="AE23" s="855"/>
      <c r="AF23" s="856">
        <v>1233</v>
      </c>
      <c r="AG23" s="854"/>
      <c r="AH23" s="854"/>
      <c r="AI23" s="854"/>
      <c r="AJ23" s="857"/>
      <c r="AK23" s="858"/>
      <c r="AL23" s="859"/>
      <c r="AM23" s="859"/>
      <c r="AN23" s="859"/>
      <c r="AO23" s="859"/>
      <c r="AP23" s="854">
        <v>24820</v>
      </c>
      <c r="AQ23" s="854"/>
      <c r="AR23" s="854"/>
      <c r="AS23" s="854"/>
      <c r="AT23" s="854"/>
      <c r="AU23" s="860"/>
      <c r="AV23" s="860"/>
      <c r="AW23" s="860"/>
      <c r="AX23" s="860"/>
      <c r="AY23" s="861"/>
      <c r="AZ23" s="869" t="s">
        <v>169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363</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394</v>
      </c>
      <c r="C28" s="792"/>
      <c r="D28" s="792"/>
      <c r="E28" s="792"/>
      <c r="F28" s="792"/>
      <c r="G28" s="792"/>
      <c r="H28" s="792"/>
      <c r="I28" s="792"/>
      <c r="J28" s="792"/>
      <c r="K28" s="792"/>
      <c r="L28" s="792"/>
      <c r="M28" s="792"/>
      <c r="N28" s="792"/>
      <c r="O28" s="792"/>
      <c r="P28" s="793"/>
      <c r="Q28" s="882">
        <v>6637</v>
      </c>
      <c r="R28" s="883"/>
      <c r="S28" s="883"/>
      <c r="T28" s="883"/>
      <c r="U28" s="883"/>
      <c r="V28" s="883">
        <v>6195</v>
      </c>
      <c r="W28" s="883"/>
      <c r="X28" s="883"/>
      <c r="Y28" s="883"/>
      <c r="Z28" s="883"/>
      <c r="AA28" s="883">
        <v>442</v>
      </c>
      <c r="AB28" s="883"/>
      <c r="AC28" s="883"/>
      <c r="AD28" s="883"/>
      <c r="AE28" s="884"/>
      <c r="AF28" s="885">
        <v>442</v>
      </c>
      <c r="AG28" s="883"/>
      <c r="AH28" s="883"/>
      <c r="AI28" s="883"/>
      <c r="AJ28" s="886"/>
      <c r="AK28" s="887">
        <v>365</v>
      </c>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395</v>
      </c>
      <c r="C29" s="816"/>
      <c r="D29" s="816"/>
      <c r="E29" s="816"/>
      <c r="F29" s="816"/>
      <c r="G29" s="816"/>
      <c r="H29" s="816"/>
      <c r="I29" s="816"/>
      <c r="J29" s="816"/>
      <c r="K29" s="816"/>
      <c r="L29" s="816"/>
      <c r="M29" s="816"/>
      <c r="N29" s="816"/>
      <c r="O29" s="816"/>
      <c r="P29" s="817"/>
      <c r="Q29" s="818">
        <v>4163</v>
      </c>
      <c r="R29" s="819"/>
      <c r="S29" s="819"/>
      <c r="T29" s="819"/>
      <c r="U29" s="819"/>
      <c r="V29" s="819">
        <v>3845</v>
      </c>
      <c r="W29" s="819"/>
      <c r="X29" s="819"/>
      <c r="Y29" s="819"/>
      <c r="Z29" s="819"/>
      <c r="AA29" s="819">
        <v>318</v>
      </c>
      <c r="AB29" s="819"/>
      <c r="AC29" s="819"/>
      <c r="AD29" s="819"/>
      <c r="AE29" s="820"/>
      <c r="AF29" s="821">
        <v>318</v>
      </c>
      <c r="AG29" s="822"/>
      <c r="AH29" s="822"/>
      <c r="AI29" s="822"/>
      <c r="AJ29" s="823"/>
      <c r="AK29" s="890">
        <v>611</v>
      </c>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396</v>
      </c>
      <c r="C30" s="816"/>
      <c r="D30" s="816"/>
      <c r="E30" s="816"/>
      <c r="F30" s="816"/>
      <c r="G30" s="816"/>
      <c r="H30" s="816"/>
      <c r="I30" s="816"/>
      <c r="J30" s="816"/>
      <c r="K30" s="816"/>
      <c r="L30" s="816"/>
      <c r="M30" s="816"/>
      <c r="N30" s="816"/>
      <c r="O30" s="816"/>
      <c r="P30" s="817"/>
      <c r="Q30" s="818">
        <v>601</v>
      </c>
      <c r="R30" s="819"/>
      <c r="S30" s="819"/>
      <c r="T30" s="819"/>
      <c r="U30" s="819"/>
      <c r="V30" s="819">
        <v>597</v>
      </c>
      <c r="W30" s="819"/>
      <c r="X30" s="819"/>
      <c r="Y30" s="819"/>
      <c r="Z30" s="819"/>
      <c r="AA30" s="819">
        <v>4</v>
      </c>
      <c r="AB30" s="819"/>
      <c r="AC30" s="819"/>
      <c r="AD30" s="819"/>
      <c r="AE30" s="820"/>
      <c r="AF30" s="821">
        <v>4</v>
      </c>
      <c r="AG30" s="822"/>
      <c r="AH30" s="822"/>
      <c r="AI30" s="822"/>
      <c r="AJ30" s="823"/>
      <c r="AK30" s="890">
        <v>116</v>
      </c>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397</v>
      </c>
      <c r="C31" s="816"/>
      <c r="D31" s="816"/>
      <c r="E31" s="816"/>
      <c r="F31" s="816"/>
      <c r="G31" s="816"/>
      <c r="H31" s="816"/>
      <c r="I31" s="816"/>
      <c r="J31" s="816"/>
      <c r="K31" s="816"/>
      <c r="L31" s="816"/>
      <c r="M31" s="816"/>
      <c r="N31" s="816"/>
      <c r="O31" s="816"/>
      <c r="P31" s="817"/>
      <c r="Q31" s="818">
        <v>1180</v>
      </c>
      <c r="R31" s="819"/>
      <c r="S31" s="819"/>
      <c r="T31" s="819"/>
      <c r="U31" s="819"/>
      <c r="V31" s="819">
        <v>217</v>
      </c>
      <c r="W31" s="819"/>
      <c r="X31" s="819"/>
      <c r="Y31" s="819"/>
      <c r="Z31" s="819"/>
      <c r="AA31" s="819">
        <v>963</v>
      </c>
      <c r="AB31" s="819"/>
      <c r="AC31" s="819"/>
      <c r="AD31" s="819"/>
      <c r="AE31" s="820"/>
      <c r="AF31" s="821">
        <v>963</v>
      </c>
      <c r="AG31" s="822"/>
      <c r="AH31" s="822"/>
      <c r="AI31" s="822"/>
      <c r="AJ31" s="823"/>
      <c r="AK31" s="890"/>
      <c r="AL31" s="891"/>
      <c r="AM31" s="891"/>
      <c r="AN31" s="891"/>
      <c r="AO31" s="891"/>
      <c r="AP31" s="891">
        <v>2421</v>
      </c>
      <c r="AQ31" s="891"/>
      <c r="AR31" s="891"/>
      <c r="AS31" s="891"/>
      <c r="AT31" s="891"/>
      <c r="AU31" s="891">
        <v>10</v>
      </c>
      <c r="AV31" s="891"/>
      <c r="AW31" s="891"/>
      <c r="AX31" s="891"/>
      <c r="AY31" s="891"/>
      <c r="AZ31" s="892"/>
      <c r="BA31" s="892"/>
      <c r="BB31" s="892"/>
      <c r="BC31" s="892"/>
      <c r="BD31" s="892"/>
      <c r="BE31" s="888" t="s">
        <v>398</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399</v>
      </c>
      <c r="C32" s="816"/>
      <c r="D32" s="816"/>
      <c r="E32" s="816"/>
      <c r="F32" s="816"/>
      <c r="G32" s="816"/>
      <c r="H32" s="816"/>
      <c r="I32" s="816"/>
      <c r="J32" s="816"/>
      <c r="K32" s="816"/>
      <c r="L32" s="816"/>
      <c r="M32" s="816"/>
      <c r="N32" s="816"/>
      <c r="O32" s="816"/>
      <c r="P32" s="817"/>
      <c r="Q32" s="818">
        <v>1739</v>
      </c>
      <c r="R32" s="819"/>
      <c r="S32" s="819"/>
      <c r="T32" s="819"/>
      <c r="U32" s="819"/>
      <c r="V32" s="819">
        <v>1655</v>
      </c>
      <c r="W32" s="819"/>
      <c r="X32" s="819"/>
      <c r="Y32" s="819"/>
      <c r="Z32" s="819"/>
      <c r="AA32" s="819">
        <v>84</v>
      </c>
      <c r="AB32" s="819"/>
      <c r="AC32" s="819"/>
      <c r="AD32" s="819"/>
      <c r="AE32" s="820"/>
      <c r="AF32" s="821">
        <v>82</v>
      </c>
      <c r="AG32" s="822"/>
      <c r="AH32" s="822"/>
      <c r="AI32" s="822"/>
      <c r="AJ32" s="823"/>
      <c r="AK32" s="890">
        <v>498</v>
      </c>
      <c r="AL32" s="891"/>
      <c r="AM32" s="891"/>
      <c r="AN32" s="891"/>
      <c r="AO32" s="891"/>
      <c r="AP32" s="891">
        <v>6745</v>
      </c>
      <c r="AQ32" s="891"/>
      <c r="AR32" s="891"/>
      <c r="AS32" s="891"/>
      <c r="AT32" s="891"/>
      <c r="AU32" s="891">
        <v>4175</v>
      </c>
      <c r="AV32" s="891"/>
      <c r="AW32" s="891"/>
      <c r="AX32" s="891"/>
      <c r="AY32" s="891"/>
      <c r="AZ32" s="892"/>
      <c r="BA32" s="892"/>
      <c r="BB32" s="892"/>
      <c r="BC32" s="892"/>
      <c r="BD32" s="892"/>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401</v>
      </c>
      <c r="C33" s="816"/>
      <c r="D33" s="816"/>
      <c r="E33" s="816"/>
      <c r="F33" s="816"/>
      <c r="G33" s="816"/>
      <c r="H33" s="816"/>
      <c r="I33" s="816"/>
      <c r="J33" s="816"/>
      <c r="K33" s="816"/>
      <c r="L33" s="816"/>
      <c r="M33" s="816"/>
      <c r="N33" s="816"/>
      <c r="O33" s="816"/>
      <c r="P33" s="817"/>
      <c r="Q33" s="818">
        <v>456</v>
      </c>
      <c r="R33" s="819"/>
      <c r="S33" s="819"/>
      <c r="T33" s="819"/>
      <c r="U33" s="819"/>
      <c r="V33" s="819">
        <v>429</v>
      </c>
      <c r="W33" s="819"/>
      <c r="X33" s="819"/>
      <c r="Y33" s="819"/>
      <c r="Z33" s="819"/>
      <c r="AA33" s="819">
        <v>27</v>
      </c>
      <c r="AB33" s="819"/>
      <c r="AC33" s="819"/>
      <c r="AD33" s="819"/>
      <c r="AE33" s="820"/>
      <c r="AF33" s="821">
        <v>27</v>
      </c>
      <c r="AG33" s="822"/>
      <c r="AH33" s="822"/>
      <c r="AI33" s="822"/>
      <c r="AJ33" s="823"/>
      <c r="AK33" s="890">
        <v>349</v>
      </c>
      <c r="AL33" s="891"/>
      <c r="AM33" s="891"/>
      <c r="AN33" s="891"/>
      <c r="AO33" s="891"/>
      <c r="AP33" s="891">
        <v>2047</v>
      </c>
      <c r="AQ33" s="891"/>
      <c r="AR33" s="891"/>
      <c r="AS33" s="891"/>
      <c r="AT33" s="891"/>
      <c r="AU33" s="891">
        <v>2047</v>
      </c>
      <c r="AV33" s="891"/>
      <c r="AW33" s="891"/>
      <c r="AX33" s="891"/>
      <c r="AY33" s="891"/>
      <c r="AZ33" s="892"/>
      <c r="BA33" s="892"/>
      <c r="BB33" s="892"/>
      <c r="BC33" s="892"/>
      <c r="BD33" s="892"/>
      <c r="BE33" s="888" t="s">
        <v>400</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402</v>
      </c>
      <c r="C34" s="816"/>
      <c r="D34" s="816"/>
      <c r="E34" s="816"/>
      <c r="F34" s="816"/>
      <c r="G34" s="816"/>
      <c r="H34" s="816"/>
      <c r="I34" s="816"/>
      <c r="J34" s="816"/>
      <c r="K34" s="816"/>
      <c r="L34" s="816"/>
      <c r="M34" s="816"/>
      <c r="N34" s="816"/>
      <c r="O34" s="816"/>
      <c r="P34" s="817"/>
      <c r="Q34" s="818">
        <v>15</v>
      </c>
      <c r="R34" s="819"/>
      <c r="S34" s="819"/>
      <c r="T34" s="819"/>
      <c r="U34" s="819"/>
      <c r="V34" s="819">
        <v>8</v>
      </c>
      <c r="W34" s="819"/>
      <c r="X34" s="819"/>
      <c r="Y34" s="819"/>
      <c r="Z34" s="819"/>
      <c r="AA34" s="819">
        <v>7</v>
      </c>
      <c r="AB34" s="819"/>
      <c r="AC34" s="819"/>
      <c r="AD34" s="819"/>
      <c r="AE34" s="820"/>
      <c r="AF34" s="821">
        <v>9</v>
      </c>
      <c r="AG34" s="822"/>
      <c r="AH34" s="822"/>
      <c r="AI34" s="822"/>
      <c r="AJ34" s="823"/>
      <c r="AK34" s="890">
        <v>8</v>
      </c>
      <c r="AL34" s="891"/>
      <c r="AM34" s="891"/>
      <c r="AN34" s="891"/>
      <c r="AO34" s="891"/>
      <c r="AP34" s="891"/>
      <c r="AQ34" s="891"/>
      <c r="AR34" s="891"/>
      <c r="AS34" s="891"/>
      <c r="AT34" s="891"/>
      <c r="AU34" s="891"/>
      <c r="AV34" s="891"/>
      <c r="AW34" s="891"/>
      <c r="AX34" s="891"/>
      <c r="AY34" s="891"/>
      <c r="AZ34" s="892"/>
      <c r="BA34" s="892"/>
      <c r="BB34" s="892"/>
      <c r="BC34" s="892"/>
      <c r="BD34" s="892"/>
      <c r="BE34" s="888" t="s">
        <v>400</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403</v>
      </c>
      <c r="C35" s="816"/>
      <c r="D35" s="816"/>
      <c r="E35" s="816"/>
      <c r="F35" s="816"/>
      <c r="G35" s="816"/>
      <c r="H35" s="816"/>
      <c r="I35" s="816"/>
      <c r="J35" s="816"/>
      <c r="K35" s="816"/>
      <c r="L35" s="816"/>
      <c r="M35" s="816"/>
      <c r="N35" s="816"/>
      <c r="O35" s="816"/>
      <c r="P35" s="817"/>
      <c r="Q35" s="818">
        <v>573</v>
      </c>
      <c r="R35" s="819"/>
      <c r="S35" s="819"/>
      <c r="T35" s="819"/>
      <c r="U35" s="819"/>
      <c r="V35" s="819">
        <v>374</v>
      </c>
      <c r="W35" s="819"/>
      <c r="X35" s="819"/>
      <c r="Y35" s="819"/>
      <c r="Z35" s="819"/>
      <c r="AA35" s="819">
        <v>199</v>
      </c>
      <c r="AB35" s="819"/>
      <c r="AC35" s="819"/>
      <c r="AD35" s="819"/>
      <c r="AE35" s="820"/>
      <c r="AF35" s="821">
        <v>275</v>
      </c>
      <c r="AG35" s="822"/>
      <c r="AH35" s="822"/>
      <c r="AI35" s="822"/>
      <c r="AJ35" s="823"/>
      <c r="AK35" s="890">
        <v>478</v>
      </c>
      <c r="AL35" s="891"/>
      <c r="AM35" s="891"/>
      <c r="AN35" s="891"/>
      <c r="AO35" s="891"/>
      <c r="AP35" s="891"/>
      <c r="AQ35" s="891"/>
      <c r="AR35" s="891"/>
      <c r="AS35" s="891"/>
      <c r="AT35" s="891"/>
      <c r="AU35" s="891"/>
      <c r="AV35" s="891"/>
      <c r="AW35" s="891"/>
      <c r="AX35" s="891"/>
      <c r="AY35" s="891"/>
      <c r="AZ35" s="892"/>
      <c r="BA35" s="892"/>
      <c r="BB35" s="892"/>
      <c r="BC35" s="892"/>
      <c r="BD35" s="892"/>
      <c r="BE35" s="888" t="s">
        <v>400</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382</v>
      </c>
      <c r="B63" s="850" t="s">
        <v>405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2120</v>
      </c>
      <c r="AG63" s="902"/>
      <c r="AH63" s="902"/>
      <c r="AI63" s="902"/>
      <c r="AJ63" s="903"/>
      <c r="AK63" s="904"/>
      <c r="AL63" s="899"/>
      <c r="AM63" s="899"/>
      <c r="AN63" s="899"/>
      <c r="AO63" s="899"/>
      <c r="AP63" s="902">
        <v>11213</v>
      </c>
      <c r="AQ63" s="902"/>
      <c r="AR63" s="902"/>
      <c r="AS63" s="902"/>
      <c r="AT63" s="902"/>
      <c r="AU63" s="902">
        <v>6232</v>
      </c>
      <c r="AV63" s="902"/>
      <c r="AW63" s="902"/>
      <c r="AX63" s="902"/>
      <c r="AY63" s="902"/>
      <c r="AZ63" s="906"/>
      <c r="BA63" s="906"/>
      <c r="BB63" s="906"/>
      <c r="BC63" s="906"/>
      <c r="BD63" s="906"/>
      <c r="BE63" s="907"/>
      <c r="BF63" s="907"/>
      <c r="BG63" s="907"/>
      <c r="BH63" s="907"/>
      <c r="BI63" s="908"/>
      <c r="BJ63" s="909" t="s">
        <v>406</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387</v>
      </c>
      <c r="W66" s="778"/>
      <c r="X66" s="778"/>
      <c r="Y66" s="778"/>
      <c r="Z66" s="779"/>
      <c r="AA66" s="777" t="s">
        <v>410</v>
      </c>
      <c r="AB66" s="778"/>
      <c r="AC66" s="778"/>
      <c r="AD66" s="778"/>
      <c r="AE66" s="779"/>
      <c r="AF66" s="912" t="s">
        <v>389</v>
      </c>
      <c r="AG66" s="873"/>
      <c r="AH66" s="873"/>
      <c r="AI66" s="873"/>
      <c r="AJ66" s="913"/>
      <c r="AK66" s="777" t="s">
        <v>390</v>
      </c>
      <c r="AL66" s="801"/>
      <c r="AM66" s="801"/>
      <c r="AN66" s="801"/>
      <c r="AO66" s="802"/>
      <c r="AP66" s="777" t="s">
        <v>411</v>
      </c>
      <c r="AQ66" s="778"/>
      <c r="AR66" s="778"/>
      <c r="AS66" s="778"/>
      <c r="AT66" s="779"/>
      <c r="AU66" s="777" t="s">
        <v>412</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558</v>
      </c>
      <c r="C68" s="930"/>
      <c r="D68" s="930"/>
      <c r="E68" s="930"/>
      <c r="F68" s="930"/>
      <c r="G68" s="930"/>
      <c r="H68" s="930"/>
      <c r="I68" s="930"/>
      <c r="J68" s="930"/>
      <c r="K68" s="930"/>
      <c r="L68" s="930"/>
      <c r="M68" s="930"/>
      <c r="N68" s="930"/>
      <c r="O68" s="930"/>
      <c r="P68" s="931"/>
      <c r="Q68" s="932">
        <v>4353</v>
      </c>
      <c r="R68" s="926"/>
      <c r="S68" s="926"/>
      <c r="T68" s="926"/>
      <c r="U68" s="926"/>
      <c r="V68" s="926">
        <v>3813</v>
      </c>
      <c r="W68" s="926"/>
      <c r="X68" s="926"/>
      <c r="Y68" s="926"/>
      <c r="Z68" s="926"/>
      <c r="AA68" s="926">
        <v>540</v>
      </c>
      <c r="AB68" s="926"/>
      <c r="AC68" s="926"/>
      <c r="AD68" s="926"/>
      <c r="AE68" s="926"/>
      <c r="AF68" s="926">
        <v>434</v>
      </c>
      <c r="AG68" s="926"/>
      <c r="AH68" s="926"/>
      <c r="AI68" s="926"/>
      <c r="AJ68" s="926"/>
      <c r="AK68" s="926"/>
      <c r="AL68" s="926"/>
      <c r="AM68" s="926"/>
      <c r="AN68" s="926"/>
      <c r="AO68" s="926"/>
      <c r="AP68" s="926">
        <v>4559</v>
      </c>
      <c r="AQ68" s="926"/>
      <c r="AR68" s="926"/>
      <c r="AS68" s="926"/>
      <c r="AT68" s="926"/>
      <c r="AU68" s="926">
        <v>456</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559</v>
      </c>
      <c r="C69" s="934"/>
      <c r="D69" s="934"/>
      <c r="E69" s="934"/>
      <c r="F69" s="934"/>
      <c r="G69" s="934"/>
      <c r="H69" s="934"/>
      <c r="I69" s="934"/>
      <c r="J69" s="934"/>
      <c r="K69" s="934"/>
      <c r="L69" s="934"/>
      <c r="M69" s="934"/>
      <c r="N69" s="934"/>
      <c r="O69" s="934"/>
      <c r="P69" s="935"/>
      <c r="Q69" s="936">
        <v>1918</v>
      </c>
      <c r="R69" s="891"/>
      <c r="S69" s="891"/>
      <c r="T69" s="891"/>
      <c r="U69" s="891"/>
      <c r="V69" s="891">
        <v>1807</v>
      </c>
      <c r="W69" s="891"/>
      <c r="X69" s="891"/>
      <c r="Y69" s="891"/>
      <c r="Z69" s="891"/>
      <c r="AA69" s="891">
        <v>111</v>
      </c>
      <c r="AB69" s="891"/>
      <c r="AC69" s="891"/>
      <c r="AD69" s="891"/>
      <c r="AE69" s="891"/>
      <c r="AF69" s="891">
        <v>72</v>
      </c>
      <c r="AG69" s="891"/>
      <c r="AH69" s="891"/>
      <c r="AI69" s="891"/>
      <c r="AJ69" s="891"/>
      <c r="AK69" s="891"/>
      <c r="AL69" s="891"/>
      <c r="AM69" s="891"/>
      <c r="AN69" s="891"/>
      <c r="AO69" s="891"/>
      <c r="AP69" s="891">
        <v>1139</v>
      </c>
      <c r="AQ69" s="891"/>
      <c r="AR69" s="891"/>
      <c r="AS69" s="891"/>
      <c r="AT69" s="891"/>
      <c r="AU69" s="891">
        <v>533</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560</v>
      </c>
      <c r="C70" s="934"/>
      <c r="D70" s="934"/>
      <c r="E70" s="934"/>
      <c r="F70" s="934"/>
      <c r="G70" s="934"/>
      <c r="H70" s="934"/>
      <c r="I70" s="934"/>
      <c r="J70" s="934"/>
      <c r="K70" s="934"/>
      <c r="L70" s="934"/>
      <c r="M70" s="934"/>
      <c r="N70" s="934"/>
      <c r="O70" s="934"/>
      <c r="P70" s="935"/>
      <c r="Q70" s="936">
        <v>9457</v>
      </c>
      <c r="R70" s="891"/>
      <c r="S70" s="891"/>
      <c r="T70" s="891"/>
      <c r="U70" s="891"/>
      <c r="V70" s="891">
        <v>9295</v>
      </c>
      <c r="W70" s="891"/>
      <c r="X70" s="891"/>
      <c r="Y70" s="891"/>
      <c r="Z70" s="891"/>
      <c r="AA70" s="891">
        <v>162</v>
      </c>
      <c r="AB70" s="891"/>
      <c r="AC70" s="891"/>
      <c r="AD70" s="891"/>
      <c r="AE70" s="891"/>
      <c r="AF70" s="891">
        <v>162</v>
      </c>
      <c r="AG70" s="891"/>
      <c r="AH70" s="891"/>
      <c r="AI70" s="891"/>
      <c r="AJ70" s="891"/>
      <c r="AK70" s="891">
        <v>7</v>
      </c>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561</v>
      </c>
      <c r="C71" s="934"/>
      <c r="D71" s="934"/>
      <c r="E71" s="934"/>
      <c r="F71" s="934"/>
      <c r="G71" s="934"/>
      <c r="H71" s="934"/>
      <c r="I71" s="934"/>
      <c r="J71" s="934"/>
      <c r="K71" s="934"/>
      <c r="L71" s="934"/>
      <c r="M71" s="934"/>
      <c r="N71" s="934"/>
      <c r="O71" s="934"/>
      <c r="P71" s="935"/>
      <c r="Q71" s="936">
        <v>22</v>
      </c>
      <c r="R71" s="891"/>
      <c r="S71" s="891"/>
      <c r="T71" s="891"/>
      <c r="U71" s="891"/>
      <c r="V71" s="891">
        <v>16</v>
      </c>
      <c r="W71" s="891"/>
      <c r="X71" s="891"/>
      <c r="Y71" s="891"/>
      <c r="Z71" s="891"/>
      <c r="AA71" s="891">
        <v>6</v>
      </c>
      <c r="AB71" s="891"/>
      <c r="AC71" s="891"/>
      <c r="AD71" s="891"/>
      <c r="AE71" s="891"/>
      <c r="AF71" s="891">
        <v>6</v>
      </c>
      <c r="AG71" s="891"/>
      <c r="AH71" s="891"/>
      <c r="AI71" s="891"/>
      <c r="AJ71" s="891"/>
      <c r="AK71" s="891">
        <v>6</v>
      </c>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562</v>
      </c>
      <c r="C72" s="934"/>
      <c r="D72" s="934"/>
      <c r="E72" s="934"/>
      <c r="F72" s="934"/>
      <c r="G72" s="934"/>
      <c r="H72" s="934"/>
      <c r="I72" s="934"/>
      <c r="J72" s="934"/>
      <c r="K72" s="934"/>
      <c r="L72" s="934"/>
      <c r="M72" s="934"/>
      <c r="N72" s="934"/>
      <c r="O72" s="934"/>
      <c r="P72" s="935"/>
      <c r="Q72" s="936">
        <v>197</v>
      </c>
      <c r="R72" s="891"/>
      <c r="S72" s="891"/>
      <c r="T72" s="891"/>
      <c r="U72" s="891"/>
      <c r="V72" s="891">
        <v>185</v>
      </c>
      <c r="W72" s="891"/>
      <c r="X72" s="891"/>
      <c r="Y72" s="891"/>
      <c r="Z72" s="891"/>
      <c r="AA72" s="891">
        <v>12</v>
      </c>
      <c r="AB72" s="891"/>
      <c r="AC72" s="891"/>
      <c r="AD72" s="891"/>
      <c r="AE72" s="891"/>
      <c r="AF72" s="891">
        <v>12</v>
      </c>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563</v>
      </c>
      <c r="C73" s="934"/>
      <c r="D73" s="934"/>
      <c r="E73" s="934"/>
      <c r="F73" s="934"/>
      <c r="G73" s="934"/>
      <c r="H73" s="934"/>
      <c r="I73" s="934"/>
      <c r="J73" s="934"/>
      <c r="K73" s="934"/>
      <c r="L73" s="934"/>
      <c r="M73" s="934"/>
      <c r="N73" s="934"/>
      <c r="O73" s="934"/>
      <c r="P73" s="935"/>
      <c r="Q73" s="936">
        <v>211751</v>
      </c>
      <c r="R73" s="891"/>
      <c r="S73" s="891"/>
      <c r="T73" s="891"/>
      <c r="U73" s="891"/>
      <c r="V73" s="891">
        <v>202550</v>
      </c>
      <c r="W73" s="891"/>
      <c r="X73" s="891"/>
      <c r="Y73" s="891"/>
      <c r="Z73" s="891"/>
      <c r="AA73" s="891">
        <v>9201</v>
      </c>
      <c r="AB73" s="891"/>
      <c r="AC73" s="891"/>
      <c r="AD73" s="891"/>
      <c r="AE73" s="891"/>
      <c r="AF73" s="891">
        <v>9201</v>
      </c>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382</v>
      </c>
      <c r="B88" s="850" t="s">
        <v>413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9887</v>
      </c>
      <c r="AG88" s="902"/>
      <c r="AH88" s="902"/>
      <c r="AI88" s="902"/>
      <c r="AJ88" s="902"/>
      <c r="AK88" s="899"/>
      <c r="AL88" s="899"/>
      <c r="AM88" s="899"/>
      <c r="AN88" s="899"/>
      <c r="AO88" s="899"/>
      <c r="AP88" s="902">
        <v>5698</v>
      </c>
      <c r="AQ88" s="902"/>
      <c r="AR88" s="902"/>
      <c r="AS88" s="902"/>
      <c r="AT88" s="902"/>
      <c r="AU88" s="902">
        <v>989</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422</v>
      </c>
      <c r="AB109" s="955"/>
      <c r="AC109" s="955"/>
      <c r="AD109" s="955"/>
      <c r="AE109" s="956"/>
      <c r="AF109" s="954" t="s">
        <v>301</v>
      </c>
      <c r="AG109" s="955"/>
      <c r="AH109" s="955"/>
      <c r="AI109" s="955"/>
      <c r="AJ109" s="956"/>
      <c r="AK109" s="954" t="s">
        <v>300</v>
      </c>
      <c r="AL109" s="955"/>
      <c r="AM109" s="955"/>
      <c r="AN109" s="955"/>
      <c r="AO109" s="956"/>
      <c r="AP109" s="954" t="s">
        <v>423</v>
      </c>
      <c r="AQ109" s="955"/>
      <c r="AR109" s="955"/>
      <c r="AS109" s="955"/>
      <c r="AT109" s="957"/>
      <c r="AU109" s="974" t="s">
        <v>421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422</v>
      </c>
      <c r="BR109" s="955"/>
      <c r="BS109" s="955"/>
      <c r="BT109" s="955"/>
      <c r="BU109" s="956"/>
      <c r="BV109" s="954" t="s">
        <v>301</v>
      </c>
      <c r="BW109" s="955"/>
      <c r="BX109" s="955"/>
      <c r="BY109" s="955"/>
      <c r="BZ109" s="956"/>
      <c r="CA109" s="954" t="s">
        <v>300</v>
      </c>
      <c r="CB109" s="955"/>
      <c r="CC109" s="955"/>
      <c r="CD109" s="955"/>
      <c r="CE109" s="956"/>
      <c r="CF109" s="975" t="s">
        <v>423</v>
      </c>
      <c r="CG109" s="975"/>
      <c r="CH109" s="975"/>
      <c r="CI109" s="975"/>
      <c r="CJ109" s="975"/>
      <c r="CK109" s="954" t="s">
        <v>424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422</v>
      </c>
      <c r="DH109" s="955"/>
      <c r="DI109" s="955"/>
      <c r="DJ109" s="955"/>
      <c r="DK109" s="956"/>
      <c r="DL109" s="954" t="s">
        <v>301</v>
      </c>
      <c r="DM109" s="955"/>
      <c r="DN109" s="955"/>
      <c r="DO109" s="955"/>
      <c r="DP109" s="956"/>
      <c r="DQ109" s="954" t="s">
        <v>300</v>
      </c>
      <c r="DR109" s="955"/>
      <c r="DS109" s="955"/>
      <c r="DT109" s="955"/>
      <c r="DU109" s="956"/>
      <c r="DV109" s="954" t="s">
        <v>423</v>
      </c>
      <c r="DW109" s="955"/>
      <c r="DX109" s="955"/>
      <c r="DY109" s="955"/>
      <c r="DZ109" s="957"/>
    </row>
    <row r="110" spans="1:131" s="226" customFormat="1" ht="26.25" customHeight="1">
      <c r="A110" s="958" t="s">
        <v>425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2371573</v>
      </c>
      <c r="AB110" s="962"/>
      <c r="AC110" s="962"/>
      <c r="AD110" s="962"/>
      <c r="AE110" s="963"/>
      <c r="AF110" s="964">
        <v>2327605</v>
      </c>
      <c r="AG110" s="962"/>
      <c r="AH110" s="962"/>
      <c r="AI110" s="962"/>
      <c r="AJ110" s="963"/>
      <c r="AK110" s="964">
        <v>2369985</v>
      </c>
      <c r="AL110" s="962"/>
      <c r="AM110" s="962"/>
      <c r="AN110" s="962"/>
      <c r="AO110" s="963"/>
      <c r="AP110" s="965">
        <v>20.100000000000001</v>
      </c>
      <c r="AQ110" s="966"/>
      <c r="AR110" s="966"/>
      <c r="AS110" s="966"/>
      <c r="AT110" s="967"/>
      <c r="AU110" s="968" t="s">
        <v>65</v>
      </c>
      <c r="AV110" s="969"/>
      <c r="AW110" s="969"/>
      <c r="AX110" s="969"/>
      <c r="AY110" s="969"/>
      <c r="AZ110" s="1010" t="s">
        <v>426</v>
      </c>
      <c r="BA110" s="959"/>
      <c r="BB110" s="959"/>
      <c r="BC110" s="959"/>
      <c r="BD110" s="959"/>
      <c r="BE110" s="959"/>
      <c r="BF110" s="959"/>
      <c r="BG110" s="959"/>
      <c r="BH110" s="959"/>
      <c r="BI110" s="959"/>
      <c r="BJ110" s="959"/>
      <c r="BK110" s="959"/>
      <c r="BL110" s="959"/>
      <c r="BM110" s="959"/>
      <c r="BN110" s="959"/>
      <c r="BO110" s="959"/>
      <c r="BP110" s="960"/>
      <c r="BQ110" s="996">
        <v>24104407</v>
      </c>
      <c r="BR110" s="997"/>
      <c r="BS110" s="997"/>
      <c r="BT110" s="997"/>
      <c r="BU110" s="997"/>
      <c r="BV110" s="997">
        <v>24562525</v>
      </c>
      <c r="BW110" s="997"/>
      <c r="BX110" s="997"/>
      <c r="BY110" s="997"/>
      <c r="BZ110" s="997"/>
      <c r="CA110" s="997">
        <v>24820101</v>
      </c>
      <c r="CB110" s="997"/>
      <c r="CC110" s="997"/>
      <c r="CD110" s="997"/>
      <c r="CE110" s="997"/>
      <c r="CF110" s="1011">
        <v>210.4</v>
      </c>
      <c r="CG110" s="1012"/>
      <c r="CH110" s="1012"/>
      <c r="CI110" s="1012"/>
      <c r="CJ110" s="1012"/>
      <c r="CK110" s="1013" t="s">
        <v>427</v>
      </c>
      <c r="CL110" s="1014"/>
      <c r="CM110" s="993" t="s">
        <v>428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429</v>
      </c>
      <c r="DH110" s="997"/>
      <c r="DI110" s="997"/>
      <c r="DJ110" s="997"/>
      <c r="DK110" s="997"/>
      <c r="DL110" s="997" t="s">
        <v>429</v>
      </c>
      <c r="DM110" s="997"/>
      <c r="DN110" s="997"/>
      <c r="DO110" s="997"/>
      <c r="DP110" s="997"/>
      <c r="DQ110" s="997" t="s">
        <v>429</v>
      </c>
      <c r="DR110" s="997"/>
      <c r="DS110" s="997"/>
      <c r="DT110" s="997"/>
      <c r="DU110" s="997"/>
      <c r="DV110" s="998" t="s">
        <v>429</v>
      </c>
      <c r="DW110" s="998"/>
      <c r="DX110" s="998"/>
      <c r="DY110" s="998"/>
      <c r="DZ110" s="999"/>
    </row>
    <row r="111" spans="1:131" s="226" customFormat="1" ht="26.25" customHeight="1">
      <c r="A111" s="1000" t="s">
        <v>430</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429</v>
      </c>
      <c r="AB111" s="1004"/>
      <c r="AC111" s="1004"/>
      <c r="AD111" s="1004"/>
      <c r="AE111" s="1005"/>
      <c r="AF111" s="1006" t="s">
        <v>429</v>
      </c>
      <c r="AG111" s="1004"/>
      <c r="AH111" s="1004"/>
      <c r="AI111" s="1004"/>
      <c r="AJ111" s="1005"/>
      <c r="AK111" s="1006" t="s">
        <v>429</v>
      </c>
      <c r="AL111" s="1004"/>
      <c r="AM111" s="1004"/>
      <c r="AN111" s="1004"/>
      <c r="AO111" s="1005"/>
      <c r="AP111" s="1007" t="s">
        <v>429</v>
      </c>
      <c r="AQ111" s="1008"/>
      <c r="AR111" s="1008"/>
      <c r="AS111" s="1008"/>
      <c r="AT111" s="1009"/>
      <c r="AU111" s="970"/>
      <c r="AV111" s="971"/>
      <c r="AW111" s="971"/>
      <c r="AX111" s="971"/>
      <c r="AY111" s="971"/>
      <c r="AZ111" s="1019" t="s">
        <v>431</v>
      </c>
      <c r="BA111" s="1020"/>
      <c r="BB111" s="1020"/>
      <c r="BC111" s="1020"/>
      <c r="BD111" s="1020"/>
      <c r="BE111" s="1020"/>
      <c r="BF111" s="1020"/>
      <c r="BG111" s="1020"/>
      <c r="BH111" s="1020"/>
      <c r="BI111" s="1020"/>
      <c r="BJ111" s="1020"/>
      <c r="BK111" s="1020"/>
      <c r="BL111" s="1020"/>
      <c r="BM111" s="1020"/>
      <c r="BN111" s="1020"/>
      <c r="BO111" s="1020"/>
      <c r="BP111" s="1021"/>
      <c r="BQ111" s="989">
        <v>296295</v>
      </c>
      <c r="BR111" s="990"/>
      <c r="BS111" s="990"/>
      <c r="BT111" s="990"/>
      <c r="BU111" s="990"/>
      <c r="BV111" s="990">
        <v>202937</v>
      </c>
      <c r="BW111" s="990"/>
      <c r="BX111" s="990"/>
      <c r="BY111" s="990"/>
      <c r="BZ111" s="990"/>
      <c r="CA111" s="990">
        <v>114428</v>
      </c>
      <c r="CB111" s="990"/>
      <c r="CC111" s="990"/>
      <c r="CD111" s="990"/>
      <c r="CE111" s="990"/>
      <c r="CF111" s="984">
        <v>1</v>
      </c>
      <c r="CG111" s="985"/>
      <c r="CH111" s="985"/>
      <c r="CI111" s="985"/>
      <c r="CJ111" s="985"/>
      <c r="CK111" s="1015"/>
      <c r="CL111" s="1016"/>
      <c r="CM111" s="986" t="s">
        <v>432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v>296295</v>
      </c>
      <c r="DH111" s="990"/>
      <c r="DI111" s="990"/>
      <c r="DJ111" s="990"/>
      <c r="DK111" s="990"/>
      <c r="DL111" s="990">
        <v>202937</v>
      </c>
      <c r="DM111" s="990"/>
      <c r="DN111" s="990"/>
      <c r="DO111" s="990"/>
      <c r="DP111" s="990"/>
      <c r="DQ111" s="990">
        <v>114428</v>
      </c>
      <c r="DR111" s="990"/>
      <c r="DS111" s="990"/>
      <c r="DT111" s="990"/>
      <c r="DU111" s="990"/>
      <c r="DV111" s="991">
        <v>1</v>
      </c>
      <c r="DW111" s="991"/>
      <c r="DX111" s="991"/>
      <c r="DY111" s="991"/>
      <c r="DZ111" s="992"/>
    </row>
    <row r="112" spans="1:131" s="226" customFormat="1" ht="26.25" customHeight="1">
      <c r="A112" s="1022" t="s">
        <v>433</v>
      </c>
      <c r="B112" s="1023"/>
      <c r="C112" s="1020" t="s">
        <v>434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169</v>
      </c>
      <c r="AB112" s="1029"/>
      <c r="AC112" s="1029"/>
      <c r="AD112" s="1029"/>
      <c r="AE112" s="1030"/>
      <c r="AF112" s="1031" t="s">
        <v>169</v>
      </c>
      <c r="AG112" s="1029"/>
      <c r="AH112" s="1029"/>
      <c r="AI112" s="1029"/>
      <c r="AJ112" s="1030"/>
      <c r="AK112" s="1031" t="s">
        <v>169</v>
      </c>
      <c r="AL112" s="1029"/>
      <c r="AM112" s="1029"/>
      <c r="AN112" s="1029"/>
      <c r="AO112" s="1030"/>
      <c r="AP112" s="1032" t="s">
        <v>169</v>
      </c>
      <c r="AQ112" s="1033"/>
      <c r="AR112" s="1033"/>
      <c r="AS112" s="1033"/>
      <c r="AT112" s="1034"/>
      <c r="AU112" s="970"/>
      <c r="AV112" s="971"/>
      <c r="AW112" s="971"/>
      <c r="AX112" s="971"/>
      <c r="AY112" s="971"/>
      <c r="AZ112" s="1019" t="s">
        <v>435</v>
      </c>
      <c r="BA112" s="1020"/>
      <c r="BB112" s="1020"/>
      <c r="BC112" s="1020"/>
      <c r="BD112" s="1020"/>
      <c r="BE112" s="1020"/>
      <c r="BF112" s="1020"/>
      <c r="BG112" s="1020"/>
      <c r="BH112" s="1020"/>
      <c r="BI112" s="1020"/>
      <c r="BJ112" s="1020"/>
      <c r="BK112" s="1020"/>
      <c r="BL112" s="1020"/>
      <c r="BM112" s="1020"/>
      <c r="BN112" s="1020"/>
      <c r="BO112" s="1020"/>
      <c r="BP112" s="1021"/>
      <c r="BQ112" s="989">
        <v>6778076</v>
      </c>
      <c r="BR112" s="990"/>
      <c r="BS112" s="990"/>
      <c r="BT112" s="990"/>
      <c r="BU112" s="990"/>
      <c r="BV112" s="990">
        <v>6537569</v>
      </c>
      <c r="BW112" s="990"/>
      <c r="BX112" s="990"/>
      <c r="BY112" s="990"/>
      <c r="BZ112" s="990"/>
      <c r="CA112" s="990">
        <v>6231838</v>
      </c>
      <c r="CB112" s="990"/>
      <c r="CC112" s="990"/>
      <c r="CD112" s="990"/>
      <c r="CE112" s="990"/>
      <c r="CF112" s="984">
        <v>52.8</v>
      </c>
      <c r="CG112" s="985"/>
      <c r="CH112" s="985"/>
      <c r="CI112" s="985"/>
      <c r="CJ112" s="985"/>
      <c r="CK112" s="1015"/>
      <c r="CL112" s="1016"/>
      <c r="CM112" s="986" t="s">
        <v>436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169</v>
      </c>
      <c r="DH112" s="990"/>
      <c r="DI112" s="990"/>
      <c r="DJ112" s="990"/>
      <c r="DK112" s="990"/>
      <c r="DL112" s="990" t="s">
        <v>169</v>
      </c>
      <c r="DM112" s="990"/>
      <c r="DN112" s="990"/>
      <c r="DO112" s="990"/>
      <c r="DP112" s="990"/>
      <c r="DQ112" s="990" t="s">
        <v>169</v>
      </c>
      <c r="DR112" s="990"/>
      <c r="DS112" s="990"/>
      <c r="DT112" s="990"/>
      <c r="DU112" s="990"/>
      <c r="DV112" s="991" t="s">
        <v>169</v>
      </c>
      <c r="DW112" s="991"/>
      <c r="DX112" s="991"/>
      <c r="DY112" s="991"/>
      <c r="DZ112" s="992"/>
    </row>
    <row r="113" spans="1:130" s="226" customFormat="1" ht="26.25" customHeight="1">
      <c r="A113" s="1024"/>
      <c r="B113" s="1025"/>
      <c r="C113" s="1020" t="s">
        <v>437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647231</v>
      </c>
      <c r="AB113" s="1004"/>
      <c r="AC113" s="1004"/>
      <c r="AD113" s="1004"/>
      <c r="AE113" s="1005"/>
      <c r="AF113" s="1006">
        <v>636550</v>
      </c>
      <c r="AG113" s="1004"/>
      <c r="AH113" s="1004"/>
      <c r="AI113" s="1004"/>
      <c r="AJ113" s="1005"/>
      <c r="AK113" s="1006">
        <v>640406</v>
      </c>
      <c r="AL113" s="1004"/>
      <c r="AM113" s="1004"/>
      <c r="AN113" s="1004"/>
      <c r="AO113" s="1005"/>
      <c r="AP113" s="1007">
        <v>5.4</v>
      </c>
      <c r="AQ113" s="1008"/>
      <c r="AR113" s="1008"/>
      <c r="AS113" s="1008"/>
      <c r="AT113" s="1009"/>
      <c r="AU113" s="970"/>
      <c r="AV113" s="971"/>
      <c r="AW113" s="971"/>
      <c r="AX113" s="971"/>
      <c r="AY113" s="971"/>
      <c r="AZ113" s="1019" t="s">
        <v>438</v>
      </c>
      <c r="BA113" s="1020"/>
      <c r="BB113" s="1020"/>
      <c r="BC113" s="1020"/>
      <c r="BD113" s="1020"/>
      <c r="BE113" s="1020"/>
      <c r="BF113" s="1020"/>
      <c r="BG113" s="1020"/>
      <c r="BH113" s="1020"/>
      <c r="BI113" s="1020"/>
      <c r="BJ113" s="1020"/>
      <c r="BK113" s="1020"/>
      <c r="BL113" s="1020"/>
      <c r="BM113" s="1020"/>
      <c r="BN113" s="1020"/>
      <c r="BO113" s="1020"/>
      <c r="BP113" s="1021"/>
      <c r="BQ113" s="989">
        <v>1130522</v>
      </c>
      <c r="BR113" s="990"/>
      <c r="BS113" s="990"/>
      <c r="BT113" s="990"/>
      <c r="BU113" s="990"/>
      <c r="BV113" s="990">
        <v>1036233</v>
      </c>
      <c r="BW113" s="990"/>
      <c r="BX113" s="990"/>
      <c r="BY113" s="990"/>
      <c r="BZ113" s="990"/>
      <c r="CA113" s="990">
        <v>989133</v>
      </c>
      <c r="CB113" s="990"/>
      <c r="CC113" s="990"/>
      <c r="CD113" s="990"/>
      <c r="CE113" s="990"/>
      <c r="CF113" s="984">
        <v>8.4</v>
      </c>
      <c r="CG113" s="985"/>
      <c r="CH113" s="985"/>
      <c r="CI113" s="985"/>
      <c r="CJ113" s="985"/>
      <c r="CK113" s="1015"/>
      <c r="CL113" s="1016"/>
      <c r="CM113" s="986" t="s">
        <v>439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169</v>
      </c>
      <c r="DH113" s="1029"/>
      <c r="DI113" s="1029"/>
      <c r="DJ113" s="1029"/>
      <c r="DK113" s="1030"/>
      <c r="DL113" s="1031" t="s">
        <v>169</v>
      </c>
      <c r="DM113" s="1029"/>
      <c r="DN113" s="1029"/>
      <c r="DO113" s="1029"/>
      <c r="DP113" s="1030"/>
      <c r="DQ113" s="1031" t="s">
        <v>169</v>
      </c>
      <c r="DR113" s="1029"/>
      <c r="DS113" s="1029"/>
      <c r="DT113" s="1029"/>
      <c r="DU113" s="1030"/>
      <c r="DV113" s="1032" t="s">
        <v>169</v>
      </c>
      <c r="DW113" s="1033"/>
      <c r="DX113" s="1033"/>
      <c r="DY113" s="1033"/>
      <c r="DZ113" s="1034"/>
    </row>
    <row r="114" spans="1:130" s="226" customFormat="1" ht="26.25" customHeight="1">
      <c r="A114" s="1024"/>
      <c r="B114" s="1025"/>
      <c r="C114" s="1020" t="s">
        <v>440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84379</v>
      </c>
      <c r="AB114" s="1029"/>
      <c r="AC114" s="1029"/>
      <c r="AD114" s="1029"/>
      <c r="AE114" s="1030"/>
      <c r="AF114" s="1031">
        <v>143834</v>
      </c>
      <c r="AG114" s="1029"/>
      <c r="AH114" s="1029"/>
      <c r="AI114" s="1029"/>
      <c r="AJ114" s="1030"/>
      <c r="AK114" s="1031">
        <v>140464</v>
      </c>
      <c r="AL114" s="1029"/>
      <c r="AM114" s="1029"/>
      <c r="AN114" s="1029"/>
      <c r="AO114" s="1030"/>
      <c r="AP114" s="1032">
        <v>1.2</v>
      </c>
      <c r="AQ114" s="1033"/>
      <c r="AR114" s="1033"/>
      <c r="AS114" s="1033"/>
      <c r="AT114" s="1034"/>
      <c r="AU114" s="970"/>
      <c r="AV114" s="971"/>
      <c r="AW114" s="971"/>
      <c r="AX114" s="971"/>
      <c r="AY114" s="971"/>
      <c r="AZ114" s="1019" t="s">
        <v>441</v>
      </c>
      <c r="BA114" s="1020"/>
      <c r="BB114" s="1020"/>
      <c r="BC114" s="1020"/>
      <c r="BD114" s="1020"/>
      <c r="BE114" s="1020"/>
      <c r="BF114" s="1020"/>
      <c r="BG114" s="1020"/>
      <c r="BH114" s="1020"/>
      <c r="BI114" s="1020"/>
      <c r="BJ114" s="1020"/>
      <c r="BK114" s="1020"/>
      <c r="BL114" s="1020"/>
      <c r="BM114" s="1020"/>
      <c r="BN114" s="1020"/>
      <c r="BO114" s="1020"/>
      <c r="BP114" s="1021"/>
      <c r="BQ114" s="989">
        <v>938771</v>
      </c>
      <c r="BR114" s="990"/>
      <c r="BS114" s="990"/>
      <c r="BT114" s="990"/>
      <c r="BU114" s="990"/>
      <c r="BV114" s="990">
        <v>1158992</v>
      </c>
      <c r="BW114" s="990"/>
      <c r="BX114" s="990"/>
      <c r="BY114" s="990"/>
      <c r="BZ114" s="990"/>
      <c r="CA114" s="990">
        <v>1168544</v>
      </c>
      <c r="CB114" s="990"/>
      <c r="CC114" s="990"/>
      <c r="CD114" s="990"/>
      <c r="CE114" s="990"/>
      <c r="CF114" s="984">
        <v>9.9</v>
      </c>
      <c r="CG114" s="985"/>
      <c r="CH114" s="985"/>
      <c r="CI114" s="985"/>
      <c r="CJ114" s="985"/>
      <c r="CK114" s="1015"/>
      <c r="CL114" s="1016"/>
      <c r="CM114" s="986" t="s">
        <v>442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169</v>
      </c>
      <c r="DH114" s="1029"/>
      <c r="DI114" s="1029"/>
      <c r="DJ114" s="1029"/>
      <c r="DK114" s="1030"/>
      <c r="DL114" s="1031" t="s">
        <v>169</v>
      </c>
      <c r="DM114" s="1029"/>
      <c r="DN114" s="1029"/>
      <c r="DO114" s="1029"/>
      <c r="DP114" s="1030"/>
      <c r="DQ114" s="1031" t="s">
        <v>169</v>
      </c>
      <c r="DR114" s="1029"/>
      <c r="DS114" s="1029"/>
      <c r="DT114" s="1029"/>
      <c r="DU114" s="1030"/>
      <c r="DV114" s="1032" t="s">
        <v>169</v>
      </c>
      <c r="DW114" s="1033"/>
      <c r="DX114" s="1033"/>
      <c r="DY114" s="1033"/>
      <c r="DZ114" s="1034"/>
    </row>
    <row r="115" spans="1:130" s="226" customFormat="1" ht="26.25" customHeight="1">
      <c r="A115" s="1024"/>
      <c r="B115" s="1025"/>
      <c r="C115" s="1020" t="s">
        <v>443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93767</v>
      </c>
      <c r="AB115" s="1004"/>
      <c r="AC115" s="1004"/>
      <c r="AD115" s="1004"/>
      <c r="AE115" s="1005"/>
      <c r="AF115" s="1006">
        <v>93653</v>
      </c>
      <c r="AG115" s="1004"/>
      <c r="AH115" s="1004"/>
      <c r="AI115" s="1004"/>
      <c r="AJ115" s="1005"/>
      <c r="AK115" s="1006">
        <v>88709</v>
      </c>
      <c r="AL115" s="1004"/>
      <c r="AM115" s="1004"/>
      <c r="AN115" s="1004"/>
      <c r="AO115" s="1005"/>
      <c r="AP115" s="1007">
        <v>0.8</v>
      </c>
      <c r="AQ115" s="1008"/>
      <c r="AR115" s="1008"/>
      <c r="AS115" s="1008"/>
      <c r="AT115" s="1009"/>
      <c r="AU115" s="970"/>
      <c r="AV115" s="971"/>
      <c r="AW115" s="971"/>
      <c r="AX115" s="971"/>
      <c r="AY115" s="971"/>
      <c r="AZ115" s="1019" t="s">
        <v>444</v>
      </c>
      <c r="BA115" s="1020"/>
      <c r="BB115" s="1020"/>
      <c r="BC115" s="1020"/>
      <c r="BD115" s="1020"/>
      <c r="BE115" s="1020"/>
      <c r="BF115" s="1020"/>
      <c r="BG115" s="1020"/>
      <c r="BH115" s="1020"/>
      <c r="BI115" s="1020"/>
      <c r="BJ115" s="1020"/>
      <c r="BK115" s="1020"/>
      <c r="BL115" s="1020"/>
      <c r="BM115" s="1020"/>
      <c r="BN115" s="1020"/>
      <c r="BO115" s="1020"/>
      <c r="BP115" s="1021"/>
      <c r="BQ115" s="989" t="s">
        <v>169</v>
      </c>
      <c r="BR115" s="990"/>
      <c r="BS115" s="990"/>
      <c r="BT115" s="990"/>
      <c r="BU115" s="990"/>
      <c r="BV115" s="990" t="s">
        <v>169</v>
      </c>
      <c r="BW115" s="990"/>
      <c r="BX115" s="990"/>
      <c r="BY115" s="990"/>
      <c r="BZ115" s="990"/>
      <c r="CA115" s="990" t="s">
        <v>169</v>
      </c>
      <c r="CB115" s="990"/>
      <c r="CC115" s="990"/>
      <c r="CD115" s="990"/>
      <c r="CE115" s="990"/>
      <c r="CF115" s="984" t="s">
        <v>169</v>
      </c>
      <c r="CG115" s="985"/>
      <c r="CH115" s="985"/>
      <c r="CI115" s="985"/>
      <c r="CJ115" s="985"/>
      <c r="CK115" s="1015"/>
      <c r="CL115" s="1016"/>
      <c r="CM115" s="1019" t="s">
        <v>445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169</v>
      </c>
      <c r="DH115" s="1029"/>
      <c r="DI115" s="1029"/>
      <c r="DJ115" s="1029"/>
      <c r="DK115" s="1030"/>
      <c r="DL115" s="1031" t="s">
        <v>169</v>
      </c>
      <c r="DM115" s="1029"/>
      <c r="DN115" s="1029"/>
      <c r="DO115" s="1029"/>
      <c r="DP115" s="1030"/>
      <c r="DQ115" s="1031" t="s">
        <v>169</v>
      </c>
      <c r="DR115" s="1029"/>
      <c r="DS115" s="1029"/>
      <c r="DT115" s="1029"/>
      <c r="DU115" s="1030"/>
      <c r="DV115" s="1032" t="s">
        <v>169</v>
      </c>
      <c r="DW115" s="1033"/>
      <c r="DX115" s="1033"/>
      <c r="DY115" s="1033"/>
      <c r="DZ115" s="1034"/>
    </row>
    <row r="116" spans="1:130" s="226" customFormat="1" ht="26.25" customHeight="1">
      <c r="A116" s="1026"/>
      <c r="B116" s="1027"/>
      <c r="C116" s="1035" t="s">
        <v>446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169</v>
      </c>
      <c r="AB116" s="1029"/>
      <c r="AC116" s="1029"/>
      <c r="AD116" s="1029"/>
      <c r="AE116" s="1030"/>
      <c r="AF116" s="1031" t="s">
        <v>169</v>
      </c>
      <c r="AG116" s="1029"/>
      <c r="AH116" s="1029"/>
      <c r="AI116" s="1029"/>
      <c r="AJ116" s="1030"/>
      <c r="AK116" s="1031" t="s">
        <v>169</v>
      </c>
      <c r="AL116" s="1029"/>
      <c r="AM116" s="1029"/>
      <c r="AN116" s="1029"/>
      <c r="AO116" s="1030"/>
      <c r="AP116" s="1032" t="s">
        <v>169</v>
      </c>
      <c r="AQ116" s="1033"/>
      <c r="AR116" s="1033"/>
      <c r="AS116" s="1033"/>
      <c r="AT116" s="1034"/>
      <c r="AU116" s="970"/>
      <c r="AV116" s="971"/>
      <c r="AW116" s="971"/>
      <c r="AX116" s="971"/>
      <c r="AY116" s="971"/>
      <c r="AZ116" s="1037" t="s">
        <v>447</v>
      </c>
      <c r="BA116" s="1038"/>
      <c r="BB116" s="1038"/>
      <c r="BC116" s="1038"/>
      <c r="BD116" s="1038"/>
      <c r="BE116" s="1038"/>
      <c r="BF116" s="1038"/>
      <c r="BG116" s="1038"/>
      <c r="BH116" s="1038"/>
      <c r="BI116" s="1038"/>
      <c r="BJ116" s="1038"/>
      <c r="BK116" s="1038"/>
      <c r="BL116" s="1038"/>
      <c r="BM116" s="1038"/>
      <c r="BN116" s="1038"/>
      <c r="BO116" s="1038"/>
      <c r="BP116" s="1039"/>
      <c r="BQ116" s="989" t="s">
        <v>169</v>
      </c>
      <c r="BR116" s="990"/>
      <c r="BS116" s="990"/>
      <c r="BT116" s="990"/>
      <c r="BU116" s="990"/>
      <c r="BV116" s="990" t="s">
        <v>169</v>
      </c>
      <c r="BW116" s="990"/>
      <c r="BX116" s="990"/>
      <c r="BY116" s="990"/>
      <c r="BZ116" s="990"/>
      <c r="CA116" s="990" t="s">
        <v>169</v>
      </c>
      <c r="CB116" s="990"/>
      <c r="CC116" s="990"/>
      <c r="CD116" s="990"/>
      <c r="CE116" s="990"/>
      <c r="CF116" s="984" t="s">
        <v>169</v>
      </c>
      <c r="CG116" s="985"/>
      <c r="CH116" s="985"/>
      <c r="CI116" s="985"/>
      <c r="CJ116" s="985"/>
      <c r="CK116" s="1015"/>
      <c r="CL116" s="1016"/>
      <c r="CM116" s="986" t="s">
        <v>448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169</v>
      </c>
      <c r="DH116" s="1029"/>
      <c r="DI116" s="1029"/>
      <c r="DJ116" s="1029"/>
      <c r="DK116" s="1030"/>
      <c r="DL116" s="1031" t="s">
        <v>169</v>
      </c>
      <c r="DM116" s="1029"/>
      <c r="DN116" s="1029"/>
      <c r="DO116" s="1029"/>
      <c r="DP116" s="1030"/>
      <c r="DQ116" s="1031" t="s">
        <v>169</v>
      </c>
      <c r="DR116" s="1029"/>
      <c r="DS116" s="1029"/>
      <c r="DT116" s="1029"/>
      <c r="DU116" s="1030"/>
      <c r="DV116" s="1032" t="s">
        <v>169</v>
      </c>
      <c r="DW116" s="1033"/>
      <c r="DX116" s="1033"/>
      <c r="DY116" s="1033"/>
      <c r="DZ116" s="1034"/>
    </row>
    <row r="117" spans="1:130" s="226" customFormat="1" ht="26.25" customHeight="1">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449</v>
      </c>
      <c r="Z117" s="956"/>
      <c r="AA117" s="1046">
        <v>3196950</v>
      </c>
      <c r="AB117" s="1047"/>
      <c r="AC117" s="1047"/>
      <c r="AD117" s="1047"/>
      <c r="AE117" s="1048"/>
      <c r="AF117" s="1049">
        <v>3201642</v>
      </c>
      <c r="AG117" s="1047"/>
      <c r="AH117" s="1047"/>
      <c r="AI117" s="1047"/>
      <c r="AJ117" s="1048"/>
      <c r="AK117" s="1049">
        <v>3239564</v>
      </c>
      <c r="AL117" s="1047"/>
      <c r="AM117" s="1047"/>
      <c r="AN117" s="1047"/>
      <c r="AO117" s="1048"/>
      <c r="AP117" s="1050"/>
      <c r="AQ117" s="1051"/>
      <c r="AR117" s="1051"/>
      <c r="AS117" s="1051"/>
      <c r="AT117" s="1052"/>
      <c r="AU117" s="970"/>
      <c r="AV117" s="971"/>
      <c r="AW117" s="971"/>
      <c r="AX117" s="971"/>
      <c r="AY117" s="971"/>
      <c r="AZ117" s="1037" t="s">
        <v>450</v>
      </c>
      <c r="BA117" s="1038"/>
      <c r="BB117" s="1038"/>
      <c r="BC117" s="1038"/>
      <c r="BD117" s="1038"/>
      <c r="BE117" s="1038"/>
      <c r="BF117" s="1038"/>
      <c r="BG117" s="1038"/>
      <c r="BH117" s="1038"/>
      <c r="BI117" s="1038"/>
      <c r="BJ117" s="1038"/>
      <c r="BK117" s="1038"/>
      <c r="BL117" s="1038"/>
      <c r="BM117" s="1038"/>
      <c r="BN117" s="1038"/>
      <c r="BO117" s="1038"/>
      <c r="BP117" s="1039"/>
      <c r="BQ117" s="989" t="s">
        <v>169</v>
      </c>
      <c r="BR117" s="990"/>
      <c r="BS117" s="990"/>
      <c r="BT117" s="990"/>
      <c r="BU117" s="990"/>
      <c r="BV117" s="990" t="s">
        <v>169</v>
      </c>
      <c r="BW117" s="990"/>
      <c r="BX117" s="990"/>
      <c r="BY117" s="990"/>
      <c r="BZ117" s="990"/>
      <c r="CA117" s="990" t="s">
        <v>169</v>
      </c>
      <c r="CB117" s="990"/>
      <c r="CC117" s="990"/>
      <c r="CD117" s="990"/>
      <c r="CE117" s="990"/>
      <c r="CF117" s="984" t="s">
        <v>169</v>
      </c>
      <c r="CG117" s="985"/>
      <c r="CH117" s="985"/>
      <c r="CI117" s="985"/>
      <c r="CJ117" s="985"/>
      <c r="CK117" s="1015"/>
      <c r="CL117" s="1016"/>
      <c r="CM117" s="986" t="s">
        <v>451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169</v>
      </c>
      <c r="DH117" s="1029"/>
      <c r="DI117" s="1029"/>
      <c r="DJ117" s="1029"/>
      <c r="DK117" s="1030"/>
      <c r="DL117" s="1031" t="s">
        <v>169</v>
      </c>
      <c r="DM117" s="1029"/>
      <c r="DN117" s="1029"/>
      <c r="DO117" s="1029"/>
      <c r="DP117" s="1030"/>
      <c r="DQ117" s="1031" t="s">
        <v>169</v>
      </c>
      <c r="DR117" s="1029"/>
      <c r="DS117" s="1029"/>
      <c r="DT117" s="1029"/>
      <c r="DU117" s="1030"/>
      <c r="DV117" s="1032" t="s">
        <v>169</v>
      </c>
      <c r="DW117" s="1033"/>
      <c r="DX117" s="1033"/>
      <c r="DY117" s="1033"/>
      <c r="DZ117" s="1034"/>
    </row>
    <row r="118" spans="1:130" s="226" customFormat="1" ht="26.25" customHeight="1">
      <c r="A118" s="974" t="s">
        <v>424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422</v>
      </c>
      <c r="AB118" s="955"/>
      <c r="AC118" s="955"/>
      <c r="AD118" s="955"/>
      <c r="AE118" s="956"/>
      <c r="AF118" s="954" t="s">
        <v>301</v>
      </c>
      <c r="AG118" s="955"/>
      <c r="AH118" s="955"/>
      <c r="AI118" s="955"/>
      <c r="AJ118" s="956"/>
      <c r="AK118" s="954" t="s">
        <v>300</v>
      </c>
      <c r="AL118" s="955"/>
      <c r="AM118" s="955"/>
      <c r="AN118" s="955"/>
      <c r="AO118" s="956"/>
      <c r="AP118" s="1041" t="s">
        <v>423</v>
      </c>
      <c r="AQ118" s="1042"/>
      <c r="AR118" s="1042"/>
      <c r="AS118" s="1042"/>
      <c r="AT118" s="1043"/>
      <c r="AU118" s="970"/>
      <c r="AV118" s="971"/>
      <c r="AW118" s="971"/>
      <c r="AX118" s="971"/>
      <c r="AY118" s="971"/>
      <c r="AZ118" s="1044" t="s">
        <v>452</v>
      </c>
      <c r="BA118" s="1035"/>
      <c r="BB118" s="1035"/>
      <c r="BC118" s="1035"/>
      <c r="BD118" s="1035"/>
      <c r="BE118" s="1035"/>
      <c r="BF118" s="1035"/>
      <c r="BG118" s="1035"/>
      <c r="BH118" s="1035"/>
      <c r="BI118" s="1035"/>
      <c r="BJ118" s="1035"/>
      <c r="BK118" s="1035"/>
      <c r="BL118" s="1035"/>
      <c r="BM118" s="1035"/>
      <c r="BN118" s="1035"/>
      <c r="BO118" s="1035"/>
      <c r="BP118" s="1036"/>
      <c r="BQ118" s="1067" t="s">
        <v>169</v>
      </c>
      <c r="BR118" s="1068"/>
      <c r="BS118" s="1068"/>
      <c r="BT118" s="1068"/>
      <c r="BU118" s="1068"/>
      <c r="BV118" s="1068" t="s">
        <v>169</v>
      </c>
      <c r="BW118" s="1068"/>
      <c r="BX118" s="1068"/>
      <c r="BY118" s="1068"/>
      <c r="BZ118" s="1068"/>
      <c r="CA118" s="1068" t="s">
        <v>169</v>
      </c>
      <c r="CB118" s="1068"/>
      <c r="CC118" s="1068"/>
      <c r="CD118" s="1068"/>
      <c r="CE118" s="1068"/>
      <c r="CF118" s="984" t="s">
        <v>169</v>
      </c>
      <c r="CG118" s="985"/>
      <c r="CH118" s="985"/>
      <c r="CI118" s="985"/>
      <c r="CJ118" s="985"/>
      <c r="CK118" s="1015"/>
      <c r="CL118" s="1016"/>
      <c r="CM118" s="986" t="s">
        <v>453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169</v>
      </c>
      <c r="DH118" s="1029"/>
      <c r="DI118" s="1029"/>
      <c r="DJ118" s="1029"/>
      <c r="DK118" s="1030"/>
      <c r="DL118" s="1031" t="s">
        <v>169</v>
      </c>
      <c r="DM118" s="1029"/>
      <c r="DN118" s="1029"/>
      <c r="DO118" s="1029"/>
      <c r="DP118" s="1030"/>
      <c r="DQ118" s="1031" t="s">
        <v>169</v>
      </c>
      <c r="DR118" s="1029"/>
      <c r="DS118" s="1029"/>
      <c r="DT118" s="1029"/>
      <c r="DU118" s="1030"/>
      <c r="DV118" s="1032" t="s">
        <v>169</v>
      </c>
      <c r="DW118" s="1033"/>
      <c r="DX118" s="1033"/>
      <c r="DY118" s="1033"/>
      <c r="DZ118" s="1034"/>
    </row>
    <row r="119" spans="1:130" s="226" customFormat="1" ht="26.25" customHeight="1">
      <c r="A119" s="1128" t="s">
        <v>427</v>
      </c>
      <c r="B119" s="1014"/>
      <c r="C119" s="993" t="s">
        <v>428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169</v>
      </c>
      <c r="AB119" s="962"/>
      <c r="AC119" s="962"/>
      <c r="AD119" s="962"/>
      <c r="AE119" s="963"/>
      <c r="AF119" s="964" t="s">
        <v>169</v>
      </c>
      <c r="AG119" s="962"/>
      <c r="AH119" s="962"/>
      <c r="AI119" s="962"/>
      <c r="AJ119" s="963"/>
      <c r="AK119" s="964" t="s">
        <v>169</v>
      </c>
      <c r="AL119" s="962"/>
      <c r="AM119" s="962"/>
      <c r="AN119" s="962"/>
      <c r="AO119" s="963"/>
      <c r="AP119" s="965" t="s">
        <v>169</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454</v>
      </c>
      <c r="BP119" s="1076"/>
      <c r="BQ119" s="1067">
        <v>33248071</v>
      </c>
      <c r="BR119" s="1068"/>
      <c r="BS119" s="1068"/>
      <c r="BT119" s="1068"/>
      <c r="BU119" s="1068"/>
      <c r="BV119" s="1068">
        <v>33498256</v>
      </c>
      <c r="BW119" s="1068"/>
      <c r="BX119" s="1068"/>
      <c r="BY119" s="1068"/>
      <c r="BZ119" s="1068"/>
      <c r="CA119" s="1068">
        <v>33324044</v>
      </c>
      <c r="CB119" s="1068"/>
      <c r="CC119" s="1068"/>
      <c r="CD119" s="1068"/>
      <c r="CE119" s="1068"/>
      <c r="CF119" s="1069"/>
      <c r="CG119" s="1070"/>
      <c r="CH119" s="1070"/>
      <c r="CI119" s="1070"/>
      <c r="CJ119" s="1071"/>
      <c r="CK119" s="1017"/>
      <c r="CL119" s="1018"/>
      <c r="CM119" s="1072" t="s">
        <v>455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169</v>
      </c>
      <c r="DH119" s="1054"/>
      <c r="DI119" s="1054"/>
      <c r="DJ119" s="1054"/>
      <c r="DK119" s="1055"/>
      <c r="DL119" s="1053" t="s">
        <v>169</v>
      </c>
      <c r="DM119" s="1054"/>
      <c r="DN119" s="1054"/>
      <c r="DO119" s="1054"/>
      <c r="DP119" s="1055"/>
      <c r="DQ119" s="1053" t="s">
        <v>169</v>
      </c>
      <c r="DR119" s="1054"/>
      <c r="DS119" s="1054"/>
      <c r="DT119" s="1054"/>
      <c r="DU119" s="1055"/>
      <c r="DV119" s="1056" t="s">
        <v>169</v>
      </c>
      <c r="DW119" s="1057"/>
      <c r="DX119" s="1057"/>
      <c r="DY119" s="1057"/>
      <c r="DZ119" s="1058"/>
    </row>
    <row r="120" spans="1:130" s="226" customFormat="1" ht="26.25" customHeight="1">
      <c r="A120" s="1129"/>
      <c r="B120" s="1016"/>
      <c r="C120" s="986" t="s">
        <v>432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v>93271</v>
      </c>
      <c r="AB120" s="1029"/>
      <c r="AC120" s="1029"/>
      <c r="AD120" s="1029"/>
      <c r="AE120" s="1030"/>
      <c r="AF120" s="1031">
        <v>93358</v>
      </c>
      <c r="AG120" s="1029"/>
      <c r="AH120" s="1029"/>
      <c r="AI120" s="1029"/>
      <c r="AJ120" s="1030"/>
      <c r="AK120" s="1031">
        <v>88471</v>
      </c>
      <c r="AL120" s="1029"/>
      <c r="AM120" s="1029"/>
      <c r="AN120" s="1029"/>
      <c r="AO120" s="1030"/>
      <c r="AP120" s="1032">
        <v>0.7</v>
      </c>
      <c r="AQ120" s="1033"/>
      <c r="AR120" s="1033"/>
      <c r="AS120" s="1033"/>
      <c r="AT120" s="1034"/>
      <c r="AU120" s="1059" t="s">
        <v>456</v>
      </c>
      <c r="AV120" s="1060"/>
      <c r="AW120" s="1060"/>
      <c r="AX120" s="1060"/>
      <c r="AY120" s="1061"/>
      <c r="AZ120" s="1010" t="s">
        <v>457</v>
      </c>
      <c r="BA120" s="959"/>
      <c r="BB120" s="959"/>
      <c r="BC120" s="959"/>
      <c r="BD120" s="959"/>
      <c r="BE120" s="959"/>
      <c r="BF120" s="959"/>
      <c r="BG120" s="959"/>
      <c r="BH120" s="959"/>
      <c r="BI120" s="959"/>
      <c r="BJ120" s="959"/>
      <c r="BK120" s="959"/>
      <c r="BL120" s="959"/>
      <c r="BM120" s="959"/>
      <c r="BN120" s="959"/>
      <c r="BO120" s="959"/>
      <c r="BP120" s="960"/>
      <c r="BQ120" s="996">
        <v>10588424</v>
      </c>
      <c r="BR120" s="997"/>
      <c r="BS120" s="997"/>
      <c r="BT120" s="997"/>
      <c r="BU120" s="997"/>
      <c r="BV120" s="997">
        <v>10913744</v>
      </c>
      <c r="BW120" s="997"/>
      <c r="BX120" s="997"/>
      <c r="BY120" s="997"/>
      <c r="BZ120" s="997"/>
      <c r="CA120" s="997">
        <v>11526583</v>
      </c>
      <c r="CB120" s="997"/>
      <c r="CC120" s="997"/>
      <c r="CD120" s="997"/>
      <c r="CE120" s="997"/>
      <c r="CF120" s="1011">
        <v>97.7</v>
      </c>
      <c r="CG120" s="1012"/>
      <c r="CH120" s="1012"/>
      <c r="CI120" s="1012"/>
      <c r="CJ120" s="1012"/>
      <c r="CK120" s="1077" t="s">
        <v>458</v>
      </c>
      <c r="CL120" s="1078"/>
      <c r="CM120" s="1078"/>
      <c r="CN120" s="1078"/>
      <c r="CO120" s="1079"/>
      <c r="CP120" s="1085" t="s">
        <v>399</v>
      </c>
      <c r="CQ120" s="1086"/>
      <c r="CR120" s="1086"/>
      <c r="CS120" s="1086"/>
      <c r="CT120" s="1086"/>
      <c r="CU120" s="1086"/>
      <c r="CV120" s="1086"/>
      <c r="CW120" s="1086"/>
      <c r="CX120" s="1086"/>
      <c r="CY120" s="1086"/>
      <c r="CZ120" s="1086"/>
      <c r="DA120" s="1086"/>
      <c r="DB120" s="1086"/>
      <c r="DC120" s="1086"/>
      <c r="DD120" s="1086"/>
      <c r="DE120" s="1086"/>
      <c r="DF120" s="1087"/>
      <c r="DG120" s="996">
        <v>4308458</v>
      </c>
      <c r="DH120" s="997"/>
      <c r="DI120" s="997"/>
      <c r="DJ120" s="997"/>
      <c r="DK120" s="997"/>
      <c r="DL120" s="997">
        <v>4274243</v>
      </c>
      <c r="DM120" s="997"/>
      <c r="DN120" s="997"/>
      <c r="DO120" s="997"/>
      <c r="DP120" s="997"/>
      <c r="DQ120" s="997">
        <v>4174877</v>
      </c>
      <c r="DR120" s="997"/>
      <c r="DS120" s="997"/>
      <c r="DT120" s="997"/>
      <c r="DU120" s="997"/>
      <c r="DV120" s="998">
        <v>35.4</v>
      </c>
      <c r="DW120" s="998"/>
      <c r="DX120" s="998"/>
      <c r="DY120" s="998"/>
      <c r="DZ120" s="999"/>
    </row>
    <row r="121" spans="1:130" s="226" customFormat="1" ht="26.25" customHeight="1">
      <c r="A121" s="1129"/>
      <c r="B121" s="1016"/>
      <c r="C121" s="1037" t="s">
        <v>459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169</v>
      </c>
      <c r="AB121" s="1029"/>
      <c r="AC121" s="1029"/>
      <c r="AD121" s="1029"/>
      <c r="AE121" s="1030"/>
      <c r="AF121" s="1031" t="s">
        <v>169</v>
      </c>
      <c r="AG121" s="1029"/>
      <c r="AH121" s="1029"/>
      <c r="AI121" s="1029"/>
      <c r="AJ121" s="1030"/>
      <c r="AK121" s="1031" t="s">
        <v>169</v>
      </c>
      <c r="AL121" s="1029"/>
      <c r="AM121" s="1029"/>
      <c r="AN121" s="1029"/>
      <c r="AO121" s="1030"/>
      <c r="AP121" s="1032" t="s">
        <v>169</v>
      </c>
      <c r="AQ121" s="1033"/>
      <c r="AR121" s="1033"/>
      <c r="AS121" s="1033"/>
      <c r="AT121" s="1034"/>
      <c r="AU121" s="1062"/>
      <c r="AV121" s="1063"/>
      <c r="AW121" s="1063"/>
      <c r="AX121" s="1063"/>
      <c r="AY121" s="1064"/>
      <c r="AZ121" s="1019" t="s">
        <v>460</v>
      </c>
      <c r="BA121" s="1020"/>
      <c r="BB121" s="1020"/>
      <c r="BC121" s="1020"/>
      <c r="BD121" s="1020"/>
      <c r="BE121" s="1020"/>
      <c r="BF121" s="1020"/>
      <c r="BG121" s="1020"/>
      <c r="BH121" s="1020"/>
      <c r="BI121" s="1020"/>
      <c r="BJ121" s="1020"/>
      <c r="BK121" s="1020"/>
      <c r="BL121" s="1020"/>
      <c r="BM121" s="1020"/>
      <c r="BN121" s="1020"/>
      <c r="BO121" s="1020"/>
      <c r="BP121" s="1021"/>
      <c r="BQ121" s="989">
        <v>2128456</v>
      </c>
      <c r="BR121" s="990"/>
      <c r="BS121" s="990"/>
      <c r="BT121" s="990"/>
      <c r="BU121" s="990"/>
      <c r="BV121" s="990">
        <v>2524909</v>
      </c>
      <c r="BW121" s="990"/>
      <c r="BX121" s="990"/>
      <c r="BY121" s="990"/>
      <c r="BZ121" s="990"/>
      <c r="CA121" s="990">
        <v>2533657</v>
      </c>
      <c r="CB121" s="990"/>
      <c r="CC121" s="990"/>
      <c r="CD121" s="990"/>
      <c r="CE121" s="990"/>
      <c r="CF121" s="984">
        <v>21.5</v>
      </c>
      <c r="CG121" s="985"/>
      <c r="CH121" s="985"/>
      <c r="CI121" s="985"/>
      <c r="CJ121" s="985"/>
      <c r="CK121" s="1080"/>
      <c r="CL121" s="1081"/>
      <c r="CM121" s="1081"/>
      <c r="CN121" s="1081"/>
      <c r="CO121" s="1082"/>
      <c r="CP121" s="1090" t="s">
        <v>401</v>
      </c>
      <c r="CQ121" s="1091"/>
      <c r="CR121" s="1091"/>
      <c r="CS121" s="1091"/>
      <c r="CT121" s="1091"/>
      <c r="CU121" s="1091"/>
      <c r="CV121" s="1091"/>
      <c r="CW121" s="1091"/>
      <c r="CX121" s="1091"/>
      <c r="CY121" s="1091"/>
      <c r="CZ121" s="1091"/>
      <c r="DA121" s="1091"/>
      <c r="DB121" s="1091"/>
      <c r="DC121" s="1091"/>
      <c r="DD121" s="1091"/>
      <c r="DE121" s="1091"/>
      <c r="DF121" s="1092"/>
      <c r="DG121" s="989">
        <v>2453741</v>
      </c>
      <c r="DH121" s="990"/>
      <c r="DI121" s="990"/>
      <c r="DJ121" s="990"/>
      <c r="DK121" s="990"/>
      <c r="DL121" s="990">
        <v>2253389</v>
      </c>
      <c r="DM121" s="990"/>
      <c r="DN121" s="990"/>
      <c r="DO121" s="990"/>
      <c r="DP121" s="990"/>
      <c r="DQ121" s="990">
        <v>2047276</v>
      </c>
      <c r="DR121" s="990"/>
      <c r="DS121" s="990"/>
      <c r="DT121" s="990"/>
      <c r="DU121" s="990"/>
      <c r="DV121" s="991">
        <v>17.399999999999999</v>
      </c>
      <c r="DW121" s="991"/>
      <c r="DX121" s="991"/>
      <c r="DY121" s="991"/>
      <c r="DZ121" s="992"/>
    </row>
    <row r="122" spans="1:130" s="226" customFormat="1" ht="26.25" customHeight="1">
      <c r="A122" s="1129"/>
      <c r="B122" s="1016"/>
      <c r="C122" s="986" t="s">
        <v>442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169</v>
      </c>
      <c r="AB122" s="1029"/>
      <c r="AC122" s="1029"/>
      <c r="AD122" s="1029"/>
      <c r="AE122" s="1030"/>
      <c r="AF122" s="1031" t="s">
        <v>169</v>
      </c>
      <c r="AG122" s="1029"/>
      <c r="AH122" s="1029"/>
      <c r="AI122" s="1029"/>
      <c r="AJ122" s="1030"/>
      <c r="AK122" s="1031" t="s">
        <v>169</v>
      </c>
      <c r="AL122" s="1029"/>
      <c r="AM122" s="1029"/>
      <c r="AN122" s="1029"/>
      <c r="AO122" s="1030"/>
      <c r="AP122" s="1032" t="s">
        <v>169</v>
      </c>
      <c r="AQ122" s="1033"/>
      <c r="AR122" s="1033"/>
      <c r="AS122" s="1033"/>
      <c r="AT122" s="1034"/>
      <c r="AU122" s="1062"/>
      <c r="AV122" s="1063"/>
      <c r="AW122" s="1063"/>
      <c r="AX122" s="1063"/>
      <c r="AY122" s="1064"/>
      <c r="AZ122" s="1044" t="s">
        <v>461</v>
      </c>
      <c r="BA122" s="1035"/>
      <c r="BB122" s="1035"/>
      <c r="BC122" s="1035"/>
      <c r="BD122" s="1035"/>
      <c r="BE122" s="1035"/>
      <c r="BF122" s="1035"/>
      <c r="BG122" s="1035"/>
      <c r="BH122" s="1035"/>
      <c r="BI122" s="1035"/>
      <c r="BJ122" s="1035"/>
      <c r="BK122" s="1035"/>
      <c r="BL122" s="1035"/>
      <c r="BM122" s="1035"/>
      <c r="BN122" s="1035"/>
      <c r="BO122" s="1035"/>
      <c r="BP122" s="1036"/>
      <c r="BQ122" s="1067">
        <v>28563194</v>
      </c>
      <c r="BR122" s="1068"/>
      <c r="BS122" s="1068"/>
      <c r="BT122" s="1068"/>
      <c r="BU122" s="1068"/>
      <c r="BV122" s="1068">
        <v>28987127</v>
      </c>
      <c r="BW122" s="1068"/>
      <c r="BX122" s="1068"/>
      <c r="BY122" s="1068"/>
      <c r="BZ122" s="1068"/>
      <c r="CA122" s="1068">
        <v>28805531</v>
      </c>
      <c r="CB122" s="1068"/>
      <c r="CC122" s="1068"/>
      <c r="CD122" s="1068"/>
      <c r="CE122" s="1068"/>
      <c r="CF122" s="1088">
        <v>244.1</v>
      </c>
      <c r="CG122" s="1089"/>
      <c r="CH122" s="1089"/>
      <c r="CI122" s="1089"/>
      <c r="CJ122" s="1089"/>
      <c r="CK122" s="1080"/>
      <c r="CL122" s="1081"/>
      <c r="CM122" s="1081"/>
      <c r="CN122" s="1081"/>
      <c r="CO122" s="1082"/>
      <c r="CP122" s="1090" t="s">
        <v>397</v>
      </c>
      <c r="CQ122" s="1091"/>
      <c r="CR122" s="1091"/>
      <c r="CS122" s="1091"/>
      <c r="CT122" s="1091"/>
      <c r="CU122" s="1091"/>
      <c r="CV122" s="1091"/>
      <c r="CW122" s="1091"/>
      <c r="CX122" s="1091"/>
      <c r="CY122" s="1091"/>
      <c r="CZ122" s="1091"/>
      <c r="DA122" s="1091"/>
      <c r="DB122" s="1091"/>
      <c r="DC122" s="1091"/>
      <c r="DD122" s="1091"/>
      <c r="DE122" s="1091"/>
      <c r="DF122" s="1092"/>
      <c r="DG122" s="989">
        <v>9964</v>
      </c>
      <c r="DH122" s="990"/>
      <c r="DI122" s="990"/>
      <c r="DJ122" s="990"/>
      <c r="DK122" s="990"/>
      <c r="DL122" s="990">
        <v>9937</v>
      </c>
      <c r="DM122" s="990"/>
      <c r="DN122" s="990"/>
      <c r="DO122" s="990"/>
      <c r="DP122" s="990"/>
      <c r="DQ122" s="990">
        <v>9685</v>
      </c>
      <c r="DR122" s="990"/>
      <c r="DS122" s="990"/>
      <c r="DT122" s="990"/>
      <c r="DU122" s="990"/>
      <c r="DV122" s="991">
        <v>0.1</v>
      </c>
      <c r="DW122" s="991"/>
      <c r="DX122" s="991"/>
      <c r="DY122" s="991"/>
      <c r="DZ122" s="992"/>
    </row>
    <row r="123" spans="1:130" s="226" customFormat="1" ht="26.25" customHeight="1">
      <c r="A123" s="1129"/>
      <c r="B123" s="1016"/>
      <c r="C123" s="986" t="s">
        <v>448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169</v>
      </c>
      <c r="AB123" s="1029"/>
      <c r="AC123" s="1029"/>
      <c r="AD123" s="1029"/>
      <c r="AE123" s="1030"/>
      <c r="AF123" s="1031" t="s">
        <v>169</v>
      </c>
      <c r="AG123" s="1029"/>
      <c r="AH123" s="1029"/>
      <c r="AI123" s="1029"/>
      <c r="AJ123" s="1030"/>
      <c r="AK123" s="1031" t="s">
        <v>169</v>
      </c>
      <c r="AL123" s="1029"/>
      <c r="AM123" s="1029"/>
      <c r="AN123" s="1029"/>
      <c r="AO123" s="1030"/>
      <c r="AP123" s="1032" t="s">
        <v>169</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462</v>
      </c>
      <c r="BP123" s="1076"/>
      <c r="BQ123" s="1135">
        <v>41280074</v>
      </c>
      <c r="BR123" s="1136"/>
      <c r="BS123" s="1136"/>
      <c r="BT123" s="1136"/>
      <c r="BU123" s="1136"/>
      <c r="BV123" s="1136">
        <v>42425780</v>
      </c>
      <c r="BW123" s="1136"/>
      <c r="BX123" s="1136"/>
      <c r="BY123" s="1136"/>
      <c r="BZ123" s="1136"/>
      <c r="CA123" s="1136">
        <v>42865771</v>
      </c>
      <c r="CB123" s="1136"/>
      <c r="CC123" s="1136"/>
      <c r="CD123" s="1136"/>
      <c r="CE123" s="1136"/>
      <c r="CF123" s="1069"/>
      <c r="CG123" s="1070"/>
      <c r="CH123" s="1070"/>
      <c r="CI123" s="1070"/>
      <c r="CJ123" s="1071"/>
      <c r="CK123" s="1080"/>
      <c r="CL123" s="1081"/>
      <c r="CM123" s="1081"/>
      <c r="CN123" s="1081"/>
      <c r="CO123" s="1082"/>
      <c r="CP123" s="1090" t="s">
        <v>403</v>
      </c>
      <c r="CQ123" s="1091"/>
      <c r="CR123" s="1091"/>
      <c r="CS123" s="1091"/>
      <c r="CT123" s="1091"/>
      <c r="CU123" s="1091"/>
      <c r="CV123" s="1091"/>
      <c r="CW123" s="1091"/>
      <c r="CX123" s="1091"/>
      <c r="CY123" s="1091"/>
      <c r="CZ123" s="1091"/>
      <c r="DA123" s="1091"/>
      <c r="DB123" s="1091"/>
      <c r="DC123" s="1091"/>
      <c r="DD123" s="1091"/>
      <c r="DE123" s="1091"/>
      <c r="DF123" s="1092"/>
      <c r="DG123" s="1028">
        <v>4624</v>
      </c>
      <c r="DH123" s="1029"/>
      <c r="DI123" s="1029"/>
      <c r="DJ123" s="1029"/>
      <c r="DK123" s="1030"/>
      <c r="DL123" s="1031" t="s">
        <v>169</v>
      </c>
      <c r="DM123" s="1029"/>
      <c r="DN123" s="1029"/>
      <c r="DO123" s="1029"/>
      <c r="DP123" s="1030"/>
      <c r="DQ123" s="1031" t="s">
        <v>169</v>
      </c>
      <c r="DR123" s="1029"/>
      <c r="DS123" s="1029"/>
      <c r="DT123" s="1029"/>
      <c r="DU123" s="1030"/>
      <c r="DV123" s="1032" t="s">
        <v>169</v>
      </c>
      <c r="DW123" s="1033"/>
      <c r="DX123" s="1033"/>
      <c r="DY123" s="1033"/>
      <c r="DZ123" s="1034"/>
    </row>
    <row r="124" spans="1:130" s="226" customFormat="1" ht="26.25" customHeight="1" thickBot="1">
      <c r="A124" s="1129"/>
      <c r="B124" s="1016"/>
      <c r="C124" s="986" t="s">
        <v>451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169</v>
      </c>
      <c r="AB124" s="1029"/>
      <c r="AC124" s="1029"/>
      <c r="AD124" s="1029"/>
      <c r="AE124" s="1030"/>
      <c r="AF124" s="1031" t="s">
        <v>169</v>
      </c>
      <c r="AG124" s="1029"/>
      <c r="AH124" s="1029"/>
      <c r="AI124" s="1029"/>
      <c r="AJ124" s="1030"/>
      <c r="AK124" s="1031" t="s">
        <v>169</v>
      </c>
      <c r="AL124" s="1029"/>
      <c r="AM124" s="1029"/>
      <c r="AN124" s="1029"/>
      <c r="AO124" s="1030"/>
      <c r="AP124" s="1032" t="s">
        <v>169</v>
      </c>
      <c r="AQ124" s="1033"/>
      <c r="AR124" s="1033"/>
      <c r="AS124" s="1033"/>
      <c r="AT124" s="1034"/>
      <c r="AU124" s="1131" t="s">
        <v>463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169</v>
      </c>
      <c r="BR124" s="1098"/>
      <c r="BS124" s="1098"/>
      <c r="BT124" s="1098"/>
      <c r="BU124" s="1098"/>
      <c r="BV124" s="1098" t="s">
        <v>169</v>
      </c>
      <c r="BW124" s="1098"/>
      <c r="BX124" s="1098"/>
      <c r="BY124" s="1098"/>
      <c r="BZ124" s="1098"/>
      <c r="CA124" s="1098" t="s">
        <v>169</v>
      </c>
      <c r="CB124" s="1098"/>
      <c r="CC124" s="1098"/>
      <c r="CD124" s="1098"/>
      <c r="CE124" s="1098"/>
      <c r="CF124" s="1099"/>
      <c r="CG124" s="1100"/>
      <c r="CH124" s="1100"/>
      <c r="CI124" s="1100"/>
      <c r="CJ124" s="1101"/>
      <c r="CK124" s="1083"/>
      <c r="CL124" s="1083"/>
      <c r="CM124" s="1083"/>
      <c r="CN124" s="1083"/>
      <c r="CO124" s="1084"/>
      <c r="CP124" s="1090" t="s">
        <v>464</v>
      </c>
      <c r="CQ124" s="1091"/>
      <c r="CR124" s="1091"/>
      <c r="CS124" s="1091"/>
      <c r="CT124" s="1091"/>
      <c r="CU124" s="1091"/>
      <c r="CV124" s="1091"/>
      <c r="CW124" s="1091"/>
      <c r="CX124" s="1091"/>
      <c r="CY124" s="1091"/>
      <c r="CZ124" s="1091"/>
      <c r="DA124" s="1091"/>
      <c r="DB124" s="1091"/>
      <c r="DC124" s="1091"/>
      <c r="DD124" s="1091"/>
      <c r="DE124" s="1091"/>
      <c r="DF124" s="1092"/>
      <c r="DG124" s="1075">
        <v>1289</v>
      </c>
      <c r="DH124" s="1054"/>
      <c r="DI124" s="1054"/>
      <c r="DJ124" s="1054"/>
      <c r="DK124" s="1055"/>
      <c r="DL124" s="1053" t="s">
        <v>169</v>
      </c>
      <c r="DM124" s="1054"/>
      <c r="DN124" s="1054"/>
      <c r="DO124" s="1054"/>
      <c r="DP124" s="1055"/>
      <c r="DQ124" s="1053" t="s">
        <v>169</v>
      </c>
      <c r="DR124" s="1054"/>
      <c r="DS124" s="1054"/>
      <c r="DT124" s="1054"/>
      <c r="DU124" s="1055"/>
      <c r="DV124" s="1056" t="s">
        <v>169</v>
      </c>
      <c r="DW124" s="1057"/>
      <c r="DX124" s="1057"/>
      <c r="DY124" s="1057"/>
      <c r="DZ124" s="1058"/>
    </row>
    <row r="125" spans="1:130" s="226" customFormat="1" ht="26.25" customHeight="1">
      <c r="A125" s="1129"/>
      <c r="B125" s="1016"/>
      <c r="C125" s="986" t="s">
        <v>453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169</v>
      </c>
      <c r="AB125" s="1029"/>
      <c r="AC125" s="1029"/>
      <c r="AD125" s="1029"/>
      <c r="AE125" s="1030"/>
      <c r="AF125" s="1031" t="s">
        <v>169</v>
      </c>
      <c r="AG125" s="1029"/>
      <c r="AH125" s="1029"/>
      <c r="AI125" s="1029"/>
      <c r="AJ125" s="1030"/>
      <c r="AK125" s="1031" t="s">
        <v>169</v>
      </c>
      <c r="AL125" s="1029"/>
      <c r="AM125" s="1029"/>
      <c r="AN125" s="1029"/>
      <c r="AO125" s="1030"/>
      <c r="AP125" s="1032" t="s">
        <v>169</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465</v>
      </c>
      <c r="CL125" s="1078"/>
      <c r="CM125" s="1078"/>
      <c r="CN125" s="1078"/>
      <c r="CO125" s="1079"/>
      <c r="CP125" s="1010" t="s">
        <v>466</v>
      </c>
      <c r="CQ125" s="959"/>
      <c r="CR125" s="959"/>
      <c r="CS125" s="959"/>
      <c r="CT125" s="959"/>
      <c r="CU125" s="959"/>
      <c r="CV125" s="959"/>
      <c r="CW125" s="959"/>
      <c r="CX125" s="959"/>
      <c r="CY125" s="959"/>
      <c r="CZ125" s="959"/>
      <c r="DA125" s="959"/>
      <c r="DB125" s="959"/>
      <c r="DC125" s="959"/>
      <c r="DD125" s="959"/>
      <c r="DE125" s="959"/>
      <c r="DF125" s="960"/>
      <c r="DG125" s="996" t="s">
        <v>169</v>
      </c>
      <c r="DH125" s="997"/>
      <c r="DI125" s="997"/>
      <c r="DJ125" s="997"/>
      <c r="DK125" s="997"/>
      <c r="DL125" s="997" t="s">
        <v>169</v>
      </c>
      <c r="DM125" s="997"/>
      <c r="DN125" s="997"/>
      <c r="DO125" s="997"/>
      <c r="DP125" s="997"/>
      <c r="DQ125" s="997" t="s">
        <v>169</v>
      </c>
      <c r="DR125" s="997"/>
      <c r="DS125" s="997"/>
      <c r="DT125" s="997"/>
      <c r="DU125" s="997"/>
      <c r="DV125" s="998" t="s">
        <v>169</v>
      </c>
      <c r="DW125" s="998"/>
      <c r="DX125" s="998"/>
      <c r="DY125" s="998"/>
      <c r="DZ125" s="999"/>
    </row>
    <row r="126" spans="1:130" s="226" customFormat="1" ht="26.25" customHeight="1" thickBot="1">
      <c r="A126" s="1129"/>
      <c r="B126" s="1016"/>
      <c r="C126" s="986" t="s">
        <v>455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169</v>
      </c>
      <c r="AB126" s="1029"/>
      <c r="AC126" s="1029"/>
      <c r="AD126" s="1029"/>
      <c r="AE126" s="1030"/>
      <c r="AF126" s="1031" t="s">
        <v>169</v>
      </c>
      <c r="AG126" s="1029"/>
      <c r="AH126" s="1029"/>
      <c r="AI126" s="1029"/>
      <c r="AJ126" s="1030"/>
      <c r="AK126" s="1031" t="s">
        <v>169</v>
      </c>
      <c r="AL126" s="1029"/>
      <c r="AM126" s="1029"/>
      <c r="AN126" s="1029"/>
      <c r="AO126" s="1030"/>
      <c r="AP126" s="1032" t="s">
        <v>169</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467</v>
      </c>
      <c r="CQ126" s="1020"/>
      <c r="CR126" s="1020"/>
      <c r="CS126" s="1020"/>
      <c r="CT126" s="1020"/>
      <c r="CU126" s="1020"/>
      <c r="CV126" s="1020"/>
      <c r="CW126" s="1020"/>
      <c r="CX126" s="1020"/>
      <c r="CY126" s="1020"/>
      <c r="CZ126" s="1020"/>
      <c r="DA126" s="1020"/>
      <c r="DB126" s="1020"/>
      <c r="DC126" s="1020"/>
      <c r="DD126" s="1020"/>
      <c r="DE126" s="1020"/>
      <c r="DF126" s="1021"/>
      <c r="DG126" s="989" t="s">
        <v>169</v>
      </c>
      <c r="DH126" s="990"/>
      <c r="DI126" s="990"/>
      <c r="DJ126" s="990"/>
      <c r="DK126" s="990"/>
      <c r="DL126" s="990" t="s">
        <v>169</v>
      </c>
      <c r="DM126" s="990"/>
      <c r="DN126" s="990"/>
      <c r="DO126" s="990"/>
      <c r="DP126" s="990"/>
      <c r="DQ126" s="990" t="s">
        <v>169</v>
      </c>
      <c r="DR126" s="990"/>
      <c r="DS126" s="990"/>
      <c r="DT126" s="990"/>
      <c r="DU126" s="990"/>
      <c r="DV126" s="991" t="s">
        <v>169</v>
      </c>
      <c r="DW126" s="991"/>
      <c r="DX126" s="991"/>
      <c r="DY126" s="991"/>
      <c r="DZ126" s="992"/>
    </row>
    <row r="127" spans="1:130" s="226" customFormat="1" ht="26.25" customHeight="1">
      <c r="A127" s="1130"/>
      <c r="B127" s="1018"/>
      <c r="C127" s="1072" t="s">
        <v>468</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496</v>
      </c>
      <c r="AB127" s="1029"/>
      <c r="AC127" s="1029"/>
      <c r="AD127" s="1029"/>
      <c r="AE127" s="1030"/>
      <c r="AF127" s="1031">
        <v>295</v>
      </c>
      <c r="AG127" s="1029"/>
      <c r="AH127" s="1029"/>
      <c r="AI127" s="1029"/>
      <c r="AJ127" s="1030"/>
      <c r="AK127" s="1031">
        <v>238</v>
      </c>
      <c r="AL127" s="1029"/>
      <c r="AM127" s="1029"/>
      <c r="AN127" s="1029"/>
      <c r="AO127" s="1030"/>
      <c r="AP127" s="1032">
        <v>0</v>
      </c>
      <c r="AQ127" s="1033"/>
      <c r="AR127" s="1033"/>
      <c r="AS127" s="1033"/>
      <c r="AT127" s="1034"/>
      <c r="AU127" s="262"/>
      <c r="AV127" s="262"/>
      <c r="AW127" s="262"/>
      <c r="AX127" s="1102" t="s">
        <v>469</v>
      </c>
      <c r="AY127" s="1103"/>
      <c r="AZ127" s="1103"/>
      <c r="BA127" s="1103"/>
      <c r="BB127" s="1103"/>
      <c r="BC127" s="1103"/>
      <c r="BD127" s="1103"/>
      <c r="BE127" s="1104"/>
      <c r="BF127" s="1105" t="s">
        <v>470</v>
      </c>
      <c r="BG127" s="1103"/>
      <c r="BH127" s="1103"/>
      <c r="BI127" s="1103"/>
      <c r="BJ127" s="1103"/>
      <c r="BK127" s="1103"/>
      <c r="BL127" s="1104"/>
      <c r="BM127" s="1105" t="s">
        <v>471</v>
      </c>
      <c r="BN127" s="1103"/>
      <c r="BO127" s="1103"/>
      <c r="BP127" s="1103"/>
      <c r="BQ127" s="1103"/>
      <c r="BR127" s="1103"/>
      <c r="BS127" s="1104"/>
      <c r="BT127" s="1105" t="s">
        <v>472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473</v>
      </c>
      <c r="CQ127" s="1020"/>
      <c r="CR127" s="1020"/>
      <c r="CS127" s="1020"/>
      <c r="CT127" s="1020"/>
      <c r="CU127" s="1020"/>
      <c r="CV127" s="1020"/>
      <c r="CW127" s="1020"/>
      <c r="CX127" s="1020"/>
      <c r="CY127" s="1020"/>
      <c r="CZ127" s="1020"/>
      <c r="DA127" s="1020"/>
      <c r="DB127" s="1020"/>
      <c r="DC127" s="1020"/>
      <c r="DD127" s="1020"/>
      <c r="DE127" s="1020"/>
      <c r="DF127" s="1021"/>
      <c r="DG127" s="989" t="s">
        <v>169</v>
      </c>
      <c r="DH127" s="990"/>
      <c r="DI127" s="990"/>
      <c r="DJ127" s="990"/>
      <c r="DK127" s="990"/>
      <c r="DL127" s="990" t="s">
        <v>169</v>
      </c>
      <c r="DM127" s="990"/>
      <c r="DN127" s="990"/>
      <c r="DO127" s="990"/>
      <c r="DP127" s="990"/>
      <c r="DQ127" s="990" t="s">
        <v>169</v>
      </c>
      <c r="DR127" s="990"/>
      <c r="DS127" s="990"/>
      <c r="DT127" s="990"/>
      <c r="DU127" s="990"/>
      <c r="DV127" s="991" t="s">
        <v>169</v>
      </c>
      <c r="DW127" s="991"/>
      <c r="DX127" s="991"/>
      <c r="DY127" s="991"/>
      <c r="DZ127" s="992"/>
    </row>
    <row r="128" spans="1:130" s="226" customFormat="1" ht="26.25" customHeight="1" thickBot="1">
      <c r="A128" s="1113" t="s">
        <v>474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475</v>
      </c>
      <c r="X128" s="1115"/>
      <c r="Y128" s="1115"/>
      <c r="Z128" s="1116"/>
      <c r="AA128" s="1117">
        <v>212906</v>
      </c>
      <c r="AB128" s="1118"/>
      <c r="AC128" s="1118"/>
      <c r="AD128" s="1118"/>
      <c r="AE128" s="1119"/>
      <c r="AF128" s="1120">
        <v>185192</v>
      </c>
      <c r="AG128" s="1118"/>
      <c r="AH128" s="1118"/>
      <c r="AI128" s="1118"/>
      <c r="AJ128" s="1119"/>
      <c r="AK128" s="1120">
        <v>256319</v>
      </c>
      <c r="AL128" s="1118"/>
      <c r="AM128" s="1118"/>
      <c r="AN128" s="1118"/>
      <c r="AO128" s="1119"/>
      <c r="AP128" s="1121"/>
      <c r="AQ128" s="1122"/>
      <c r="AR128" s="1122"/>
      <c r="AS128" s="1122"/>
      <c r="AT128" s="1123"/>
      <c r="AU128" s="262"/>
      <c r="AV128" s="262"/>
      <c r="AW128" s="262"/>
      <c r="AX128" s="958" t="s">
        <v>476</v>
      </c>
      <c r="AY128" s="959"/>
      <c r="AZ128" s="959"/>
      <c r="BA128" s="959"/>
      <c r="BB128" s="959"/>
      <c r="BC128" s="959"/>
      <c r="BD128" s="959"/>
      <c r="BE128" s="960"/>
      <c r="BF128" s="1124" t="s">
        <v>169</v>
      </c>
      <c r="BG128" s="1125"/>
      <c r="BH128" s="1125"/>
      <c r="BI128" s="1125"/>
      <c r="BJ128" s="1125"/>
      <c r="BK128" s="1125"/>
      <c r="BL128" s="1126"/>
      <c r="BM128" s="1124">
        <v>12.82</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477</v>
      </c>
      <c r="CQ128" s="1107"/>
      <c r="CR128" s="1107"/>
      <c r="CS128" s="1107"/>
      <c r="CT128" s="1107"/>
      <c r="CU128" s="1107"/>
      <c r="CV128" s="1107"/>
      <c r="CW128" s="1107"/>
      <c r="CX128" s="1107"/>
      <c r="CY128" s="1107"/>
      <c r="CZ128" s="1107"/>
      <c r="DA128" s="1107"/>
      <c r="DB128" s="1107"/>
      <c r="DC128" s="1107"/>
      <c r="DD128" s="1107"/>
      <c r="DE128" s="1107"/>
      <c r="DF128" s="1108"/>
      <c r="DG128" s="1109" t="s">
        <v>169</v>
      </c>
      <c r="DH128" s="1110"/>
      <c r="DI128" s="1110"/>
      <c r="DJ128" s="1110"/>
      <c r="DK128" s="1110"/>
      <c r="DL128" s="1110" t="s">
        <v>169</v>
      </c>
      <c r="DM128" s="1110"/>
      <c r="DN128" s="1110"/>
      <c r="DO128" s="1110"/>
      <c r="DP128" s="1110"/>
      <c r="DQ128" s="1110" t="s">
        <v>169</v>
      </c>
      <c r="DR128" s="1110"/>
      <c r="DS128" s="1110"/>
      <c r="DT128" s="1110"/>
      <c r="DU128" s="1110"/>
      <c r="DV128" s="1111" t="s">
        <v>169</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478</v>
      </c>
      <c r="X129" s="1144"/>
      <c r="Y129" s="1144"/>
      <c r="Z129" s="1145"/>
      <c r="AA129" s="1028">
        <v>14324823</v>
      </c>
      <c r="AB129" s="1029"/>
      <c r="AC129" s="1029"/>
      <c r="AD129" s="1029"/>
      <c r="AE129" s="1030"/>
      <c r="AF129" s="1031">
        <v>14340473</v>
      </c>
      <c r="AG129" s="1029"/>
      <c r="AH129" s="1029"/>
      <c r="AI129" s="1029"/>
      <c r="AJ129" s="1030"/>
      <c r="AK129" s="1031">
        <v>14473994</v>
      </c>
      <c r="AL129" s="1029"/>
      <c r="AM129" s="1029"/>
      <c r="AN129" s="1029"/>
      <c r="AO129" s="1030"/>
      <c r="AP129" s="1146"/>
      <c r="AQ129" s="1147"/>
      <c r="AR129" s="1147"/>
      <c r="AS129" s="1147"/>
      <c r="AT129" s="1148"/>
      <c r="AU129" s="264"/>
      <c r="AV129" s="264"/>
      <c r="AW129" s="264"/>
      <c r="AX129" s="1137" t="s">
        <v>479</v>
      </c>
      <c r="AY129" s="1020"/>
      <c r="AZ129" s="1020"/>
      <c r="BA129" s="1020"/>
      <c r="BB129" s="1020"/>
      <c r="BC129" s="1020"/>
      <c r="BD129" s="1020"/>
      <c r="BE129" s="1021"/>
      <c r="BF129" s="1138" t="s">
        <v>169</v>
      </c>
      <c r="BG129" s="1139"/>
      <c r="BH129" s="1139"/>
      <c r="BI129" s="1139"/>
      <c r="BJ129" s="1139"/>
      <c r="BK129" s="1139"/>
      <c r="BL129" s="1140"/>
      <c r="BM129" s="1138">
        <v>17.82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481</v>
      </c>
      <c r="X130" s="1144"/>
      <c r="Y130" s="1144"/>
      <c r="Z130" s="1145"/>
      <c r="AA130" s="1028">
        <v>2450830</v>
      </c>
      <c r="AB130" s="1029"/>
      <c r="AC130" s="1029"/>
      <c r="AD130" s="1029"/>
      <c r="AE130" s="1030"/>
      <c r="AF130" s="1031">
        <v>2456576</v>
      </c>
      <c r="AG130" s="1029"/>
      <c r="AH130" s="1029"/>
      <c r="AI130" s="1029"/>
      <c r="AJ130" s="1030"/>
      <c r="AK130" s="1031">
        <v>2674823</v>
      </c>
      <c r="AL130" s="1029"/>
      <c r="AM130" s="1029"/>
      <c r="AN130" s="1029"/>
      <c r="AO130" s="1030"/>
      <c r="AP130" s="1146"/>
      <c r="AQ130" s="1147"/>
      <c r="AR130" s="1147"/>
      <c r="AS130" s="1147"/>
      <c r="AT130" s="1148"/>
      <c r="AU130" s="264"/>
      <c r="AV130" s="264"/>
      <c r="AW130" s="264"/>
      <c r="AX130" s="1137" t="s">
        <v>482</v>
      </c>
      <c r="AY130" s="1020"/>
      <c r="AZ130" s="1020"/>
      <c r="BA130" s="1020"/>
      <c r="BB130" s="1020"/>
      <c r="BC130" s="1020"/>
      <c r="BD130" s="1020"/>
      <c r="BE130" s="1021"/>
      <c r="BF130" s="1174">
        <v>3.9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483</v>
      </c>
      <c r="X131" s="1182"/>
      <c r="Y131" s="1182"/>
      <c r="Z131" s="1183"/>
      <c r="AA131" s="1075">
        <v>11873993</v>
      </c>
      <c r="AB131" s="1054"/>
      <c r="AC131" s="1054"/>
      <c r="AD131" s="1054"/>
      <c r="AE131" s="1055"/>
      <c r="AF131" s="1053">
        <v>11883897</v>
      </c>
      <c r="AG131" s="1054"/>
      <c r="AH131" s="1054"/>
      <c r="AI131" s="1054"/>
      <c r="AJ131" s="1055"/>
      <c r="AK131" s="1053">
        <v>11799171</v>
      </c>
      <c r="AL131" s="1054"/>
      <c r="AM131" s="1054"/>
      <c r="AN131" s="1054"/>
      <c r="AO131" s="1055"/>
      <c r="AP131" s="1184"/>
      <c r="AQ131" s="1185"/>
      <c r="AR131" s="1185"/>
      <c r="AS131" s="1185"/>
      <c r="AT131" s="1186"/>
      <c r="AU131" s="264"/>
      <c r="AV131" s="264"/>
      <c r="AW131" s="264"/>
      <c r="AX131" s="1156" t="s">
        <v>484</v>
      </c>
      <c r="AY131" s="1107"/>
      <c r="AZ131" s="1107"/>
      <c r="BA131" s="1107"/>
      <c r="BB131" s="1107"/>
      <c r="BC131" s="1107"/>
      <c r="BD131" s="1107"/>
      <c r="BE131" s="1108"/>
      <c r="BF131" s="1157" t="s">
        <v>169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486</v>
      </c>
      <c r="W132" s="1167"/>
      <c r="X132" s="1167"/>
      <c r="Y132" s="1167"/>
      <c r="Z132" s="1168"/>
      <c r="AA132" s="1169">
        <v>4.4906039609999997</v>
      </c>
      <c r="AB132" s="1170"/>
      <c r="AC132" s="1170"/>
      <c r="AD132" s="1170"/>
      <c r="AE132" s="1171"/>
      <c r="AF132" s="1172">
        <v>4.711198692</v>
      </c>
      <c r="AG132" s="1170"/>
      <c r="AH132" s="1170"/>
      <c r="AI132" s="1170"/>
      <c r="AJ132" s="1171"/>
      <c r="AK132" s="1172">
        <v>2.6139294020000001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487</v>
      </c>
      <c r="W133" s="1150"/>
      <c r="X133" s="1150"/>
      <c r="Y133" s="1150"/>
      <c r="Z133" s="1151"/>
      <c r="AA133" s="1152">
        <v>5.8</v>
      </c>
      <c r="AB133" s="1153"/>
      <c r="AC133" s="1153"/>
      <c r="AD133" s="1153"/>
      <c r="AE133" s="1154"/>
      <c r="AF133" s="1152">
        <v>5</v>
      </c>
      <c r="AG133" s="1153"/>
      <c r="AH133" s="1153"/>
      <c r="AI133" s="1153"/>
      <c r="AJ133" s="1154"/>
      <c r="AK133" s="1152">
        <v>3.9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LmRLpV7zvToQec1IA/22UTFFai1v9lTw/cry+ezSGBcXIPpueAO+K1NgQFGXYPzoK/7zEiUPieVG0iZ4Eyru5Q==" saltValue="qrFx4HfzcrgwdPSWt4Wen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K16" zoomScaleNormal="85" zoomScaleSheetLayoutView="100" workbookViewId="0">
      <selection activeCell="C3" sqref="C3"/>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P9qIvR9XPb+E4Exhd+uR3RPaTYsh3iE+gOMXSwwV42xmM5a3R+ynvvPU5BgTdAQP/wXcrKg0ADO710xZVtVbsA==" saltValue="FEF7klWMaOlPdQnXaJLP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C55"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0ywFlE0oHwx4JpJSZYn9RCSsQVNx09gsSkMRNTK6ACsB/e8j7ul/+7I4xAsNwKZdlonjGfd6RSqU+YhJ0ZGqkA==" saltValue="lQIO397atdTCMO+bdGt1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491</v>
      </c>
      <c r="AP7" s="283"/>
      <c r="AQ7" s="284" t="s">
        <v>492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493</v>
      </c>
      <c r="AQ8" s="290" t="s">
        <v>494</v>
      </c>
      <c r="AR8" s="291" t="s">
        <v>495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496</v>
      </c>
      <c r="AL9" s="1193"/>
      <c r="AM9" s="1193"/>
      <c r="AN9" s="1194"/>
      <c r="AO9" s="292">
        <v>3223715</v>
      </c>
      <c r="AP9" s="292">
        <v>53441</v>
      </c>
      <c r="AQ9" s="293">
        <v>57316</v>
      </c>
      <c r="AR9" s="294">
        <v>-6.8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497</v>
      </c>
      <c r="AL10" s="1193"/>
      <c r="AM10" s="1193"/>
      <c r="AN10" s="1194"/>
      <c r="AO10" s="295">
        <v>283160</v>
      </c>
      <c r="AP10" s="295">
        <v>4694</v>
      </c>
      <c r="AQ10" s="296">
        <v>3762</v>
      </c>
      <c r="AR10" s="297">
        <v>24.8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498</v>
      </c>
      <c r="AL11" s="1193"/>
      <c r="AM11" s="1193"/>
      <c r="AN11" s="1194"/>
      <c r="AO11" s="295">
        <v>645260</v>
      </c>
      <c r="AP11" s="295">
        <v>10697</v>
      </c>
      <c r="AQ11" s="296">
        <v>6408</v>
      </c>
      <c r="AR11" s="297">
        <v>66.900000000000006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499</v>
      </c>
      <c r="AL12" s="1193"/>
      <c r="AM12" s="1193"/>
      <c r="AN12" s="1194"/>
      <c r="AO12" s="295" t="s">
        <v>500</v>
      </c>
      <c r="AP12" s="295" t="s">
        <v>500</v>
      </c>
      <c r="AQ12" s="296">
        <v>891</v>
      </c>
      <c r="AR12" s="297" t="s">
        <v>500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501</v>
      </c>
      <c r="AL13" s="1193"/>
      <c r="AM13" s="1193"/>
      <c r="AN13" s="1194"/>
      <c r="AO13" s="295" t="s">
        <v>500</v>
      </c>
      <c r="AP13" s="295" t="s">
        <v>500</v>
      </c>
      <c r="AQ13" s="296">
        <v>1</v>
      </c>
      <c r="AR13" s="297" t="s">
        <v>500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502</v>
      </c>
      <c r="AL14" s="1193"/>
      <c r="AM14" s="1193"/>
      <c r="AN14" s="1194"/>
      <c r="AO14" s="295">
        <v>133779</v>
      </c>
      <c r="AP14" s="295">
        <v>2218</v>
      </c>
      <c r="AQ14" s="296">
        <v>2694</v>
      </c>
      <c r="AR14" s="297">
        <v>-17.7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503</v>
      </c>
      <c r="AL15" s="1193"/>
      <c r="AM15" s="1193"/>
      <c r="AN15" s="1194"/>
      <c r="AO15" s="295">
        <v>142577</v>
      </c>
      <c r="AP15" s="295">
        <v>2364</v>
      </c>
      <c r="AQ15" s="296">
        <v>1362</v>
      </c>
      <c r="AR15" s="297">
        <v>73.599999999999994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504</v>
      </c>
      <c r="AL16" s="1196"/>
      <c r="AM16" s="1196"/>
      <c r="AN16" s="1197"/>
      <c r="AO16" s="295">
        <v>-291693</v>
      </c>
      <c r="AP16" s="295">
        <v>-4836</v>
      </c>
      <c r="AQ16" s="296">
        <v>-4530</v>
      </c>
      <c r="AR16" s="297">
        <v>6.8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4136798</v>
      </c>
      <c r="AP17" s="295">
        <v>68577</v>
      </c>
      <c r="AQ17" s="296">
        <v>67903</v>
      </c>
      <c r="AR17" s="297">
        <v>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509</v>
      </c>
      <c r="AL21" s="1188"/>
      <c r="AM21" s="1188"/>
      <c r="AN21" s="1189"/>
      <c r="AO21" s="307">
        <v>5.77</v>
      </c>
      <c r="AP21" s="308">
        <v>6.2</v>
      </c>
      <c r="AQ21" s="309">
        <v>-0.43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510</v>
      </c>
      <c r="AL22" s="1188"/>
      <c r="AM22" s="1188"/>
      <c r="AN22" s="1189"/>
      <c r="AO22" s="312">
        <v>99.3</v>
      </c>
      <c r="AP22" s="313">
        <v>98.7</v>
      </c>
      <c r="AQ22" s="314">
        <v>0.6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512</v>
      </c>
      <c r="AO27" s="273"/>
      <c r="AP27" s="273"/>
      <c r="AQ27" s="273"/>
      <c r="AR27" s="273"/>
      <c r="AS27" s="273"/>
      <c r="AT27" s="273"/>
    </row>
    <row r="28" spans="1:46" ht="17.2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491</v>
      </c>
      <c r="AP30" s="283"/>
      <c r="AQ30" s="284" t="s">
        <v>492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493</v>
      </c>
      <c r="AQ31" s="290" t="s">
        <v>494</v>
      </c>
      <c r="AR31" s="291" t="s">
        <v>495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515</v>
      </c>
      <c r="AL32" s="1204"/>
      <c r="AM32" s="1204"/>
      <c r="AN32" s="1205"/>
      <c r="AO32" s="322">
        <v>2369985</v>
      </c>
      <c r="AP32" s="322">
        <v>39288</v>
      </c>
      <c r="AQ32" s="323">
        <v>34720</v>
      </c>
      <c r="AR32" s="324">
        <v>13.2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516</v>
      </c>
      <c r="AL33" s="1204"/>
      <c r="AM33" s="1204"/>
      <c r="AN33" s="1205"/>
      <c r="AO33" s="322" t="s">
        <v>500</v>
      </c>
      <c r="AP33" s="322" t="s">
        <v>500</v>
      </c>
      <c r="AQ33" s="323">
        <v>1</v>
      </c>
      <c r="AR33" s="324" t="s">
        <v>500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517</v>
      </c>
      <c r="AL34" s="1204"/>
      <c r="AM34" s="1204"/>
      <c r="AN34" s="1205"/>
      <c r="AO34" s="322" t="s">
        <v>500</v>
      </c>
      <c r="AP34" s="322" t="s">
        <v>500</v>
      </c>
      <c r="AQ34" s="323">
        <v>22</v>
      </c>
      <c r="AR34" s="324" t="s">
        <v>500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518</v>
      </c>
      <c r="AL35" s="1204"/>
      <c r="AM35" s="1204"/>
      <c r="AN35" s="1205"/>
      <c r="AO35" s="322">
        <v>640406</v>
      </c>
      <c r="AP35" s="322">
        <v>10616</v>
      </c>
      <c r="AQ35" s="323">
        <v>9232</v>
      </c>
      <c r="AR35" s="324">
        <v>15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519</v>
      </c>
      <c r="AL36" s="1204"/>
      <c r="AM36" s="1204"/>
      <c r="AN36" s="1205"/>
      <c r="AO36" s="322">
        <v>140464</v>
      </c>
      <c r="AP36" s="322">
        <v>2329</v>
      </c>
      <c r="AQ36" s="323">
        <v>2017</v>
      </c>
      <c r="AR36" s="324">
        <v>15.5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520</v>
      </c>
      <c r="AL37" s="1204"/>
      <c r="AM37" s="1204"/>
      <c r="AN37" s="1205"/>
      <c r="AO37" s="322">
        <v>88709</v>
      </c>
      <c r="AP37" s="322">
        <v>1471</v>
      </c>
      <c r="AQ37" s="323">
        <v>1146</v>
      </c>
      <c r="AR37" s="324">
        <v>28.4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521</v>
      </c>
      <c r="AL38" s="1207"/>
      <c r="AM38" s="1207"/>
      <c r="AN38" s="1208"/>
      <c r="AO38" s="325" t="s">
        <v>500</v>
      </c>
      <c r="AP38" s="325" t="s">
        <v>500</v>
      </c>
      <c r="AQ38" s="326">
        <v>1</v>
      </c>
      <c r="AR38" s="314" t="s">
        <v>500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522</v>
      </c>
      <c r="AL39" s="1207"/>
      <c r="AM39" s="1207"/>
      <c r="AN39" s="1208"/>
      <c r="AO39" s="322">
        <v>-256319</v>
      </c>
      <c r="AP39" s="322">
        <v>-4249</v>
      </c>
      <c r="AQ39" s="323">
        <v>-6713</v>
      </c>
      <c r="AR39" s="324">
        <v>-36.700000000000003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523</v>
      </c>
      <c r="AL40" s="1204"/>
      <c r="AM40" s="1204"/>
      <c r="AN40" s="1205"/>
      <c r="AO40" s="322">
        <v>-2674823</v>
      </c>
      <c r="AP40" s="322">
        <v>-44342</v>
      </c>
      <c r="AQ40" s="323">
        <v>-28519</v>
      </c>
      <c r="AR40" s="324">
        <v>55.5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308422</v>
      </c>
      <c r="AP41" s="322">
        <v>5113</v>
      </c>
      <c r="AQ41" s="323">
        <v>11906</v>
      </c>
      <c r="AR41" s="324">
        <v>-57.1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491</v>
      </c>
      <c r="AN49" s="1200" t="s">
        <v>527</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528</v>
      </c>
      <c r="AO50" s="339" t="s">
        <v>529</v>
      </c>
      <c r="AP50" s="340" t="s">
        <v>530</v>
      </c>
      <c r="AQ50" s="341" t="s">
        <v>531</v>
      </c>
      <c r="AR50" s="342" t="s">
        <v>532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4816202</v>
      </c>
      <c r="AN51" s="344">
        <v>79899</v>
      </c>
      <c r="AO51" s="345">
        <v>50.7</v>
      </c>
      <c r="AP51" s="346">
        <v>63956</v>
      </c>
      <c r="AQ51" s="347">
        <v>25.7</v>
      </c>
      <c r="AR51" s="348">
        <v>25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2156434</v>
      </c>
      <c r="AN52" s="352">
        <v>35774</v>
      </c>
      <c r="AO52" s="353">
        <v>29.6</v>
      </c>
      <c r="AP52" s="354">
        <v>29239</v>
      </c>
      <c r="AQ52" s="355">
        <v>8.8000000000000007</v>
      </c>
      <c r="AR52" s="356">
        <v>20.8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3966416</v>
      </c>
      <c r="AN53" s="344">
        <v>65849</v>
      </c>
      <c r="AO53" s="345">
        <v>-17.600000000000001</v>
      </c>
      <c r="AP53" s="346">
        <v>66255</v>
      </c>
      <c r="AQ53" s="347">
        <v>3.6</v>
      </c>
      <c r="AR53" s="348">
        <v>-21.2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2708530</v>
      </c>
      <c r="AN54" s="352">
        <v>44966</v>
      </c>
      <c r="AO54" s="353">
        <v>25.7</v>
      </c>
      <c r="AP54" s="354">
        <v>31822</v>
      </c>
      <c r="AQ54" s="355">
        <v>8.8000000000000007</v>
      </c>
      <c r="AR54" s="356">
        <v>16.899999999999999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8312996</v>
      </c>
      <c r="AN55" s="344">
        <v>138239</v>
      </c>
      <c r="AO55" s="345">
        <v>109.9</v>
      </c>
      <c r="AP55" s="346">
        <v>92247</v>
      </c>
      <c r="AQ55" s="347">
        <v>39.200000000000003</v>
      </c>
      <c r="AR55" s="348">
        <v>70.7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6765549</v>
      </c>
      <c r="AN56" s="352">
        <v>112506</v>
      </c>
      <c r="AO56" s="353">
        <v>150.19999999999999</v>
      </c>
      <c r="AP56" s="354">
        <v>37204</v>
      </c>
      <c r="AQ56" s="355">
        <v>16.899999999999999</v>
      </c>
      <c r="AR56" s="356">
        <v>133.30000000000001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4364144</v>
      </c>
      <c r="AN57" s="344">
        <v>72575</v>
      </c>
      <c r="AO57" s="345">
        <v>-47.5</v>
      </c>
      <c r="AP57" s="346">
        <v>44504</v>
      </c>
      <c r="AQ57" s="347">
        <v>-51.8</v>
      </c>
      <c r="AR57" s="348">
        <v>4.3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2709723</v>
      </c>
      <c r="AN58" s="352">
        <v>45062</v>
      </c>
      <c r="AO58" s="353">
        <v>-59.9</v>
      </c>
      <c r="AP58" s="354">
        <v>25876</v>
      </c>
      <c r="AQ58" s="355">
        <v>-30.4</v>
      </c>
      <c r="AR58" s="356">
        <v>-29.5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4106873</v>
      </c>
      <c r="AN59" s="344">
        <v>68081</v>
      </c>
      <c r="AO59" s="345">
        <v>-6.2</v>
      </c>
      <c r="AP59" s="346">
        <v>47820</v>
      </c>
      <c r="AQ59" s="347">
        <v>7.5</v>
      </c>
      <c r="AR59" s="348">
        <v>-13.7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2205087</v>
      </c>
      <c r="AN60" s="352">
        <v>36555</v>
      </c>
      <c r="AO60" s="353">
        <v>-18.899999999999999</v>
      </c>
      <c r="AP60" s="354">
        <v>25855</v>
      </c>
      <c r="AQ60" s="355">
        <v>-0.1</v>
      </c>
      <c r="AR60" s="356">
        <v>-18.8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5113326</v>
      </c>
      <c r="AN61" s="359">
        <v>84929</v>
      </c>
      <c r="AO61" s="360">
        <v>17.899999999999999</v>
      </c>
      <c r="AP61" s="361">
        <v>62956</v>
      </c>
      <c r="AQ61" s="362">
        <v>4.8</v>
      </c>
      <c r="AR61" s="348">
        <v>13.1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3309065</v>
      </c>
      <c r="AN62" s="352">
        <v>54973</v>
      </c>
      <c r="AO62" s="353">
        <v>25.3</v>
      </c>
      <c r="AP62" s="354">
        <v>29999</v>
      </c>
      <c r="AQ62" s="355">
        <v>0.8</v>
      </c>
      <c r="AR62" s="356">
        <v>24.5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nbXyaEgvImP0ak7vnNfvXoYGeG+VH+qPJ6LAEXm9bN/6bLINT9Z4A3ito4raykpd6ecuuChhwzg8bVKv1AqvAw==" saltValue="1OxSfdi/OWGFCxpeT5t6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C79"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pcUv4T3aQXijnhK2PYejTcMAAMtKXug3041OLtSb5HptFU0cDKO3Rw2Qhlw/kgAVcfmaiEF1jJAmiDUu5JbtA==" saltValue="gJNCHL28VnkMNNAv4aUy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40" zoomScaleNormal="100" zoomScaleSheetLayoutView="55" workbookViewId="0">
      <selection activeCell="B106" sqref="B106"/>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7sl6sPR1EnLgbwmrFWPPXYPbvmK3nf+je1MdkFzIvVB8uT8A2oZdqa60P5xXwv8VmlCDGqPI/NkWGSARcbDhQ==" saltValue="g3/FiQVBE0fXG0sMh0cn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2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543</v>
      </c>
      <c r="G46" s="8" t="s">
        <v>544</v>
      </c>
      <c r="H46" s="8" t="s">
        <v>545</v>
      </c>
      <c r="I46" s="8" t="s">
        <v>546</v>
      </c>
      <c r="J46" s="9" t="s">
        <v>547</v>
      </c>
    </row>
    <row r="47" spans="2:10" ht="57.75" customHeight="1">
      <c r="B47" s="10"/>
      <c r="C47" s="1212" t="s">
        <v>3</v>
      </c>
      <c r="D47" s="1212"/>
      <c r="E47" s="1213"/>
      <c r="F47" s="11">
        <v>18.11</v>
      </c>
      <c r="G47" s="12">
        <v>17.75</v>
      </c>
      <c r="H47" s="12">
        <v>13.13</v>
      </c>
      <c r="I47" s="12">
        <v>13.96</v>
      </c>
      <c r="J47" s="13">
        <v>13.83</v>
      </c>
    </row>
    <row r="48" spans="2:10" ht="57.75" customHeight="1">
      <c r="B48" s="14"/>
      <c r="C48" s="1214" t="s">
        <v>4</v>
      </c>
      <c r="D48" s="1214"/>
      <c r="E48" s="1215"/>
      <c r="F48" s="15">
        <v>7.57</v>
      </c>
      <c r="G48" s="16">
        <v>8.82</v>
      </c>
      <c r="H48" s="16">
        <v>11.53</v>
      </c>
      <c r="I48" s="16">
        <v>8.19</v>
      </c>
      <c r="J48" s="17">
        <v>8.52</v>
      </c>
    </row>
    <row r="49" spans="2:10" ht="57.75" customHeight="1" thickBot="1">
      <c r="B49" s="18"/>
      <c r="C49" s="1216" t="s">
        <v>5</v>
      </c>
      <c r="D49" s="1216"/>
      <c r="E49" s="1217"/>
      <c r="F49" s="19">
        <v>3.97</v>
      </c>
      <c r="G49" s="20">
        <v>4.34</v>
      </c>
      <c r="H49" s="20">
        <v>1.05</v>
      </c>
      <c r="I49" s="20">
        <v>3.47</v>
      </c>
      <c r="J49" s="21">
        <v>1.74</v>
      </c>
    </row>
    <row r="50" spans="2:10" ht="13.5" customHeight="1"/>
    <row r="51" spans="2:10" ht="13.5" hidden="1" customHeight="1"/>
    <row r="52" spans="2:10" ht="13.5" hidden="1" customHeight="1"/>
    <row r="53" spans="2:10" ht="13.5" hidden="1" customHeight="1"/>
  </sheetData>
  <sheetProtection algorithmName="SHA-512" hashValue="eRAzTfCXFHDVjymIu/STDRwDC/Mlayy6DVtaOnXY5MBOrrwOt2hEAhk/hVH36mv5vwVezj2MWCJdHEJ6OysYNA==" saltValue="UpsuSWAgGeqqNoNJHm0i3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2019-10-18T08:00:05Z</cp:lastPrinted>
  <dcterms:created xsi:type="dcterms:W3CDTF">2019-02-14T01:54:18Z</dcterms:created>
  <dcterms:modified xsi:type="dcterms:W3CDTF">2019-12-17T07:01:40Z</dcterms:modified>
  <cp:category/>
</cp:coreProperties>
</file>