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A70" i="12"/>
  <c r="AA71" i="12"/>
  <c r="AA72" i="12"/>
  <c r="AA73" i="12"/>
  <c r="AA68" i="12"/>
  <c r="AA34" i="12" l="1"/>
  <c r="AA33" i="12"/>
  <c r="AA32" i="12"/>
  <c r="AA31" i="12"/>
  <c r="AA30" i="12"/>
  <c r="AA29" i="12"/>
  <c r="AA28"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<sst xmlns="http://schemas.openxmlformats.org/spreadsheetml/2006/main" count="1083" uniqueCount="623">
  <si>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</si>
  <si>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</si>
  <si>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</si>
  <si>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</si>
  <si>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</si>
  <si>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</si>
  <si>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</si>
  <si>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</si>
  <si>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</si>
  <si>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</si>
  <si>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</si>
  <si>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</si>
  <si>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</si>
  <si>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</si>
  <si>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</si>
  <si>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</si>
  <si>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</si>
  <si>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</si>
  <si>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</si>
  <si>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</si>
  <si>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</si>
  <si>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</si>
  <si>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</si>
  <si>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</si>
  <si>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</si>
  <si>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</si>
  <si>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</si>
  <si>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</si>
  <si>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</si>
  <si>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</si>
  <si>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</si>
  <si>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</si>
  <si>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</si>
  <si>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</si>
  <si>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</si>
  <si>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</si>
  <si>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</si>
  <si>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</si>
  <si>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</si>
  <si>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</si>
  <si>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</si>
  <si>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</si>
  <si>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</si>
  <si>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</si>
  <si>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</si>
  <si>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</si>
  <si>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</si>
  <si>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</si>
  <si>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</si>
  <si>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</si>
  <si>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</si>
  <si>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</si>
  <si>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</si>
  <si>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</si>
  <si>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</si>
  <si>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</si>
  <si>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</si>
  <si>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</si>
  <si>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</si>
  <si>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</si>
  <si>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</si>
  <si>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</si>
  <si>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</si>
  <si>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</si>
  <si>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</si>
  <si>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</si>
  <si>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</si>
  <si>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</si>
  <si>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</si>
  <si>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</si>
  <si>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</si>
  <si>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</si>
  <si>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</si>
  <si>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</si>
  <si>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</si>
  <si>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</si>
  <si>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</si>
  <si>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</si>
  <si>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</si>
  <si>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</si>
  <si>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</si>
  <si>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</si>
  <si>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</si>
  <si>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</si>
  <si>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</si>
  <si>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</si>
  <si>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</si>
  <si>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</si>
  <si>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</si>
  <si>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</si>
  <si>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</si>
  <si>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</si>
  <si>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</si>
  <si>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</si>
  <si>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</si>
  <si>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</si>
  <si>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</si>
  <si>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</si>
  <si>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</si>
  <si>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</si>
  <si>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</si>
  <si>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</si>
  <si>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</si>
  <si>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</si>
  <si>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</si>
  <si>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</si>
  <si>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</si>
  <si>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</si>
  <si>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</si>
  <si>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</si>
  <si>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</si>
  <si>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</si>
  <si>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</si>
  <si>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</si>
  <si>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</si>
  <si>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</si>
  <si>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</si>
  <si>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</si>
  <si>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</si>
  <si>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</si>
  <si>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</si>
  <si>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</si>
  <si>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</si>
  <si>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</si>
  <si>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</si>
  <si>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</si>
  <si>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</si>
  <si>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</si>
  <si>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</si>
  <si>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</si>
  <si>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</si>
  <si>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</si>
  <si>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</si>
  <si>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</si>
  <si>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</si>
  <si>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</si>
  <si>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</si>
  <si>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</si>
  <si>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</si>
  <si>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</si>
  <si>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</si>
  <si>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</si>
  <si>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</si>
  <si>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</si>
  <si>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</si>
  <si>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</si>
  <si>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</si>
  <si>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</si>
  <si>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</si>
  <si>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</si>
  <si>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</si>
  <si>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</si>
  <si>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</si>
  <si>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</si>
  <si>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</si>
  <si>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</si>
  <si>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</si>
  <si>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</si>
  <si>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</si>
  <si>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</si>
  <si>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</si>
  <si>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</si>
  <si>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</si>
  <si>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</si>
  <si>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</si>
  <si>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</si>
  <si>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</si>
  <si>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</si>
  <si>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</si>
  <si>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</si>
  <si>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</si>
  <si>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</si>
  <si>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</si>
  <si>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</si>
  <si>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</si>
  <si>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</si>
  <si>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</si>
  <si>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</si>
  <si>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</si>
  <si>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</si>
  <si>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</si>
  <si>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</si>
  <si>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</si>
  <si>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</si>
  <si>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</si>
  <si>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</si>
  <si>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</si>
  <si>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</si>
  <si>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</si>
  <si>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</si>
  <si>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</si>
  <si>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</si>
  <si>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</si>
  <si>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</si>
  <si>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</si>
  <si>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</si>
  <si>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</si>
  <si>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</si>
  <si>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</si>
  <si>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</si>
  <si>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</si>
  <si>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</si>
  <si>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</si>
  <si>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</si>
  <si>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</si>
  <si>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</si>
  <si>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</si>
  <si>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</si>
  <si>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</si>
  <si>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</si>
  <si>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</si>
  <si>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</si>
  <si>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栃木県矢板市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</si>
  <si>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</si>
  <si>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</si>
  <si>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</si>
  <si>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</si>
  <si>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</si>
  <si>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</si>
  <si>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</si>
  <si>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</si>
  <si>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</si>
  <si>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</si>
  <si>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</si>
  <si>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</si>
  <si>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</si>
  <si>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</si>
  <si>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</si>
  <si>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</si>
  <si>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</si>
  <si>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</si>
  <si>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</si>
  <si>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</si>
  <si>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</si>
  <si>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</si>
  <si>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</si>
  <si>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</si>
  <si>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</si>
  <si>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</si>
  <si>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</si>
  <si>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</si>
  <si>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</si>
  <si>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</si>
  <si>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</si>
  <si>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</si>
  <si>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</si>
  <si>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</si>
  <si>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</si>
  <si>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</si>
  <si>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</si>
  <si>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</si>
  <si>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</si>
  <si>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</si>
  <si>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</si>
  <si>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</si>
  <si>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</si>
  <si>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</si>
  <si>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</si>
  <si>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</si>
  <si>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</si>
  <si>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</si>
  <si>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</si>
  <si>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</si>
  <si>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</si>
  <si>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</si>
  <si>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</si>
  <si>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</si>
  <si>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</si>
  <si>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</si>
  <si>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</si>
  <si>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</si>
  <si>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</si>
  <si>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</si>
  <si>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</si>
  <si>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</si>
  <si>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</si>
  <si>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</si>
  <si>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</si>
  <si>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</si>
  <si>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</si>
  <si>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</si>
  <si>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</si>
  <si>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</si>
  <si>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</si>
  <si>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</si>
  <si>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</si>
  <si>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</si>
  <si>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</si>
  <si>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</si>
  <si>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</si>
  <si>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</si>
  <si>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</si>
  <si>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</si>
  <si>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</si>
  <si>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</si>
  <si>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</si>
  <si>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</si>
  <si>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</si>
  <si>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</si>
  <si>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</si>
  <si>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</si>
  <si>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</si>
  <si>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</si>
  <si>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</si>
  <si>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</si>
  <si>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</si>
  <si>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</si>
  <si>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</si>
  <si>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</si>
  <si>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</si>
  <si>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</si>
  <si>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</si>
  <si>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</si>
  <si>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</si>
  <si>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</si>
  <si>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</si>
  <si>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</si>
  <si>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</si>
  <si>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</si>
  <si>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</si>
  <si>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</si>
  <si>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</si>
  <si>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</si>
  <si>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</si>
  <si>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</si>
  <si>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</si>
  <si>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</si>
  <si>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</si>
  <si>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</si>
  <si>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</si>
  <si>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</si>
  <si>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</si>
  <si>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</si>
  <si>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</si>
  <si>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</si>
  <si>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</si>
  <si>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</si>
  <si>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</si>
  <si>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</si>
  <si>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</si>
  <si>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</si>
  <si>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</si>
  <si>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</si>
  <si>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</si>
  <si>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</si>
  <si>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</si>
  <si>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</si>
  <si>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</si>
  <si>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</si>
  <si>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</si>
  <si>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</si>
  <si>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</si>
  <si>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</si>
  <si>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</si>
  <si>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</si>
  <si>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</si>
  <si>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</si>
  <si>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</si>
  <si>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</si>
  <si>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</si>
  <si>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</si>
  <si>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</si>
  <si>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</si>
  <si>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栃木県矢板市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</si>
  <si>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</si>
  <si>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</si>
  <si>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</si>
  <si>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</si>
  <si>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</si>
  <si>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</si>
  <si>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</si>
  <si>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</si>
  <si>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</si>
  <si>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</si>
  <si>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</si>
  <si>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</si>
  <si>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</si>
  <si>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</si>
  <si>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</si>
  <si>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</si>
  <si>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</si>
  <si>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</si>
  <si>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</si>
  <si>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</si>
  <si>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コリーナ矢板排水処理事業特別会計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</si>
  <si>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</si>
  <si>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</si>
  <si>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</si>
  <si>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</si>
  <si>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</si>
  <si>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</si>
  <si>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</si>
  <si>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</si>
  <si>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</si>
  <si>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</si>
  <si>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</si>
  <si>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</si>
  <si>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</si>
  <si>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</si>
  <si>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</si>
  <si>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</si>
  <si>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</si>
  <si>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</si>
  <si>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</si>
  <si>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</si>
  <si>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</si>
  <si>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</si>
  <si>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</si>
  <si>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木幡宅地造成事業特別会計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</si>
  <si>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</si>
  <si>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</si>
  <si>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</si>
  <si>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</si>
  <si>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</si>
  <si>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</si>
  <si>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</si>
  <si>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</si>
  <si>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</si>
  <si>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</si>
  <si>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</si>
  <si>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</si>
  <si>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</si>
  <si>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</si>
  <si>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</si>
  <si>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</si>
  <si>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</si>
  <si>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</si>
  <si>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</si>
  <si>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</si>
  <si>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</si>
  <si>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</si>
  <si>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</si>
  <si>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</si>
  <si>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</si>
  <si>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</si>
  <si>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</si>
  <si>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</si>
  <si>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</si>
  <si>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</si>
  <si>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</si>
  <si>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</si>
  <si>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</si>
  <si>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</si>
  <si>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</si>
  <si>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</si>
  <si>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</si>
  <si>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</si>
  <si>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</si>
  <si>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</si>
  <si>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</si>
  <si>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</si>
  <si>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</si>
  <si>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</si>
  <si>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</si>
  <si>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</si>
  <si>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</si>
  <si>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</si>
  <si>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</si>
  <si>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</si>
  <si>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</si>
  <si>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</si>
  <si>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</si>
  <si>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</si>
  <si>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</si>
  <si>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</si>
  <si>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</si>
  <si>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</si>
  <si>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</si>
  <si>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</si>
  <si>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</si>
  <si>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</si>
  <si>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</si>
  <si>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</si>
  <si>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</si>
  <si>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</si>
  <si>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</si>
  <si>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</si>
  <si>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木幡宅地造成事業特別会計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</si>
  <si>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</si>
  <si>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</si>
  <si>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</si>
  <si>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</si>
  <si>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</si>
  <si>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</si>
  <si>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</si>
  <si>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</si>
  <si>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</si>
  <si>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</si>
  <si>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</si>
  <si>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</si>
  <si>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</si>
  <si>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</si>
  <si>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</si>
  <si>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</si>
  <si>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</si>
  <si>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</si>
  <si>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</si>
  <si>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</si>
  <si>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</si>
  <si>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</si>
  <si>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</si>
  <si>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</si>
  <si>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</si>
  <si>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</si>
  <si>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</si>
  <si>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</si>
  <si>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</si>
  <si>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</si>
  <si>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</si>
  <si>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</si>
  <si>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</si>
  <si>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</si>
  <si>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</si>
  <si>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</si>
  <si>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</si>
  <si>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</si>
  <si>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</si>
  <si>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</si>
  <si>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</si>
  <si>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</si>
  <si>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</si>
  <si>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</si>
  <si>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</si>
  <si>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</si>
  <si>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</si>
  <si>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</si>
  <si>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</si>
  <si>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</si>
  <si>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</si>
  <si>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</si>
  <si>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</si>
  <si>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</si>
  <si>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</si>
  <si>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</si>
  <si>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</si>
  <si>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</si>
  <si>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</si>
  <si>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</si>
  <si>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</si>
  <si>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</si>
  <si>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</si>
  <si>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</si>
  <si>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</si>
  <si>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</si>
  <si>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</si>
  <si>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</si>
  <si>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</si>
  <si>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</si>
  <si>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</si>
  <si>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</si>
  <si>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</si>
  <si>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</si>
  <si>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</si>
  <si>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</si>
  <si>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</si>
  <si>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</si>
  <si>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</si>
  <si>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</si>
  <si>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</si>
  <si>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</si>
  <si>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</si>
  <si>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</si>
  <si>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</si>
  <si>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</si>
  <si>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</si>
  <si>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</si>
  <si>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</si>
  <si>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</si>
  <si>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0.17</t>
  </si>
  <si>
    <t>▲ 1.31</t>
  </si>
  <si>
    <t>▲ 4.94</t>
  </si>
  <si>
    <t>一般会計</t>
  </si>
  <si>
    <t>水道事業会計</t>
  </si>
  <si>
    <t>国民健康保険特別会計</t>
  </si>
  <si>
    <t>介護保険特別会計</t>
  </si>
  <si>
    <t>公共下水道事業特別会計</t>
  </si>
  <si>
    <t>後期高齢者医療特別会計</t>
  </si>
  <si>
    <t>農業集落排水事業特別会計</t>
  </si>
  <si>
    <t>コリーナ矢板排水処理事業特別会計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</si>
  <si>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</si>
  <si>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</si>
  <si>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</si>
  <si>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</si>
  <si>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</si>
  <si>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</si>
  <si>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</si>
  <si>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</si>
  <si>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</si>
  <si>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</si>
  <si>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11"/>
  </si>
  <si>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11"/>
  </si>
  <si>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11"/>
  </si>
  <si>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11"/>
  </si>
  <si>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1"/>
  </si>
  <si>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</si>
  <si>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</si>
  <si>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</si>
  <si>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t>
    <phoneticPr fontId="2"/>
  </si>
  <si>
    <t>矢板市農業公社</t>
    <rPh sb="0" eb="3">
      <t>ヤイタシ</t>
    </rPh>
    <rPh sb="3" eb="5">
      <t>ノウギョウ</t>
    </rPh>
    <rPh sb="5" eb="7">
      <t>コウシャ</t>
    </rPh>
    <phoneticPr fontId="2"/>
  </si>
  <si>
    <t>-</t>
    <phoneticPr fontId="2"/>
  </si>
  <si>
    <t>-</t>
    <phoneticPr fontId="2"/>
  </si>
  <si>
    <t>交通施設整備基金</t>
    <rPh sb="0" eb="2">
      <t>コウツウ</t>
    </rPh>
    <rPh sb="2" eb="4">
      <t>シセツ</t>
    </rPh>
    <rPh sb="4" eb="6">
      <t>セイビ</t>
    </rPh>
    <rPh sb="6" eb="8">
      <t>キキン</t>
    </rPh>
    <phoneticPr fontId="11"/>
  </si>
  <si>
    <t>ふるさと納税基金</t>
    <rPh sb="4" eb="6">
      <t>ノウゼイ</t>
    </rPh>
    <rPh sb="6" eb="8">
      <t>キキン</t>
    </rPh>
    <phoneticPr fontId="11"/>
  </si>
  <si>
    <t>公共施設整備基金</t>
    <rPh sb="0" eb="2">
      <t>コウキョウ</t>
    </rPh>
    <rPh sb="2" eb="4">
      <t>シセツ</t>
    </rPh>
    <rPh sb="4" eb="6">
      <t>セイビ</t>
    </rPh>
    <rPh sb="6" eb="8">
      <t>キキン</t>
    </rPh>
    <phoneticPr fontId="11"/>
  </si>
  <si>
    <t>庁舎等整備基金</t>
    <rPh sb="0" eb="2">
      <t>チョウシャ</t>
    </rPh>
    <rPh sb="2" eb="3">
      <t>トウ</t>
    </rPh>
    <rPh sb="3" eb="5">
      <t>セイビ</t>
    </rPh>
    <rPh sb="5" eb="7">
      <t>キキン</t>
    </rPh>
    <phoneticPr fontId="11"/>
  </si>
  <si>
    <t>中山間地域農村環境保全基金</t>
    <rPh sb="0" eb="11">
      <t>チュウサンカンチイキノウソンカンキョウホゼン</t>
    </rPh>
    <rPh sb="11" eb="1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</si>
  <si>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</si>
  <si>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</si>
  <si>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</si>
  <si>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</si>
  <si>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は、平成28年度の将来負担比率が52.1%(類似団体比△0.2pt)、平成29年度が46.3%(同△9.1pt)と、将来の負担は改善傾向にある。一方、有形固定資産減価償却率は増加傾向となっており、今後は計画的に施設等マネジメントを進めていく（有形固定資産減価償却率の正しい数値は、平成28年度60.9%、平成29年度62.6%）。</t>
    <rPh sb="1" eb="3">
      <t>ホンシ</t>
    </rPh>
    <rPh sb="5" eb="7">
      <t>ヘイセイ</t>
    </rPh>
    <rPh sb="9" eb="11">
      <t>ネンド</t>
    </rPh>
    <rPh sb="12" eb="14">
      <t>ショウライ</t>
    </rPh>
    <rPh sb="14" eb="16">
      <t>フタン</t>
    </rPh>
    <rPh sb="16" eb="18">
      <t>ヒリツ</t>
    </rPh>
    <rPh sb="25" eb="27">
      <t>ルイジ</t>
    </rPh>
    <rPh sb="27" eb="29">
      <t>ダンタイ</t>
    </rPh>
    <rPh sb="29" eb="30">
      <t>ヒ</t>
    </rPh>
    <rPh sb="38" eb="40">
      <t>ヘイセイ</t>
    </rPh>
    <rPh sb="42" eb="44">
      <t>ネンド</t>
    </rPh>
    <rPh sb="51" eb="52">
      <t>ドウ</t>
    </rPh>
    <rPh sb="61" eb="63">
      <t>ショウライ</t>
    </rPh>
    <rPh sb="64" eb="66">
      <t>フタン</t>
    </rPh>
    <rPh sb="67" eb="69">
      <t>カイゼン</t>
    </rPh>
    <rPh sb="69" eb="71">
      <t>ケイコウ</t>
    </rPh>
    <rPh sb="75" eb="77">
      <t>イッポウ</t>
    </rPh>
    <rPh sb="78" eb="80">
      <t>ユウケイ</t>
    </rPh>
    <rPh sb="80" eb="82">
      <t>コテイ</t>
    </rPh>
    <rPh sb="82" eb="84">
      <t>シサン</t>
    </rPh>
    <rPh sb="84" eb="86">
      <t>ゲンカ</t>
    </rPh>
    <rPh sb="86" eb="88">
      <t>ショウキャク</t>
    </rPh>
    <rPh sb="88" eb="89">
      <t>リツ</t>
    </rPh>
    <rPh sb="90" eb="92">
      <t>ゾウカ</t>
    </rPh>
    <rPh sb="92" eb="94">
      <t>ケイコウ</t>
    </rPh>
    <rPh sb="101" eb="103">
      <t>コンゴ</t>
    </rPh>
    <rPh sb="104" eb="107">
      <t>ケイカクテキ</t>
    </rPh>
    <rPh sb="108" eb="110">
      <t>シセツ</t>
    </rPh>
    <rPh sb="110" eb="111">
      <t>トウ</t>
    </rPh>
    <rPh sb="118" eb="119">
      <t>スス</t>
    </rPh>
    <rPh sb="124" eb="135">
      <t>ユウケイコテイシサンゲンカショウキャクリツ</t>
    </rPh>
    <rPh sb="136" eb="137">
      <t>タダ</t>
    </rPh>
    <rPh sb="139" eb="141">
      <t>スウチ</t>
    </rPh>
    <rPh sb="143" eb="145">
      <t>ヘイセイ</t>
    </rPh>
    <rPh sb="147" eb="149">
      <t>ネンド</t>
    </rPh>
    <rPh sb="155" eb="157">
      <t>ヘイセイ</t>
    </rPh>
    <rPh sb="159" eb="161">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</si>
  <si>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</si>
  <si>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</si>
  <si>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</si>
  <si>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</si>
  <si>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</si>
  <si>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</si>
  <si>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</si>
  <si>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本市の将来負担比率は、平成28年度52.1%から平成29年度46.3%へと、実質公債費比率は、平成28年度10.4%から平成29年度9.4%へと、年々改善している。類似団体に比べても低い。
　今後においても、中期財政計画を基に健全な財政運営を続けていく。</t>
    <rPh sb="1" eb="3">
      <t>ホンシ</t>
    </rPh>
    <rPh sb="4" eb="6">
      <t>ショウライ</t>
    </rPh>
    <rPh sb="6" eb="8">
      <t>フタン</t>
    </rPh>
    <rPh sb="8" eb="10">
      <t>ヒリツ</t>
    </rPh>
    <rPh sb="12" eb="14">
      <t>ヘイセイ</t>
    </rPh>
    <rPh sb="16" eb="18">
      <t>ネンド</t>
    </rPh>
    <rPh sb="25" eb="27">
      <t>ヘイセイ</t>
    </rPh>
    <rPh sb="29" eb="31">
      <t>ネンド</t>
    </rPh>
    <rPh sb="39" eb="41">
      <t>ジッシツ</t>
    </rPh>
    <rPh sb="41" eb="44">
      <t>コウサイヒ</t>
    </rPh>
    <rPh sb="44" eb="46">
      <t>ヒリツ</t>
    </rPh>
    <rPh sb="74" eb="76">
      <t>ネンネン</t>
    </rPh>
    <rPh sb="76" eb="78">
      <t>カイゼン</t>
    </rPh>
    <rPh sb="83" eb="85">
      <t>ルイジ</t>
    </rPh>
    <rPh sb="85" eb="87">
      <t>ダンタイ</t>
    </rPh>
    <rPh sb="88" eb="89">
      <t>クラ</t>
    </rPh>
    <rPh sb="92" eb="93">
      <t>ヒク</t>
    </rPh>
    <rPh sb="97" eb="99">
      <t>コンゴ</t>
    </rPh>
    <rPh sb="105" eb="107">
      <t>チュウキ</t>
    </rPh>
    <rPh sb="107" eb="109">
      <t>ザイセイ</t>
    </rPh>
    <rPh sb="109" eb="111">
      <t>ケイカク</t>
    </rPh>
    <rPh sb="112" eb="113">
      <t>モト</t>
    </rPh>
    <rPh sb="114" eb="116">
      <t>ケンゼン</t>
    </rPh>
    <rPh sb="117" eb="119">
      <t>ザイセイ</t>
    </rPh>
    <rPh sb="119" eb="121">
      <t>ウンエイ</t>
    </rPh>
    <rPh sb="122" eb="123">
      <t>ツヅ</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</si>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</sst>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65876</c:v>
                </c:pt>
                <c:pt idx="4">
                  <c:v>68468</c:v>
                </c:pt>
              </c:numCache>
            </c:numRef>
          </c:val>
          <c:smooth val="0"/>
          <c:extLst xmlns:c16r2="http://schemas.microsoft.com/office/drawing/2015/06/chart">
            <c:ext xmlns:c16="http://schemas.microsoft.com/office/drawing/2014/chart" uri="{C3380CC4-5D6E-409C-BE32-E72D297353CC}">
              <c16:uniqueId val="{00000000-7780-4082-984A-3C6D19CB25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66374</c:v>
                </c:pt>
                <c:pt idx="1">
                  <c:v>70830</c:v>
                </c:pt>
                <c:pt idx="2">
                  <c:v>46925</c:v>
                </c:pt>
                <c:pt idx="3">
                  <c:v>36866</c:v>
                </c:pt>
                <c:pt idx="4">
                  <c:v>49372</c:v>
                </c:pt>
              </c:numCache>
            </c:numRef>
          </c:val>
          <c:smooth val="0"/>
          <c:extLst xmlns:c16r2="http://schemas.microsoft.com/office/drawing/2015/06/chart">
            <c:ext xmlns:c16="http://schemas.microsoft.com/office/drawing/2014/chart" uri="{C3380CC4-5D6E-409C-BE32-E72D297353CC}">
              <c16:uniqueId val="{00000001-7780-4082-984A-3C6D19CB256C}"/>
            </c:ext>
          </c:extLst>
        </c:ser>
        <c:dLbls>
          <c:showLegendKey val="0"/>
          <c:showVal val="0"/>
          <c:showCatName val="0"/>
          <c:showSerName val="0"/>
          <c:showPercent val="0"/>
          <c:showBubbleSize val="0"/>
        </c:dLbls>
        <c:marker val="1"/>
        <c:smooth val="0"/>
        <c:axId val="121182400"/>
        <c:axId val="121182792"/>
      </c:lineChart>
      <c:catAx>
        <c:axId val="12118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82792"/>
        <c:crosses val="autoZero"/>
        <c:auto val="1"/>
        <c:lblAlgn val="ctr"/>
        <c:lblOffset val="100"/>
        <c:tickLblSkip val="1"/>
        <c:tickMarkSkip val="1"/>
        <c:noMultiLvlLbl val="0"/>
      </c:catAx>
      <c:valAx>
        <c:axId val="121182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8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7.37</c:v>
                </c:pt>
                <c:pt idx="1">
                  <c:v>6.92</c:v>
                </c:pt>
                <c:pt idx="2">
                  <c:v>8.8000000000000007</c:v>
                </c:pt>
                <c:pt idx="3">
                  <c:v>10.94</c:v>
                </c:pt>
                <c:pt idx="4">
                  <c:v>6.04</c:v>
                </c:pt>
              </c:numCache>
            </c:numRef>
          </c:val>
          <c:extLst xmlns:c16r2="http://schemas.microsoft.com/office/drawing/2015/06/chart">
            <c:ext xmlns:c16="http://schemas.microsoft.com/office/drawing/2014/chart" uri="{C3380CC4-5D6E-409C-BE32-E72D297353CC}">
              <c16:uniqueId val="{00000000-2642-4545-A116-5911BA03ED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17.920000000000002</c:v>
                </c:pt>
                <c:pt idx="1">
                  <c:v>18.260000000000002</c:v>
                </c:pt>
                <c:pt idx="2">
                  <c:v>18.12</c:v>
                </c:pt>
                <c:pt idx="3">
                  <c:v>14.99</c:v>
                </c:pt>
                <c:pt idx="4">
                  <c:v>15.12</c:v>
                </c:pt>
              </c:numCache>
            </c:numRef>
          </c:val>
          <c:extLst xmlns:c16r2="http://schemas.microsoft.com/office/drawing/2015/06/chart">
            <c:ext xmlns:c16="http://schemas.microsoft.com/office/drawing/2014/chart" uri="{C3380CC4-5D6E-409C-BE32-E72D297353CC}">
              <c16:uniqueId val="{00000001-2642-4545-A116-5911BA03EDA0}"/>
            </c:ext>
          </c:extLst>
        </c:ser>
        <c:dLbls>
          <c:showLegendKey val="0"/>
          <c:showVal val="0"/>
          <c:showCatName val="0"/>
          <c:showSerName val="0"/>
          <c:showPercent val="0"/>
          <c:showBubbleSize val="0"/>
        </c:dLbls>
        <c:gapWidth val="250"/>
        <c:overlap val="100"/>
        <c:axId val="240471552"/>
        <c:axId val="240471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3.37</c:v>
                </c:pt>
                <c:pt idx="1">
                  <c:v>-0.17</c:v>
                </c:pt>
                <c:pt idx="2">
                  <c:v>2.04</c:v>
                </c:pt>
                <c:pt idx="3">
                  <c:v>-1.31</c:v>
                </c:pt>
                <c:pt idx="4">
                  <c:v>-4.9400000000000004</c:v>
                </c:pt>
              </c:numCache>
            </c:numRef>
          </c:val>
          <c:smooth val="0"/>
          <c:extLst xmlns:c16r2="http://schemas.microsoft.com/office/drawing/2015/06/chart">
            <c:ext xmlns:c16="http://schemas.microsoft.com/office/drawing/2014/chart" uri="{C3380CC4-5D6E-409C-BE32-E72D297353CC}">
              <c16:uniqueId val="{00000002-2642-4545-A116-5911BA03EDA0}"/>
            </c:ext>
          </c:extLst>
        </c:ser>
        <c:dLbls>
          <c:showLegendKey val="0"/>
          <c:showVal val="0"/>
          <c:showCatName val="0"/>
          <c:showSerName val="0"/>
          <c:showPercent val="0"/>
          <c:showBubbleSize val="0"/>
        </c:dLbls>
        <c:marker val="1"/>
        <c:smooth val="0"/>
        <c:axId val="240471552"/>
        <c:axId val="240471944"/>
      </c:lineChart>
      <c:catAx>
        <c:axId val="2404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471944"/>
        <c:crosses val="autoZero"/>
        <c:auto val="1"/>
        <c:lblAlgn val="ctr"/>
        <c:lblOffset val="100"/>
        <c:tickLblSkip val="1"/>
        <c:tickMarkSkip val="1"/>
        <c:noMultiLvlLbl val="0"/>
      </c:catAx>
      <c:valAx>
        <c:axId val="24047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7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78D-4457-A83D-E7F90F4AF8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78D-4457-A83D-E7F90F4AF882}"/>
            </c:ext>
          </c:extLst>
        </c:ser>
        <c:ser>
          <c:idx val="2"/>
          <c:order val="2"/>
          <c:tx>
            <c:strRef>
              <c:f>データシート!$A$29</c:f>
              <c:strCache>
                <c:ptCount val="1"/>
                <c:pt idx="0">
                  <c:v>コリーナ矢板排水処理事業特別会計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C78D-4457-A83D-E7F90F4AF88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0.05</c:v>
                </c:pt>
                <c:pt idx="4">
                  <c:v>#N/A</c:v>
                </c:pt>
                <c:pt idx="5">
                  <c:v>7.0000000000000007E-2</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C78D-4457-A83D-E7F90F4AF8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0.14000000000000001</c:v>
                </c:pt>
                <c:pt idx="4">
                  <c:v>#N/A</c:v>
                </c:pt>
                <c:pt idx="5">
                  <c:v>0.14000000000000001</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C78D-4457-A83D-E7F90F4AF88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0.37</c:v>
                </c:pt>
                <c:pt idx="4">
                  <c:v>#N/A</c:v>
                </c:pt>
                <c:pt idx="5">
                  <c:v>0.41</c:v>
                </c:pt>
                <c:pt idx="6">
                  <c:v>#N/A</c:v>
                </c:pt>
                <c:pt idx="7">
                  <c:v>0.22</c:v>
                </c:pt>
                <c:pt idx="8">
                  <c:v>#N/A</c:v>
                </c:pt>
                <c:pt idx="9">
                  <c:v>0.27</c:v>
                </c:pt>
              </c:numCache>
            </c:numRef>
          </c:val>
          <c:extLst xmlns:c16r2="http://schemas.microsoft.com/office/drawing/2015/06/chart">
            <c:ext xmlns:c16="http://schemas.microsoft.com/office/drawing/2014/chart" uri="{C3380CC4-5D6E-409C-BE32-E72D297353CC}">
              <c16:uniqueId val="{00000005-C78D-4457-A83D-E7F90F4AF88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0.76</c:v>
                </c:pt>
                <c:pt idx="2">
                  <c:v>#N/A</c:v>
                </c:pt>
                <c:pt idx="3">
                  <c:v>0.27</c:v>
                </c:pt>
                <c:pt idx="4">
                  <c:v>#N/A</c:v>
                </c:pt>
                <c:pt idx="5">
                  <c:v>1.69</c:v>
                </c:pt>
                <c:pt idx="6">
                  <c:v>#N/A</c:v>
                </c:pt>
                <c:pt idx="7">
                  <c:v>1.76</c:v>
                </c:pt>
                <c:pt idx="8">
                  <c:v>#N/A</c:v>
                </c:pt>
                <c:pt idx="9">
                  <c:v>1.32</c:v>
                </c:pt>
              </c:numCache>
            </c:numRef>
          </c:val>
          <c:extLst xmlns:c16r2="http://schemas.microsoft.com/office/drawing/2015/06/chart">
            <c:ext xmlns:c16="http://schemas.microsoft.com/office/drawing/2014/chart" uri="{C3380CC4-5D6E-409C-BE32-E72D297353CC}">
              <c16:uniqueId val="{00000006-C78D-4457-A83D-E7F90F4AF88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2.0299999999999998</c:v>
                </c:pt>
                <c:pt idx="2">
                  <c:v>#N/A</c:v>
                </c:pt>
                <c:pt idx="3">
                  <c:v>2.2999999999999998</c:v>
                </c:pt>
                <c:pt idx="4">
                  <c:v>#N/A</c:v>
                </c:pt>
                <c:pt idx="5">
                  <c:v>3.37</c:v>
                </c:pt>
                <c:pt idx="6">
                  <c:v>#N/A</c:v>
                </c:pt>
                <c:pt idx="7">
                  <c:v>2.0699999999999998</c:v>
                </c:pt>
                <c:pt idx="8">
                  <c:v>#N/A</c:v>
                </c:pt>
                <c:pt idx="9">
                  <c:v>2.25</c:v>
                </c:pt>
              </c:numCache>
            </c:numRef>
          </c:val>
          <c:extLst xmlns:c16r2="http://schemas.microsoft.com/office/drawing/2015/06/chart">
            <c:ext xmlns:c16="http://schemas.microsoft.com/office/drawing/2014/chart" uri="{C3380CC4-5D6E-409C-BE32-E72D297353CC}">
              <c16:uniqueId val="{00000007-C78D-4457-A83D-E7F90F4AF8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4.1500000000000004</c:v>
                </c:pt>
                <c:pt idx="2">
                  <c:v>#N/A</c:v>
                </c:pt>
                <c:pt idx="3">
                  <c:v>4.75</c:v>
                </c:pt>
                <c:pt idx="4">
                  <c:v>#N/A</c:v>
                </c:pt>
                <c:pt idx="5">
                  <c:v>4.63</c:v>
                </c:pt>
                <c:pt idx="6">
                  <c:v>#N/A</c:v>
                </c:pt>
                <c:pt idx="7">
                  <c:v>4.93</c:v>
                </c:pt>
                <c:pt idx="8">
                  <c:v>#N/A</c:v>
                </c:pt>
                <c:pt idx="9">
                  <c:v>5.23</c:v>
                </c:pt>
              </c:numCache>
            </c:numRef>
          </c:val>
          <c:extLst xmlns:c16r2="http://schemas.microsoft.com/office/drawing/2015/06/chart">
            <c:ext xmlns:c16="http://schemas.microsoft.com/office/drawing/2014/chart" uri="{C3380CC4-5D6E-409C-BE32-E72D297353CC}">
              <c16:uniqueId val="{00000008-C78D-4457-A83D-E7F90F4AF8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7.35</c:v>
                </c:pt>
                <c:pt idx="2">
                  <c:v>#N/A</c:v>
                </c:pt>
                <c:pt idx="3">
                  <c:v>6.9</c:v>
                </c:pt>
                <c:pt idx="4">
                  <c:v>#N/A</c:v>
                </c:pt>
                <c:pt idx="5">
                  <c:v>8.76</c:v>
                </c:pt>
                <c:pt idx="6">
                  <c:v>#N/A</c:v>
                </c:pt>
                <c:pt idx="7">
                  <c:v>10.92</c:v>
                </c:pt>
                <c:pt idx="8">
                  <c:v>#N/A</c:v>
                </c:pt>
                <c:pt idx="9">
                  <c:v>6.04</c:v>
                </c:pt>
              </c:numCache>
            </c:numRef>
          </c:val>
          <c:extLst xmlns:c16r2="http://schemas.microsoft.com/office/drawing/2015/06/chart">
            <c:ext xmlns:c16="http://schemas.microsoft.com/office/drawing/2014/chart" uri="{C3380CC4-5D6E-409C-BE32-E72D297353CC}">
              <c16:uniqueId val="{00000009-C78D-4457-A83D-E7F90F4AF882}"/>
            </c:ext>
          </c:extLst>
        </c:ser>
        <c:dLbls>
          <c:showLegendKey val="0"/>
          <c:showVal val="0"/>
          <c:showCatName val="0"/>
          <c:showSerName val="0"/>
          <c:showPercent val="0"/>
          <c:showBubbleSize val="0"/>
        </c:dLbls>
        <c:gapWidth val="150"/>
        <c:overlap val="100"/>
        <c:axId val="240472728"/>
        <c:axId val="240473120"/>
      </c:barChart>
      <c:catAx>
        <c:axId val="24047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473120"/>
        <c:crosses val="autoZero"/>
        <c:auto val="1"/>
        <c:lblAlgn val="ctr"/>
        <c:lblOffset val="100"/>
        <c:tickLblSkip val="1"/>
        <c:tickMarkSkip val="1"/>
        <c:noMultiLvlLbl val="0"/>
      </c:catAx>
      <c:valAx>
        <c:axId val="24047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72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1185</c:v>
                </c:pt>
                <c:pt idx="5">
                  <c:v>1234</c:v>
                </c:pt>
                <c:pt idx="8">
                  <c:v>1202</c:v>
                </c:pt>
                <c:pt idx="11">
                  <c:v>1163</c:v>
                </c:pt>
                <c:pt idx="14">
                  <c:v>1157</c:v>
                </c:pt>
              </c:numCache>
            </c:numRef>
          </c:val>
          <c:extLst xmlns:c16r2="http://schemas.microsoft.com/office/drawing/2015/06/chart">
            <c:ext xmlns:c16="http://schemas.microsoft.com/office/drawing/2014/chart" uri="{C3380CC4-5D6E-409C-BE32-E72D297353CC}">
              <c16:uniqueId val="{00000000-85E8-4A8A-A04E-CD6F0036C7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E8-4A8A-A04E-CD6F0036C7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111</c:v>
                </c:pt>
                <c:pt idx="3">
                  <c:v>166</c:v>
                </c:pt>
                <c:pt idx="6">
                  <c:v>112</c:v>
                </c:pt>
                <c:pt idx="9">
                  <c:v>163</c:v>
                </c:pt>
                <c:pt idx="12">
                  <c:v>155</c:v>
                </c:pt>
              </c:numCache>
            </c:numRef>
          </c:val>
          <c:extLst xmlns:c16r2="http://schemas.microsoft.com/office/drawing/2015/06/chart">
            <c:ext xmlns:c16="http://schemas.microsoft.com/office/drawing/2014/chart" uri="{C3380CC4-5D6E-409C-BE32-E72D297353CC}">
              <c16:uniqueId val="{00000002-85E8-4A8A-A04E-CD6F0036C7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38</c:v>
                </c:pt>
                <c:pt idx="3">
                  <c:v>39</c:v>
                </c:pt>
                <c:pt idx="6">
                  <c:v>43</c:v>
                </c:pt>
                <c:pt idx="9">
                  <c:v>38</c:v>
                </c:pt>
                <c:pt idx="12">
                  <c:v>31</c:v>
                </c:pt>
              </c:numCache>
            </c:numRef>
          </c:val>
          <c:extLst xmlns:c16r2="http://schemas.microsoft.com/office/drawing/2015/06/chart">
            <c:ext xmlns:c16="http://schemas.microsoft.com/office/drawing/2014/chart" uri="{C3380CC4-5D6E-409C-BE32-E72D297353CC}">
              <c16:uniqueId val="{00000003-85E8-4A8A-A04E-CD6F0036C7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487</c:v>
                </c:pt>
                <c:pt idx="3">
                  <c:v>519</c:v>
                </c:pt>
                <c:pt idx="6">
                  <c:v>460</c:v>
                </c:pt>
                <c:pt idx="9">
                  <c:v>421</c:v>
                </c:pt>
                <c:pt idx="12">
                  <c:v>397</c:v>
                </c:pt>
              </c:numCache>
            </c:numRef>
          </c:val>
          <c:extLst xmlns:c16r2="http://schemas.microsoft.com/office/drawing/2015/06/chart">
            <c:ext xmlns:c16="http://schemas.microsoft.com/office/drawing/2014/chart" uri="{C3380CC4-5D6E-409C-BE32-E72D297353CC}">
              <c16:uniqueId val="{00000004-85E8-4A8A-A04E-CD6F0036C7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5E8-4A8A-A04E-CD6F0036C7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E8-4A8A-A04E-CD6F0036C7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1325</c:v>
                </c:pt>
                <c:pt idx="3">
                  <c:v>1307</c:v>
                </c:pt>
                <c:pt idx="6">
                  <c:v>1233</c:v>
                </c:pt>
                <c:pt idx="9">
                  <c:v>1200</c:v>
                </c:pt>
                <c:pt idx="12">
                  <c:v>1173</c:v>
                </c:pt>
              </c:numCache>
            </c:numRef>
          </c:val>
          <c:extLst xmlns:c16r2="http://schemas.microsoft.com/office/drawing/2015/06/chart">
            <c:ext xmlns:c16="http://schemas.microsoft.com/office/drawing/2014/chart" uri="{C3380CC4-5D6E-409C-BE32-E72D297353CC}">
              <c16:uniqueId val="{00000007-85E8-4A8A-A04E-CD6F0036C740}"/>
            </c:ext>
          </c:extLst>
        </c:ser>
        <c:dLbls>
          <c:showLegendKey val="0"/>
          <c:showVal val="0"/>
          <c:showCatName val="0"/>
          <c:showSerName val="0"/>
          <c:showPercent val="0"/>
          <c:showBubbleSize val="0"/>
        </c:dLbls>
        <c:gapWidth val="100"/>
        <c:overlap val="100"/>
        <c:axId val="240473904"/>
        <c:axId val="24238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776</c:v>
                </c:pt>
                <c:pt idx="2">
                  <c:v>#N/A</c:v>
                </c:pt>
                <c:pt idx="3">
                  <c:v>#N/A</c:v>
                </c:pt>
                <c:pt idx="4">
                  <c:v>797</c:v>
                </c:pt>
                <c:pt idx="5">
                  <c:v>#N/A</c:v>
                </c:pt>
                <c:pt idx="6">
                  <c:v>#N/A</c:v>
                </c:pt>
                <c:pt idx="7">
                  <c:v>646</c:v>
                </c:pt>
                <c:pt idx="8">
                  <c:v>#N/A</c:v>
                </c:pt>
                <c:pt idx="9">
                  <c:v>#N/A</c:v>
                </c:pt>
                <c:pt idx="10">
                  <c:v>659</c:v>
                </c:pt>
                <c:pt idx="11">
                  <c:v>#N/A</c:v>
                </c:pt>
                <c:pt idx="12">
                  <c:v>#N/A</c:v>
                </c:pt>
                <c:pt idx="13">
                  <c:v>599</c:v>
                </c:pt>
                <c:pt idx="14">
                  <c:v>#N/A</c:v>
                </c:pt>
              </c:numCache>
            </c:numRef>
          </c:val>
          <c:smooth val="0"/>
          <c:extLst xmlns:c16r2="http://schemas.microsoft.com/office/drawing/2015/06/chart">
            <c:ext xmlns:c16="http://schemas.microsoft.com/office/drawing/2014/chart" uri="{C3380CC4-5D6E-409C-BE32-E72D297353CC}">
              <c16:uniqueId val="{00000008-85E8-4A8A-A04E-CD6F0036C740}"/>
            </c:ext>
          </c:extLst>
        </c:ser>
        <c:dLbls>
          <c:showLegendKey val="0"/>
          <c:showVal val="0"/>
          <c:showCatName val="0"/>
          <c:showSerName val="0"/>
          <c:showPercent val="0"/>
          <c:showBubbleSize val="0"/>
        </c:dLbls>
        <c:marker val="1"/>
        <c:smooth val="0"/>
        <c:axId val="240473904"/>
        <c:axId val="242388000"/>
      </c:lineChart>
      <c:catAx>
        <c:axId val="24047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388000"/>
        <c:crosses val="autoZero"/>
        <c:auto val="1"/>
        <c:lblAlgn val="ctr"/>
        <c:lblOffset val="100"/>
        <c:tickLblSkip val="1"/>
        <c:tickMarkSkip val="1"/>
        <c:noMultiLvlLbl val="0"/>
      </c:catAx>
      <c:valAx>
        <c:axId val="24238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7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10789</c:v>
                </c:pt>
                <c:pt idx="5">
                  <c:v>10801</c:v>
                </c:pt>
                <c:pt idx="8">
                  <c:v>10737</c:v>
                </c:pt>
                <c:pt idx="11">
                  <c:v>10588</c:v>
                </c:pt>
                <c:pt idx="14">
                  <c:v>10403</c:v>
                </c:pt>
              </c:numCache>
            </c:numRef>
          </c:val>
          <c:extLst xmlns:c16r2="http://schemas.microsoft.com/office/drawing/2015/06/chart">
            <c:ext xmlns:c16="http://schemas.microsoft.com/office/drawing/2014/chart" uri="{C3380CC4-5D6E-409C-BE32-E72D297353CC}">
              <c16:uniqueId val="{00000000-A2F8-487F-9C13-D432265255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1780</c:v>
                </c:pt>
                <c:pt idx="5">
                  <c:v>1654</c:v>
                </c:pt>
                <c:pt idx="8">
                  <c:v>1583</c:v>
                </c:pt>
                <c:pt idx="11">
                  <c:v>1548</c:v>
                </c:pt>
                <c:pt idx="14">
                  <c:v>1652</c:v>
                </c:pt>
              </c:numCache>
            </c:numRef>
          </c:val>
          <c:extLst xmlns:c16r2="http://schemas.microsoft.com/office/drawing/2015/06/chart">
            <c:ext xmlns:c16="http://schemas.microsoft.com/office/drawing/2014/chart" uri="{C3380CC4-5D6E-409C-BE32-E72D297353CC}">
              <c16:uniqueId val="{00000001-A2F8-487F-9C13-D432265255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2661</c:v>
                </c:pt>
                <c:pt idx="5">
                  <c:v>2696</c:v>
                </c:pt>
                <c:pt idx="8">
                  <c:v>2709</c:v>
                </c:pt>
                <c:pt idx="11">
                  <c:v>2900</c:v>
                </c:pt>
                <c:pt idx="14">
                  <c:v>3096</c:v>
                </c:pt>
              </c:numCache>
            </c:numRef>
          </c:val>
          <c:extLst xmlns:c16r2="http://schemas.microsoft.com/office/drawing/2015/06/chart">
            <c:ext xmlns:c16="http://schemas.microsoft.com/office/drawing/2014/chart" uri="{C3380CC4-5D6E-409C-BE32-E72D297353CC}">
              <c16:uniqueId val="{00000002-A2F8-487F-9C13-D432265255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2F8-487F-9C13-D432265255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2F8-487F-9C13-D432265255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F8-487F-9C13-D432265255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2537</c:v>
                </c:pt>
                <c:pt idx="3">
                  <c:v>2403</c:v>
                </c:pt>
                <c:pt idx="6">
                  <c:v>2284</c:v>
                </c:pt>
                <c:pt idx="9">
                  <c:v>2234</c:v>
                </c:pt>
                <c:pt idx="12">
                  <c:v>2232</c:v>
                </c:pt>
              </c:numCache>
            </c:numRef>
          </c:val>
          <c:extLst xmlns:c16r2="http://schemas.microsoft.com/office/drawing/2015/06/chart">
            <c:ext xmlns:c16="http://schemas.microsoft.com/office/drawing/2014/chart" uri="{C3380CC4-5D6E-409C-BE32-E72D297353CC}">
              <c16:uniqueId val="{00000006-A2F8-487F-9C13-D432265255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320</c:v>
                </c:pt>
                <c:pt idx="3">
                  <c:v>318</c:v>
                </c:pt>
                <c:pt idx="6">
                  <c:v>279</c:v>
                </c:pt>
                <c:pt idx="9">
                  <c:v>260</c:v>
                </c:pt>
                <c:pt idx="12">
                  <c:v>256</c:v>
                </c:pt>
              </c:numCache>
            </c:numRef>
          </c:val>
          <c:extLst xmlns:c16r2="http://schemas.microsoft.com/office/drawing/2015/06/chart">
            <c:ext xmlns:c16="http://schemas.microsoft.com/office/drawing/2014/chart" uri="{C3380CC4-5D6E-409C-BE32-E72D297353CC}">
              <c16:uniqueId val="{00000007-A2F8-487F-9C13-D432265255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4802</c:v>
                </c:pt>
                <c:pt idx="3">
                  <c:v>4519</c:v>
                </c:pt>
                <c:pt idx="6">
                  <c:v>4224</c:v>
                </c:pt>
                <c:pt idx="9">
                  <c:v>3837</c:v>
                </c:pt>
                <c:pt idx="12">
                  <c:v>3626</c:v>
                </c:pt>
              </c:numCache>
            </c:numRef>
          </c:val>
          <c:extLst xmlns:c16r2="http://schemas.microsoft.com/office/drawing/2015/06/chart">
            <c:ext xmlns:c16="http://schemas.microsoft.com/office/drawing/2014/chart" uri="{C3380CC4-5D6E-409C-BE32-E72D297353CC}">
              <c16:uniqueId val="{00000008-A2F8-487F-9C13-D432265255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c:v>
                </c:pt>
                <c:pt idx="3">
                  <c:v>0</c:v>
                </c:pt>
                <c:pt idx="6">
                  <c:v>0</c:v>
                </c:pt>
                <c:pt idx="9">
                  <c:v>0</c:v>
                </c:pt>
                <c:pt idx="12">
                  <c:v>57</c:v>
                </c:pt>
              </c:numCache>
            </c:numRef>
          </c:val>
          <c:extLst xmlns:c16r2="http://schemas.microsoft.com/office/drawing/2015/06/chart">
            <c:ext xmlns:c16="http://schemas.microsoft.com/office/drawing/2014/chart" uri="{C3380CC4-5D6E-409C-BE32-E72D297353CC}">
              <c16:uniqueId val="{00000009-A2F8-487F-9C13-D432265255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12054</c:v>
                </c:pt>
                <c:pt idx="3">
                  <c:v>12262</c:v>
                </c:pt>
                <c:pt idx="6">
                  <c:v>12336</c:v>
                </c:pt>
                <c:pt idx="9">
                  <c:v>12198</c:v>
                </c:pt>
                <c:pt idx="12">
                  <c:v>12062</c:v>
                </c:pt>
              </c:numCache>
            </c:numRef>
          </c:val>
          <c:extLst xmlns:c16r2="http://schemas.microsoft.com/office/drawing/2015/06/chart">
            <c:ext xmlns:c16="http://schemas.microsoft.com/office/drawing/2014/chart" uri="{C3380CC4-5D6E-409C-BE32-E72D297353CC}">
              <c16:uniqueId val="{0000000A-A2F8-487F-9C13-D4322652551F}"/>
            </c:ext>
          </c:extLst>
        </c:ser>
        <c:dLbls>
          <c:showLegendKey val="0"/>
          <c:showVal val="0"/>
          <c:showCatName val="0"/>
          <c:showSerName val="0"/>
          <c:showPercent val="0"/>
          <c:showBubbleSize val="0"/>
        </c:dLbls>
        <c:gapWidth val="100"/>
        <c:overlap val="100"/>
        <c:axId val="242389176"/>
        <c:axId val="24238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4495</c:v>
                </c:pt>
                <c:pt idx="2">
                  <c:v>#N/A</c:v>
                </c:pt>
                <c:pt idx="3">
                  <c:v>#N/A</c:v>
                </c:pt>
                <c:pt idx="4">
                  <c:v>4351</c:v>
                </c:pt>
                <c:pt idx="5">
                  <c:v>#N/A</c:v>
                </c:pt>
                <c:pt idx="6">
                  <c:v>#N/A</c:v>
                </c:pt>
                <c:pt idx="7">
                  <c:v>4093</c:v>
                </c:pt>
                <c:pt idx="8">
                  <c:v>#N/A</c:v>
                </c:pt>
                <c:pt idx="9">
                  <c:v>#N/A</c:v>
                </c:pt>
                <c:pt idx="10">
                  <c:v>3493</c:v>
                </c:pt>
                <c:pt idx="11">
                  <c:v>#N/A</c:v>
                </c:pt>
                <c:pt idx="12">
                  <c:v>#N/A</c:v>
                </c:pt>
                <c:pt idx="13">
                  <c:v>3081</c:v>
                </c:pt>
                <c:pt idx="14">
                  <c:v>#N/A</c:v>
                </c:pt>
              </c:numCache>
            </c:numRef>
          </c:val>
          <c:smooth val="0"/>
          <c:extLst xmlns:c16r2="http://schemas.microsoft.com/office/drawing/2015/06/chart">
            <c:ext xmlns:c16="http://schemas.microsoft.com/office/drawing/2014/chart" uri="{C3380CC4-5D6E-409C-BE32-E72D297353CC}">
              <c16:uniqueId val="{0000000B-A2F8-487F-9C13-D4322652551F}"/>
            </c:ext>
          </c:extLst>
        </c:ser>
        <c:dLbls>
          <c:showLegendKey val="0"/>
          <c:showVal val="0"/>
          <c:showCatName val="0"/>
          <c:showSerName val="0"/>
          <c:showPercent val="0"/>
          <c:showBubbleSize val="0"/>
        </c:dLbls>
        <c:marker val="1"/>
        <c:smooth val="0"/>
        <c:axId val="242389176"/>
        <c:axId val="242389568"/>
      </c:lineChart>
      <c:catAx>
        <c:axId val="24238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389568"/>
        <c:crosses val="autoZero"/>
        <c:auto val="1"/>
        <c:lblAlgn val="ctr"/>
        <c:lblOffset val="100"/>
        <c:tickLblSkip val="1"/>
        <c:tickMarkSkip val="1"/>
        <c:noMultiLvlLbl val="0"/>
      </c:catAx>
      <c:valAx>
        <c:axId val="24238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38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1402</c:v>
                </c:pt>
                <c:pt idx="1">
                  <c:v>1146</c:v>
                </c:pt>
                <c:pt idx="2">
                  <c:v>1148</c:v>
                </c:pt>
              </c:numCache>
            </c:numRef>
          </c:val>
          <c:extLst xmlns:c16r2="http://schemas.microsoft.com/office/drawing/2015/06/chart">
            <c:ext xmlns:c16="http://schemas.microsoft.com/office/drawing/2014/chart" uri="{C3380CC4-5D6E-409C-BE32-E72D297353CC}">
              <c16:uniqueId val="{00000000-8352-4852-B3E2-718B907867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259</c:v>
                </c:pt>
                <c:pt idx="1">
                  <c:v>259</c:v>
                </c:pt>
                <c:pt idx="2">
                  <c:v>259</c:v>
                </c:pt>
              </c:numCache>
            </c:numRef>
          </c:val>
          <c:extLst xmlns:c16r2="http://schemas.microsoft.com/office/drawing/2015/06/chart">
            <c:ext xmlns:c16="http://schemas.microsoft.com/office/drawing/2014/chart" uri="{C3380CC4-5D6E-409C-BE32-E72D297353CC}">
              <c16:uniqueId val="{00000001-8352-4852-B3E2-718B907867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716</c:v>
                </c:pt>
                <c:pt idx="1">
                  <c:v>899</c:v>
                </c:pt>
                <c:pt idx="2">
                  <c:v>973</c:v>
                </c:pt>
              </c:numCache>
            </c:numRef>
          </c:val>
          <c:extLst xmlns:c16r2="http://schemas.microsoft.com/office/drawing/2015/06/chart">
            <c:ext xmlns:c16="http://schemas.microsoft.com/office/drawing/2014/chart" uri="{C3380CC4-5D6E-409C-BE32-E72D297353CC}">
              <c16:uniqueId val="{00000002-8352-4852-B3E2-718B90786737}"/>
            </c:ext>
          </c:extLst>
        </c:ser>
        <c:dLbls>
          <c:showLegendKey val="0"/>
          <c:showVal val="0"/>
          <c:showCatName val="0"/>
          <c:showSerName val="0"/>
          <c:showPercent val="0"/>
          <c:showBubbleSize val="0"/>
        </c:dLbls>
        <c:gapWidth val="120"/>
        <c:overlap val="100"/>
        <c:axId val="245667640"/>
        <c:axId val="245668032"/>
      </c:barChart>
      <c:catAx>
        <c:axId val="24566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668032"/>
        <c:crosses val="autoZero"/>
        <c:auto val="1"/>
        <c:lblAlgn val="ctr"/>
        <c:lblOffset val="100"/>
        <c:tickLblSkip val="1"/>
        <c:tickMarkSkip val="1"/>
        <c:noMultiLvlLbl val="0"/>
      </c:catAx>
      <c:valAx>
        <c:axId val="245668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667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A4-4528-8982-1D14CBE72BFA}"/>
                </c:ext>
                <c:ext xmlns:c15="http://schemas.microsoft.com/office/drawing/2012/chart" uri="{CE6537A1-D6FC-4f65-9D91-7224C49458BB}">
                  <c15:dlblFieldTable>
                    <c15:dlblFTEntry>
                      <c15:txfldGUID>{02FFFC9A-3F85-4920-BDA3-23BF01FF5CC8}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A4-4528-8982-1D14CBE72BFA}"/>
                </c:ext>
                <c:ext xmlns:c15="http://schemas.microsoft.com/office/drawing/2012/chart" uri="{CE6537A1-D6FC-4f65-9D91-7224C49458BB}">
                  <c15:dlblFieldTable>
                    <c15:dlblFTEntry>
                      <c15:txfldGUID>{AB4D0C22-CB2E-4614-BCA1-754284D39383}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A4-4528-8982-1D14CBE72BFA}"/>
                </c:ext>
                <c:ext xmlns:c15="http://schemas.microsoft.com/office/drawing/2012/chart" uri="{CE6537A1-D6FC-4f65-9D91-7224C49458BB}">
                  <c15:dlblFieldTable>
                    <c15:dlblFTEntry>
                      <c15:txfldGUID>{02894DDB-5D22-4CB5-8C7E-10CF6F17CBB0}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A4-4528-8982-1D14CBE72BFA}"/>
                </c:ext>
                <c:ext xmlns:c15="http://schemas.microsoft.com/office/drawing/2012/chart" uri="{CE6537A1-D6FC-4f65-9D91-7224C49458BB}">
                  <c15:dlblFieldTable>
                    <c15:dlblFTEntry>
                      <c15:txfldGUID>{2F9CFF90-AB3E-4699-B48B-E8A1DD9DFAB7}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A4-4528-8982-1D14CBE72BFA}"/>
                </c:ext>
                <c:ext xmlns:c15="http://schemas.microsoft.com/office/drawing/2012/chart" uri="{CE6537A1-D6FC-4f65-9D91-7224C49458BB}">
                  <c15:dlblFieldTable>
                    <c15:dlblFTEntry>
                      <c15:txfldGUID>{828F454B-C579-4CBE-B3D5-C2FA7B702823}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A4-4528-8982-1D14CBE72BFA}"/>
                </c:ext>
                <c:ext xmlns:c15="http://schemas.microsoft.com/office/drawing/2012/chart" uri="{CE6537A1-D6FC-4f65-9D91-7224C49458BB}">
                  <c15:dlblFieldTable>
                    <c15:dlblFTEntry>
                      <c15:txfldGUID>{754470C3-F1A3-4BDB-9B0E-BED5DE511825}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A4-4528-8982-1D14CBE72BFA}"/>
                </c:ext>
                <c:ext xmlns:c15="http://schemas.microsoft.com/office/drawing/2012/chart" uri="{CE6537A1-D6FC-4f65-9D91-7224C49458BB}">
                  <c15:dlblFieldTable>
                    <c15:dlblFTEntry>
                      <c15:txfldGUID>{63C6116F-487F-4C53-B0E2-962F51859ABB}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A4-4528-8982-1D14CBE72BFA}"/>
                </c:ext>
                <c:ext xmlns:c15="http://schemas.microsoft.com/office/drawing/2012/chart" uri="{CE6537A1-D6FC-4f65-9D91-7224C49458BB}">
                  <c15:dlblFieldTable>
                    <c15:dlblFTEntry>
                      <c15:txfldGUID>{EA50BB9B-C1A4-476B-AB55-CBDAE79934B2}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A4-4528-8982-1D14CBE72BFA}"/>
                </c:ext>
                <c:ext xmlns:c15="http://schemas.microsoft.com/office/drawing/2012/chart" uri="{CE6537A1-D6FC-4f65-9D91-7224C49458BB}">
                  <c15:dlblFieldTable>
                    <c15:dlblFTEntry>
                      <c15:txfldGUID>{1898575E-A07C-4D7B-A5D6-0154D364931B}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37.9</c:v>
                </c:pt>
                <c:pt idx="32">
                  <c:v>38.5</c:v>
                </c:pt>
              </c:numCache>
            </c:numRef>
          </c:xVal>
          <c:yVal>
            <c:numRef>
              <c:f>公会計指標分析・財政指標組合せ分析表!$BP$51:$DC$51</c:f>
              <c:numCache>
                <c:formatCode>#,##0.0;"▲ "#,##0.0</c:formatCode>
                <c:ptCount val="40"/>
                <c:pt idx="16">
                  <c:v>60.4</c:v>
                </c:pt>
                <c:pt idx="24">
                  <c:v>52.1</c:v>
                </c:pt>
                <c:pt idx="32">
                  <c:v>46.3</c:v>
                </c:pt>
              </c:numCache>
            </c:numRef>
          </c:yVal>
          <c:smooth val="0"/>
          <c:extLst xmlns:c16r2="http://schemas.microsoft.com/office/drawing/2015/06/chart">
            <c:ext xmlns:c16="http://schemas.microsoft.com/office/drawing/2014/chart" uri="{C3380CC4-5D6E-409C-BE32-E72D297353CC}">
              <c16:uniqueId val="{00000009-1DA4-4528-8982-1D14CBE72B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A4-4528-8982-1D14CBE72BFA}"/>
                </c:ext>
                <c:ext xmlns:c15="http://schemas.microsoft.com/office/drawing/2012/chart" uri="{CE6537A1-D6FC-4f65-9D91-7224C49458BB}">
                  <c15:dlblFieldTable>
                    <c15:dlblFTEntry>
                      <c15:txfldGUID>{CA73D648-536D-4AD0-8FF7-58124E91723E}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A4-4528-8982-1D14CBE72BFA}"/>
                </c:ext>
                <c:ext xmlns:c15="http://schemas.microsoft.com/office/drawing/2012/chart" uri="{CE6537A1-D6FC-4f65-9D91-7224C49458BB}">
                  <c15:dlblFieldTable>
                    <c15:dlblFTEntry>
                      <c15:txfldGUID>{A13E058A-231D-452F-BC0F-0CDBD4DF6654}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A4-4528-8982-1D14CBE72BFA}"/>
                </c:ext>
                <c:ext xmlns:c15="http://schemas.microsoft.com/office/drawing/2012/chart" uri="{CE6537A1-D6FC-4f65-9D91-7224C49458BB}">
                  <c15:dlblFieldTable>
                    <c15:dlblFTEntry>
                      <c15:txfldGUID>{4EC6B409-7C12-4380-B739-7C88FF95CBF2}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A4-4528-8982-1D14CBE72BFA}"/>
                </c:ext>
                <c:ext xmlns:c15="http://schemas.microsoft.com/office/drawing/2012/chart" uri="{CE6537A1-D6FC-4f65-9D91-7224C49458BB}">
                  <c15:dlblFieldTable>
                    <c15:dlblFTEntry>
                      <c15:txfldGUID>{5CBE368C-F3CA-4020-8B99-25D6A598602B}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A4-4528-8982-1D14CBE72BFA}"/>
                </c:ext>
                <c:ext xmlns:c15="http://schemas.microsoft.com/office/drawing/2012/chart" uri="{CE6537A1-D6FC-4f65-9D91-7224C49458BB}">
                  <c15:dlblFieldTable>
                    <c15:dlblFTEntry>
                      <c15:txfldGUID>{333366E2-06CC-482C-A5D5-3D590BD2947B}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A4-4528-8982-1D14CBE72BFA}"/>
                </c:ext>
                <c:ext xmlns:c15="http://schemas.microsoft.com/office/drawing/2012/chart" uri="{CE6537A1-D6FC-4f65-9D91-7224C49458BB}">
                  <c15:dlblFieldTable>
                    <c15:dlblFTEntry>
                      <c15:txfldGUID>{071160F4-519C-47D3-A2B1-2E91718CACF4}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A4-4528-8982-1D14CBE72BFA}"/>
                </c:ext>
                <c:ext xmlns:c15="http://schemas.microsoft.com/office/drawing/2012/chart" uri="{CE6537A1-D6FC-4f65-9D91-7224C49458BB}">
                  <c15:dlblFieldTable>
                    <c15:dlblFTEntry>
                      <c15:txfldGUID>{BD0637A3-7946-489C-9949-49BB68D84C8E}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A4-4528-8982-1D14CBE72BFA}"/>
                </c:ext>
                <c:ext xmlns:c15="http://schemas.microsoft.com/office/drawing/2012/chart" uri="{CE6537A1-D6FC-4f65-9D91-7224C49458BB}">
                  <c15:dlblFieldTable>
                    <c15:dlblFTEntry>
                      <c15:txfldGUID>{9CCE831A-A30E-4A02-8C54-3914FCC4F097}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A4-4528-8982-1D14CBE72BFA}"/>
                </c:ext>
                <c:ext xmlns:c15="http://schemas.microsoft.com/office/drawing/2012/chart" uri="{CE6537A1-D6FC-4f65-9D91-7224C49458BB}">
                  <c15:dlblFieldTable>
                    <c15:dlblFTEntry>
                      <c15:txfldGUID>{F9F60A01-A911-484C-B07B-5A2C493F5F1F}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57.1</c:v>
                </c:pt>
                <c:pt idx="32">
                  <c:v>55.2</c:v>
                </c:pt>
              </c:numCache>
            </c:numRef>
          </c:xVal>
          <c:yVal>
            <c:numRef>
              <c:f>公会計指標分析・財政指標組合せ分析表!$BP$55:$DC$55</c:f>
              <c:numCache>
                <c:formatCode>#,##0.0;"▲ "#,##0.0</c:formatCode>
                <c:ptCount val="40"/>
                <c:pt idx="16">
                  <c:v>32.799999999999997</c:v>
                </c:pt>
                <c:pt idx="24">
                  <c:v>52.3</c:v>
                </c:pt>
                <c:pt idx="32">
                  <c:v>55.4</c:v>
                </c:pt>
              </c:numCache>
            </c:numRef>
          </c:yVal>
          <c:smooth val="0"/>
          <c:extLst xmlns:c16r2="http://schemas.microsoft.com/office/drawing/2015/06/chart">
            <c:ext xmlns:c16="http://schemas.microsoft.com/office/drawing/2014/chart" uri="{C3380CC4-5D6E-409C-BE32-E72D297353CC}">
              <c16:uniqueId val="{00000013-1DA4-4528-8982-1D14CBE72BFA}"/>
            </c:ext>
          </c:extLst>
        </c:ser>
        <c:dLbls>
          <c:showLegendKey val="0"/>
          <c:showVal val="1"/>
          <c:showCatName val="0"/>
          <c:showSerName val="0"/>
          <c:showPercent val="0"/>
          <c:showBubbleSize val="0"/>
        </c:dLbls>
        <c:axId val="242388392"/>
        <c:axId val="242391528"/>
      </c:scatterChart>
      <c:valAx>
        <c:axId val="242388392"/>
        <c:scaling>
          <c:orientation val="minMax"/>
          <c:max val="61"/>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1528"/>
        <c:crosses val="autoZero"/>
        <c:crossBetween val="midCat"/>
      </c:valAx>
      <c:valAx>
        <c:axId val="242391528"/>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388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8A-4F0E-913E-7C157CFD7C4B}"/>
                </c:ext>
                <c:ext xmlns:c15="http://schemas.microsoft.com/office/drawing/2012/chart" uri="{CE6537A1-D6FC-4f65-9D91-7224C49458BB}">
                  <c15:dlblFieldTable>
                    <c15:dlblFTEntry>
                      <c15:txfldGUID>{7E1F318D-D6E7-4D68-AB36-B8950E628A82}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8A-4F0E-913E-7C157CFD7C4B}"/>
                </c:ext>
                <c:ext xmlns:c15="http://schemas.microsoft.com/office/drawing/2012/chart" uri="{CE6537A1-D6FC-4f65-9D91-7224C49458BB}">
                  <c15:dlblFieldTable>
                    <c15:dlblFTEntry>
                      <c15:txfldGUID>{665072E0-8A93-42E8-A54C-38AD45892619}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8A-4F0E-913E-7C157CFD7C4B}"/>
                </c:ext>
                <c:ext xmlns:c15="http://schemas.microsoft.com/office/drawing/2012/chart" uri="{CE6537A1-D6FC-4f65-9D91-7224C49458BB}">
                  <c15:dlblFieldTable>
                    <c15:dlblFTEntry>
                      <c15:txfldGUID>{F4CA66F4-6502-4566-8FFA-C46D78FF9A02}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8A-4F0E-913E-7C157CFD7C4B}"/>
                </c:ext>
                <c:ext xmlns:c15="http://schemas.microsoft.com/office/drawing/2012/chart" uri="{CE6537A1-D6FC-4f65-9D91-7224C49458BB}">
                  <c15:dlblFieldTable>
                    <c15:dlblFTEntry>
                      <c15:txfldGUID>{01B116D9-4ECA-48B8-888D-A4D2E69CC8B3}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8A-4F0E-913E-7C157CFD7C4B}"/>
                </c:ext>
                <c:ext xmlns:c15="http://schemas.microsoft.com/office/drawing/2012/chart" uri="{CE6537A1-D6FC-4f65-9D91-7224C49458BB}">
                  <c15:dlblFieldTable>
                    <c15:dlblFTEntry>
                      <c15:txfldGUID>{DB00BBCE-D25E-4CAB-AAD3-12C7FC2071A3}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8A-4F0E-913E-7C157CFD7C4B}"/>
                </c:ext>
                <c:ext xmlns:c15="http://schemas.microsoft.com/office/drawing/2012/chart" uri="{CE6537A1-D6FC-4f65-9D91-7224C49458BB}">
                  <c15:dlblFieldTable>
                    <c15:dlblFTEntry>
                      <c15:txfldGUID>{79A2AB59-980D-4D46-AF19-8B012DBF5C54}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8A-4F0E-913E-7C157CFD7C4B}"/>
                </c:ext>
                <c:ext xmlns:c15="http://schemas.microsoft.com/office/drawing/2012/chart" uri="{CE6537A1-D6FC-4f65-9D91-7224C49458BB}">
                  <c15:dlblFieldTable>
                    <c15:dlblFTEntry>
                      <c15:txfldGUID>{62E7F5CA-D576-400D-AE7F-49FA92F36012}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8A-4F0E-913E-7C157CFD7C4B}"/>
                </c:ext>
                <c:ext xmlns:c15="http://schemas.microsoft.com/office/drawing/2012/chart" uri="{CE6537A1-D6FC-4f65-9D91-7224C49458BB}">
                  <c15:dlblFieldTable>
                    <c15:dlblFTEntry>
                      <c15:txfldGUID>{95F9C739-F082-4BE4-9B9F-BD1D0D257B24}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8A-4F0E-913E-7C157CFD7C4B}"/>
                </c:ext>
                <c:ext xmlns:c15="http://schemas.microsoft.com/office/drawing/2012/chart" uri="{CE6537A1-D6FC-4f65-9D91-7224C49458BB}">
                  <c15:dlblFieldTable>
                    <c15:dlblFTEntry>
                      <c15:txfldGUID>{54711F71-9FFB-4594-BB2A-932D268A0992}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11.8</c:v>
                </c:pt>
                <c:pt idx="16">
                  <c:v>11</c:v>
                </c:pt>
                <c:pt idx="24">
                  <c:v>10.4</c:v>
                </c:pt>
                <c:pt idx="32">
                  <c:v>9.4</c:v>
                </c:pt>
              </c:numCache>
            </c:numRef>
          </c:xVal>
          <c:yVal>
            <c:numRef>
              <c:f>公会計指標分析・財政指標組合せ分析表!$BP$73:$DC$73</c:f>
              <c:numCache>
                <c:formatCode>#,##0.0;"▲ "#,##0.0</c:formatCode>
                <c:ptCount val="40"/>
                <c:pt idx="0">
                  <c:v>67</c:v>
                </c:pt>
                <c:pt idx="8">
                  <c:v>65.599999999999994</c:v>
                </c:pt>
                <c:pt idx="16">
                  <c:v>60.4</c:v>
                </c:pt>
                <c:pt idx="24">
                  <c:v>52.1</c:v>
                </c:pt>
                <c:pt idx="32">
                  <c:v>46.3</c:v>
                </c:pt>
              </c:numCache>
            </c:numRef>
          </c:yVal>
          <c:smooth val="0"/>
          <c:extLst xmlns:c16r2="http://schemas.microsoft.com/office/drawing/2015/06/chart">
            <c:ext xmlns:c16="http://schemas.microsoft.com/office/drawing/2014/chart" uri="{C3380CC4-5D6E-409C-BE32-E72D297353CC}">
              <c16:uniqueId val="{00000009-A78A-4F0E-913E-7C157CFD7C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8A-4F0E-913E-7C157CFD7C4B}"/>
                </c:ext>
                <c:ext xmlns:c15="http://schemas.microsoft.com/office/drawing/2012/chart" uri="{CE6537A1-D6FC-4f65-9D91-7224C49458BB}">
                  <c15:dlblFieldTable>
                    <c15:dlblFTEntry>
                      <c15:txfldGUID>{89A2B103-6C72-4F63-886A-476E98E523A5}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8A-4F0E-913E-7C157CFD7C4B}"/>
                </c:ext>
                <c:ext xmlns:c15="http://schemas.microsoft.com/office/drawing/2012/chart" uri="{CE6537A1-D6FC-4f65-9D91-7224C49458BB}">
                  <c15:dlblFieldTable>
                    <c15:dlblFTEntry>
                      <c15:txfldGUID>{1B30C7DF-F753-4428-8512-E624B0713CF1}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8A-4F0E-913E-7C157CFD7C4B}"/>
                </c:ext>
                <c:ext xmlns:c15="http://schemas.microsoft.com/office/drawing/2012/chart" uri="{CE6537A1-D6FC-4f65-9D91-7224C49458BB}">
                  <c15:dlblFieldTable>
                    <c15:dlblFTEntry>
                      <c15:txfldGUID>{52153E75-4436-4257-92B8-AD96C1D8C2E1}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8A-4F0E-913E-7C157CFD7C4B}"/>
                </c:ext>
                <c:ext xmlns:c15="http://schemas.microsoft.com/office/drawing/2012/chart" uri="{CE6537A1-D6FC-4f65-9D91-7224C49458BB}">
                  <c15:dlblFieldTable>
                    <c15:dlblFTEntry>
                      <c15:txfldGUID>{92200784-BC02-4B0E-9D99-249AC5E9B36E}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8A-4F0E-913E-7C157CFD7C4B}"/>
                </c:ext>
                <c:ext xmlns:c15="http://schemas.microsoft.com/office/drawing/2012/chart" uri="{CE6537A1-D6FC-4f65-9D91-7224C49458BB}">
                  <c15:dlblFieldTable>
                    <c15:dlblFTEntry>
                      <c15:txfldGUID>{E2EC26B8-7164-4473-B287-AC5EB17E6878}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8A-4F0E-913E-7C157CFD7C4B}"/>
                </c:ext>
                <c:ext xmlns:c15="http://schemas.microsoft.com/office/drawing/2012/chart" uri="{CE6537A1-D6FC-4f65-9D91-7224C49458BB}">
                  <c15:dlblFieldTable>
                    <c15:dlblFTEntry>
                      <c15:txfldGUID>{105A692A-BB96-45A4-89F0-9DF9A68D5BCC}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8A-4F0E-913E-7C157CFD7C4B}"/>
                </c:ext>
                <c:ext xmlns:c15="http://schemas.microsoft.com/office/drawing/2012/chart" uri="{CE6537A1-D6FC-4f65-9D91-7224C49458BB}">
                  <c15:dlblFieldTable>
                    <c15:dlblFTEntry>
                      <c15:txfldGUID>{6CEC9122-432A-4713-952A-A09E37D47D9E}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8A-4F0E-913E-7C157CFD7C4B}"/>
                </c:ext>
                <c:ext xmlns:c15="http://schemas.microsoft.com/office/drawing/2012/chart" uri="{CE6537A1-D6FC-4f65-9D91-7224C49458BB}">
                  <c15:dlblFieldTable>
                    <c15:dlblFTEntry>
                      <c15:txfldGUID>{CD6061B2-61CA-499B-B463-9B2193DA7DE5}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8A-4F0E-913E-7C157CFD7C4B}"/>
                </c:ext>
                <c:ext xmlns:c15="http://schemas.microsoft.com/office/drawing/2012/chart" uri="{CE6537A1-D6FC-4f65-9D91-7224C49458BB}">
                  <c15:dlblFieldTable>
                    <c15:dlblFTEntry>
                      <c15:txfldGUID>{4488B5B5-A6E6-438D-97C4-48F5E5435729}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9.6999999999999993</c:v>
                </c:pt>
              </c:numCache>
            </c:numRef>
          </c:xVal>
          <c:yVal>
            <c:numRef>
              <c:f>公会計指標分析・財政指標組合せ分析表!$BP$77:$DC$77</c:f>
              <c:numCache>
                <c:formatCode>#,##0.0;"▲ "#,##0.0</c:formatCode>
                <c:ptCount val="40"/>
                <c:pt idx="0">
                  <c:v>52.8</c:v>
                </c:pt>
                <c:pt idx="8">
                  <c:v>48.6</c:v>
                </c:pt>
                <c:pt idx="16">
                  <c:v>32.799999999999997</c:v>
                </c:pt>
                <c:pt idx="24">
                  <c:v>52.3</c:v>
                </c:pt>
                <c:pt idx="32">
                  <c:v>55.4</c:v>
                </c:pt>
              </c:numCache>
            </c:numRef>
          </c:yVal>
          <c:smooth val="0"/>
          <c:extLst xmlns:c16r2="http://schemas.microsoft.com/office/drawing/2015/06/chart">
            <c:ext xmlns:c16="http://schemas.microsoft.com/office/drawing/2014/chart" uri="{C3380CC4-5D6E-409C-BE32-E72D297353CC}">
              <c16:uniqueId val="{00000013-A78A-4F0E-913E-7C157CFD7C4B}"/>
            </c:ext>
          </c:extLst>
        </c:ser>
        <c:dLbls>
          <c:showLegendKey val="0"/>
          <c:showVal val="1"/>
          <c:showCatName val="0"/>
          <c:showSerName val="0"/>
          <c:showPercent val="0"/>
          <c:showBubbleSize val="0"/>
        </c:dLbls>
        <c:axId val="242390744"/>
        <c:axId val="242389960"/>
      </c:scatterChart>
      <c:valAx>
        <c:axId val="242390744"/>
        <c:scaling>
          <c:orientation val="minMax"/>
          <c:max val="12.5"/>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89960"/>
        <c:crosses val="autoZero"/>
        <c:crossBetween val="midCat"/>
      </c:valAx>
      <c:valAx>
        <c:axId val="242389960"/>
        <c:scaling>
          <c:orientation val="minMax"/>
          <c:max val="7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390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年度においては、起債残高の減少に伴い、元利償還金に係る経費が減少した。</a:t>
          </a:r>
          <a:endParaRPr lang="ja-JP" altLang="ja-JP" sz="1400">
            <a:effectLst/>
          </a:endParaRPr>
        </a:p>
        <a:p>
          <a:r>
            <a:rPr kumimoji="1" lang="ja-JP" altLang="ja-JP" sz="1100">
              <a:solidFill>
                <a:schemeClr val="dk1"/>
              </a:solidFill>
              <a:effectLst/>
              <a:latin typeface="+mn-lt"/>
              <a:ea typeface="+mn-ea"/>
              <a:cs typeface="+mn-cs"/>
            </a:rPr>
            <a:t>しかし、片岡地区市街地整備事業や学校耐震化改修等の大型公共事業に係る起債の据置期間経過による元金償還の開始により、元利償還金は今後増加していくものと思われる。</a:t>
          </a:r>
          <a:endParaRPr lang="ja-JP" altLang="ja-JP" sz="1400">
            <a:effectLst/>
          </a:endParaRPr>
        </a:p>
        <a:p>
          <a:r>
            <a:rPr kumimoji="1" lang="ja-JP" altLang="ja-JP" sz="1100">
              <a:solidFill>
                <a:schemeClr val="dk1"/>
              </a:solidFill>
              <a:effectLst/>
              <a:latin typeface="+mn-lt"/>
              <a:ea typeface="+mn-ea"/>
              <a:cs typeface="+mn-cs"/>
            </a:rPr>
            <a:t>また、塩谷広域行政組合において次期環境施設の建設</a:t>
          </a:r>
          <a:r>
            <a:rPr kumimoji="1" lang="ja-JP" altLang="en-US" sz="1100">
              <a:solidFill>
                <a:schemeClr val="dk1"/>
              </a:solidFill>
              <a:effectLst/>
              <a:latin typeface="+mn-lt"/>
              <a:ea typeface="+mn-ea"/>
              <a:cs typeface="+mn-cs"/>
            </a:rPr>
            <a:t>が行われて</a:t>
          </a:r>
          <a:r>
            <a:rPr kumimoji="1" lang="ja-JP" altLang="ja-JP" sz="1100">
              <a:solidFill>
                <a:schemeClr val="dk1"/>
              </a:solidFill>
              <a:effectLst/>
              <a:latin typeface="+mn-lt"/>
              <a:ea typeface="+mn-ea"/>
              <a:cs typeface="+mn-cs"/>
            </a:rPr>
            <a:t>いることから、組合等が起こした地方債の元利償還金に対する負担金の増額も予想される。</a:t>
          </a:r>
          <a:endParaRPr lang="ja-JP" altLang="ja-JP" sz="1400">
            <a:effectLst/>
          </a:endParaRPr>
        </a:p>
        <a:p>
          <a:r>
            <a:rPr kumimoji="1" lang="ja-JP" altLang="ja-JP" sz="1100">
              <a:solidFill>
                <a:schemeClr val="dk1"/>
              </a:solidFill>
              <a:effectLst/>
              <a:latin typeface="+mn-lt"/>
              <a:ea typeface="+mn-ea"/>
              <a:cs typeface="+mn-cs"/>
            </a:rPr>
            <a:t>起債に関しては、財源措置のある有利な借り入れを積極的に活用し、</a:t>
          </a:r>
          <a:r>
            <a:rPr kumimoji="1" lang="ja-JP" altLang="en-US" sz="1100">
              <a:solidFill>
                <a:schemeClr val="dk1"/>
              </a:solidFill>
              <a:effectLst/>
              <a:latin typeface="+mn-lt"/>
              <a:ea typeface="+mn-ea"/>
              <a:cs typeface="+mn-cs"/>
            </a:rPr>
            <a:t>世代間公平負担の趣旨にのっとり、</a:t>
          </a:r>
          <a:r>
            <a:rPr kumimoji="1" lang="ja-JP" altLang="ja-JP" sz="1100">
              <a:solidFill>
                <a:schemeClr val="dk1"/>
              </a:solidFill>
              <a:effectLst/>
              <a:latin typeface="+mn-lt"/>
              <a:ea typeface="+mn-ea"/>
              <a:cs typeface="+mn-cs"/>
            </a:rPr>
            <a:t>後年に対して過度な財政負担とならないよう努めていく。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将来負担額については、今後も老朽公共施設の維持や改修等の起債を財源とした事業が見込まれ、地方債の現在高は増加傾向となる見込みである。</a:t>
          </a:r>
          <a:endParaRPr lang="ja-JP" altLang="ja-JP" sz="1400">
            <a:effectLst/>
          </a:endParaRPr>
        </a:p>
        <a:p>
          <a:r>
            <a:rPr kumimoji="1" lang="ja-JP" altLang="ja-JP" sz="1100">
              <a:solidFill>
                <a:schemeClr val="dk1"/>
              </a:solidFill>
              <a:effectLst/>
              <a:latin typeface="+mn-lt"/>
              <a:ea typeface="+mn-ea"/>
              <a:cs typeface="+mn-cs"/>
            </a:rPr>
            <a:t>また、塩谷広域行政組合の次期環境施設建設</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、負担金の更なる増加が予想される。</a:t>
          </a:r>
          <a:endParaRPr lang="ja-JP" altLang="ja-JP" sz="1400">
            <a:effectLst/>
          </a:endParaRPr>
        </a:p>
        <a:p>
          <a:r>
            <a:rPr kumimoji="1" lang="ja-JP" altLang="ja-JP" sz="1100">
              <a:solidFill>
                <a:schemeClr val="dk1"/>
              </a:solidFill>
              <a:effectLst/>
              <a:latin typeface="+mn-lt"/>
              <a:ea typeface="+mn-ea"/>
              <a:cs typeface="+mn-cs"/>
            </a:rPr>
            <a:t>退職手当負担金については、職員数の削減により、ここ数年は横這い傾向となる見込みである。</a:t>
          </a:r>
          <a:endParaRPr lang="ja-JP" altLang="ja-JP" sz="1400">
            <a:effectLst/>
          </a:endParaRPr>
        </a:p>
        <a:p>
          <a:r>
            <a:rPr kumimoji="1" lang="ja-JP" altLang="ja-JP" sz="1100">
              <a:solidFill>
                <a:schemeClr val="dk1"/>
              </a:solidFill>
              <a:effectLst/>
              <a:latin typeface="+mn-lt"/>
              <a:ea typeface="+mn-ea"/>
              <a:cs typeface="+mn-cs"/>
            </a:rPr>
            <a:t>一方の充当可能財源であるが、ふるさと納税</a:t>
          </a:r>
          <a:r>
            <a:rPr kumimoji="1" lang="ja-JP" altLang="en-US" sz="1100">
              <a:solidFill>
                <a:schemeClr val="dk1"/>
              </a:solidFill>
              <a:effectLst/>
              <a:latin typeface="+mn-lt"/>
              <a:ea typeface="+mn-ea"/>
              <a:cs typeface="+mn-cs"/>
            </a:rPr>
            <a:t>や市有財産売払い</a:t>
          </a:r>
          <a:r>
            <a:rPr kumimoji="1" lang="ja-JP" altLang="ja-JP" sz="1100">
              <a:solidFill>
                <a:schemeClr val="dk1"/>
              </a:solidFill>
              <a:effectLst/>
              <a:latin typeface="+mn-lt"/>
              <a:ea typeface="+mn-ea"/>
              <a:cs typeface="+mn-cs"/>
            </a:rPr>
            <a:t>等の新たな自主財源</a:t>
          </a:r>
          <a:r>
            <a:rPr kumimoji="1" lang="ja-JP" altLang="en-US" sz="1100">
              <a:solidFill>
                <a:schemeClr val="dk1"/>
              </a:solidFill>
              <a:effectLst/>
              <a:latin typeface="+mn-lt"/>
              <a:ea typeface="+mn-ea"/>
              <a:cs typeface="+mn-cs"/>
            </a:rPr>
            <a:t>の確保に努めているところ</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今後増加が予想される将来負担額に対しては、実施事業の適正化を図り、有利な借り入れや基金の有効活用等により後年を見通した健全な財政運営に努めていく。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基金全体の残高合計が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うち財政調整基金は取り崩しにより全体の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百万円となり、庁舎整備のため新たに造成した庁舎等整備基金に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基金全体の残高合計が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百万円、庁舎等整備基金が前年度比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程度を目標に積み立て、特定目的基金については、庁舎等整備基金は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ふるさと納税は寄附額に応じて積立・取崩を行い、その他の基金については、基金の趣旨に該当する事業に随時取り崩していく。なお、公共施設整備基金については、公共施設等総合管理計画との関連付け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・中山間地域農村環境保全基金：中山間地域の農村環境を形成する土地改良施設等の適正な保全に資する事業の財源に充てるための基金。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・交通施設整備基金：（積立）無（繰入）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片岡地区市街地整備事業他（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スマートＩＣ整備事業（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 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H29 157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H29 102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・公共施設整備基金：（積立）利子のみ（繰入）無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 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・中山間地域農村環境保全基金：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（積立）利子のみ（繰入）無</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・交通施設整備基金：交通施設事業への随時充当を予定。積立予定なし。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・ふるさと納税基金：寄附者の充当希望先へ随時充当を予定。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・公共施設整備基金：文化会館改修事業への充当を予定。今後は公共施設総合管理計画との関連付けを検討。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・庁舎等整備基金：庁舎整備に向け、当該年度末時点で可能な限り積み立てを予定。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・中山間地域農村環境保全基金：当面は繰入予定なし。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は、震災復興特別交付税返還金等に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百万円）に転じ、年度末残高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財政調整基金は、年度間調整に必要不可欠な基金であるため、予算規模の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程度を目標に積極的に積み立てていく。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百万円）から利子積立に転じた。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33,098
32,819
170.46
13,648,332
13,173,412
459,100
7,595,462
12,061,637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本市の有形固定資産減価償却率については、正しくは平成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年度が</a:t>
          </a:r>
          <a:r>
            <a:rPr kumimoji="1" lang="en-US" altLang="ja-JP" sz="1100">
              <a:latin typeface="ＭＳ Ｐゴシック" panose="020B0600070205080204" pitchFamily="50" charset="-128"/>
              <a:ea typeface="ＭＳ Ｐゴシック" panose="020B0600070205080204" pitchFamily="50" charset="-128"/>
            </a:rPr>
            <a:t>60.9%(+3.8pt)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年度が</a:t>
          </a:r>
          <a:r>
            <a:rPr kumimoji="1" lang="en-US" altLang="ja-JP" sz="1100">
              <a:latin typeface="ＭＳ Ｐゴシック" panose="020B0600070205080204" pitchFamily="50" charset="-128"/>
              <a:ea typeface="ＭＳ Ｐゴシック" panose="020B0600070205080204" pitchFamily="50" charset="-128"/>
            </a:rPr>
            <a:t>62.6(7.4pt)%</a:t>
          </a:r>
          <a:r>
            <a:rPr kumimoji="1" lang="ja-JP" altLang="en-US" sz="1100">
              <a:latin typeface="ＭＳ Ｐゴシック" panose="020B0600070205080204" pitchFamily="50" charset="-128"/>
              <a:ea typeface="ＭＳ Ｐゴシック" panose="020B0600070205080204" pitchFamily="50" charset="-128"/>
            </a:rPr>
            <a:t>であり、いずれの年度も類似団体に比べ高い（グラフの数値は誤り）。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これは、公共施設等の老朽化が毎年進行していることを示しており、利用者の安全確保の観点から、施設更新を速やかに進める必要があることを示唆している。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本市においては、平成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年度に同再配置計画を策定しており、今後はこの計画に沿って順次公共施設等マネジメントを進めていく。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100118</xdr:rowOff>
    </xdr:from>
    <xdr:to>
      <xdr:col>15</xdr:col>
      <xdr:colOff>187325</xdr:colOff>
      <xdr:row>29</xdr:row>
      <xdr:rowOff>30268</xdr:rowOff>
    </xdr:to>
    <xdr:sp macro="" textlink="">
      <xdr:nvSpPr>
        <xdr:cNvPr id="72" name="フローチャート: 判断 71"/>
        <xdr:cNvSpPr/>
      </xdr:nvSpPr>
      <xdr:spPr>
        <a:xfrm>
          <a:off x="3238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137583</xdr:rowOff>
    </xdr:from>
    <xdr:to>
      <xdr:col>23</xdr:col>
      <xdr:colOff>136525</xdr:colOff>
      <xdr:row>33</xdr:row>
      <xdr:rowOff>67733</xdr:rowOff>
    </xdr:to>
    <xdr:sp macro="" textlink="">
      <xdr:nvSpPr>
        <xdr:cNvPr id="78" name="楕円 77"/>
        <xdr:cNvSpPr/>
      </xdr:nvSpPr>
      <xdr:spPr>
        <a:xfrm>
          <a:off x="47117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52510</xdr:rowOff>
    </xdr:from>
    <xdr:ext cx="405111" cy="259045"/>
    <xdr:sp macro="" textlink="">
      <xdr:nvSpPr>
        <xdr:cNvPr id="79" name="有形固定資産減価償却率該当値テキスト"/>
        <xdr:cNvSpPr txBox="1"/>
      </xdr:nvSpPr>
      <xdr:spPr>
        <a:xfrm>
          <a:off x="4813300" y="631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159173</xdr:rowOff>
    </xdr:from>
    <xdr:to>
      <xdr:col>19</xdr:col>
      <xdr:colOff>187325</xdr:colOff>
      <xdr:row>33</xdr:row>
      <xdr:rowOff>89323</xdr:rowOff>
    </xdr:to>
    <xdr:sp macro="" textlink="">
      <xdr:nvSpPr>
        <xdr:cNvPr id="80" name="楕円 79"/>
        <xdr:cNvSpPr/>
      </xdr:nvSpPr>
      <xdr:spPr>
        <a:xfrm>
          <a:off x="4000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16933</xdr:rowOff>
    </xdr:from>
    <xdr:to>
      <xdr:col>23</xdr:col>
      <xdr:colOff>85725</xdr:colOff>
      <xdr:row>33</xdr:row>
      <xdr:rowOff>38523</xdr:rowOff>
    </xdr:to>
    <xdr:cxnSp macro="">
      <xdr:nvCxnSpPr>
        <xdr:cNvPr id="81" name="直線コネクタ 80"/>
        <xdr:cNvCxnSpPr/>
      </xdr:nvCxnSpPr>
      <xdr:spPr>
        <a:xfrm flipV="1">
          <a:off x="4051300" y="644630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85725</xdr:rowOff>
    </xdr:from>
    <xdr:to>
      <xdr:col>15</xdr:col>
      <xdr:colOff>187325</xdr:colOff>
      <xdr:row>29</xdr:row>
      <xdr:rowOff>15875</xdr:rowOff>
    </xdr:to>
    <xdr:sp macro="" textlink="">
      <xdr:nvSpPr>
        <xdr:cNvPr id="82" name="楕円 81"/>
        <xdr:cNvSpPr/>
      </xdr:nvSpPr>
      <xdr:spPr>
        <a:xfrm>
          <a:off x="3238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136525</xdr:rowOff>
    </xdr:from>
    <xdr:to>
      <xdr:col>19</xdr:col>
      <xdr:colOff>136525</xdr:colOff>
      <xdr:row>33</xdr:row>
      <xdr:rowOff>38523</xdr:rowOff>
    </xdr:to>
    <xdr:cxnSp macro="">
      <xdr:nvCxnSpPr>
        <xdr:cNvPr id="83" name="直線コネクタ 82"/>
        <xdr:cNvCxnSpPr/>
      </xdr:nvCxnSpPr>
      <xdr:spPr>
        <a:xfrm>
          <a:off x="3289300" y="5708650"/>
          <a:ext cx="762000" cy="75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21395</xdr:rowOff>
    </xdr:from>
    <xdr:ext cx="405111" cy="259045"/>
    <xdr:sp macro="" textlink="">
      <xdr:nvSpPr>
        <xdr:cNvPr id="85" name="n_2aveValue有形固定資産減価償却率"/>
        <xdr:cNvSpPr txBox="1"/>
      </xdr:nvSpPr>
      <xdr:spPr>
        <a:xfrm>
          <a:off x="30867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80450</xdr:rowOff>
    </xdr:from>
    <xdr:ext cx="405111" cy="259045"/>
    <xdr:sp macro="" textlink="">
      <xdr:nvSpPr>
        <xdr:cNvPr id="86" name="n_1mainValue有形固定資産減価償却率"/>
        <xdr:cNvSpPr txBox="1"/>
      </xdr:nvSpPr>
      <xdr:spPr>
        <a:xfrm>
          <a:off x="38360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87" name="n_2mainValue有形固定資産減価償却率"/>
        <xdr:cNvSpPr txBox="1"/>
      </xdr:nvSpPr>
      <xdr:spPr>
        <a:xfrm>
          <a:off x="3086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本市の債務償還可能年数は、</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年であり、類似団体に比べ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年少ない。</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これは、近年の起債抑制策に加え、木幡宅地造成事業の完了に伴う公債費の繰上償還実施などにより地方債現在高が減少したことによる。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なお、今後は、矢板北スマート</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整備等、大型公共事業の起債により、増加が見込まれる。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124732</xdr:rowOff>
    </xdr:from>
    <xdr:to>
      <xdr:col>76</xdr:col>
      <xdr:colOff>73025</xdr:colOff>
      <xdr:row>33</xdr:row>
      <xdr:rowOff>54882</xdr:rowOff>
    </xdr:to>
    <xdr:sp macro="" textlink="">
      <xdr:nvSpPr>
        <xdr:cNvPr id="131" name="楕円 130"/>
        <xdr:cNvSpPr/>
      </xdr:nvSpPr>
      <xdr:spPr>
        <a:xfrm>
          <a:off x="14744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103159</xdr:rowOff>
    </xdr:from>
    <xdr:ext cx="340478" cy="259045"/>
    <xdr:sp macro="" textlink="">
      <xdr:nvSpPr>
        <xdr:cNvPr id="132" name="債務償還可能年数該当値テキスト"/>
        <xdr:cNvSpPr txBox="1"/>
      </xdr:nvSpPr>
      <xdr:spPr>
        <a:xfrm>
          <a:off x="14846300" y="6361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33,098
32,819
170.46
13,648,332
13,173,412
459,100
7,595,462
12,061,637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3" name="フローチャート: 判断 62"/>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153035</xdr:rowOff>
    </xdr:from>
    <xdr:to>
      <xdr:col>24</xdr:col>
      <xdr:colOff>114300</xdr:colOff>
      <xdr:row>35</xdr:row>
      <xdr:rowOff>83185</xdr:rowOff>
    </xdr:to>
    <xdr:sp macro="" textlink="">
      <xdr:nvSpPr>
        <xdr:cNvPr id="69" name="楕円 68"/>
        <xdr:cNvSpPr/>
      </xdr:nvSpPr>
      <xdr:spPr>
        <a:xfrm>
          <a:off x="4584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4462</xdr:rowOff>
    </xdr:from>
    <xdr:ext cx="405111" cy="259045"/>
    <xdr:sp macro="" textlink="">
      <xdr:nvSpPr>
        <xdr:cNvPr id="70" name="【道路】&#10;有形固定資産減価償却率該当値テキスト"/>
        <xdr:cNvSpPr txBox="1"/>
      </xdr:nvSpPr>
      <xdr:spPr>
        <a:xfrm>
          <a:off x="46736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xdr:rowOff>
    </xdr:from>
    <xdr:to>
      <xdr:col>20</xdr:col>
      <xdr:colOff>38100</xdr:colOff>
      <xdr:row>35</xdr:row>
      <xdr:rowOff>113665</xdr:rowOff>
    </xdr:to>
    <xdr:sp macro="" textlink="">
      <xdr:nvSpPr>
        <xdr:cNvPr id="71" name="楕円 70"/>
        <xdr:cNvSpPr/>
      </xdr:nvSpPr>
      <xdr:spPr>
        <a:xfrm>
          <a:off x="3746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32385</xdr:rowOff>
    </xdr:from>
    <xdr:to>
      <xdr:col>24</xdr:col>
      <xdr:colOff>63500</xdr:colOff>
      <xdr:row>35</xdr:row>
      <xdr:rowOff>62865</xdr:rowOff>
    </xdr:to>
    <xdr:cxnSp macro="">
      <xdr:nvCxnSpPr>
        <xdr:cNvPr id="72" name="直線コネクタ 71"/>
        <xdr:cNvCxnSpPr/>
      </xdr:nvCxnSpPr>
      <xdr:spPr>
        <a:xfrm flipV="1">
          <a:off x="3797300" y="60331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73" name="楕円 72"/>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62865</xdr:rowOff>
    </xdr:from>
    <xdr:to>
      <xdr:col>19</xdr:col>
      <xdr:colOff>177800</xdr:colOff>
      <xdr:row>35</xdr:row>
      <xdr:rowOff>146685</xdr:rowOff>
    </xdr:to>
    <xdr:cxnSp macro="">
      <xdr:nvCxnSpPr>
        <xdr:cNvPr id="74" name="直線コネクタ 73"/>
        <xdr:cNvCxnSpPr/>
      </xdr:nvCxnSpPr>
      <xdr:spPr>
        <a:xfrm flipV="1">
          <a:off x="2908300" y="606361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6" name="n_2ave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130192</xdr:rowOff>
    </xdr:from>
    <xdr:ext cx="405111" cy="259045"/>
    <xdr:sp macro="" textlink="">
      <xdr:nvSpPr>
        <xdr:cNvPr id="77" name="n_1mainValue【道路】&#10;有形固定資産減価償却率"/>
        <xdr:cNvSpPr txBox="1"/>
      </xdr:nvSpPr>
      <xdr:spPr>
        <a:xfrm>
          <a:off x="3582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17162</xdr:rowOff>
    </xdr:from>
    <xdr:ext cx="405111" cy="259045"/>
    <xdr:sp macro="" textlink="">
      <xdr:nvSpPr>
        <xdr:cNvPr id="78" name="n_2mainValue【道路】&#10;有形固定資産減価償却率"/>
        <xdr:cNvSpPr txBox="1"/>
      </xdr:nvSpPr>
      <xdr:spPr>
        <a:xfrm>
          <a:off x="2705744"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92227</xdr:rowOff>
    </xdr:from>
    <xdr:to>
      <xdr:col>46</xdr:col>
      <xdr:colOff>38100</xdr:colOff>
      <xdr:row>36</xdr:row>
      <xdr:rowOff>22377</xdr:rowOff>
    </xdr:to>
    <xdr:sp macro="" textlink="">
      <xdr:nvSpPr>
        <xdr:cNvPr id="110" name="フローチャート: 判断 109"/>
        <xdr:cNvSpPr/>
      </xdr:nvSpPr>
      <xdr:spPr>
        <a:xfrm>
          <a:off x="8699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27115</xdr:rowOff>
    </xdr:from>
    <xdr:to>
      <xdr:col>55</xdr:col>
      <xdr:colOff>50800</xdr:colOff>
      <xdr:row>38</xdr:row>
      <xdr:rowOff>128715</xdr:rowOff>
    </xdr:to>
    <xdr:sp macro="" textlink="">
      <xdr:nvSpPr>
        <xdr:cNvPr id="116" name="楕円 115"/>
        <xdr:cNvSpPr/>
      </xdr:nvSpPr>
      <xdr:spPr>
        <a:xfrm>
          <a:off x="10426700" y="65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49992</xdr:rowOff>
    </xdr:from>
    <xdr:ext cx="534377" cy="259045"/>
    <xdr:sp macro="" textlink="">
      <xdr:nvSpPr>
        <xdr:cNvPr id="117" name="【道路】&#10;一人当たり延長該当値テキスト"/>
        <xdr:cNvSpPr txBox="1"/>
      </xdr:nvSpPr>
      <xdr:spPr>
        <a:xfrm>
          <a:off x="10515600"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35611</xdr:rowOff>
    </xdr:from>
    <xdr:to>
      <xdr:col>50</xdr:col>
      <xdr:colOff>165100</xdr:colOff>
      <xdr:row>38</xdr:row>
      <xdr:rowOff>137211</xdr:rowOff>
    </xdr:to>
    <xdr:sp macro="" textlink="">
      <xdr:nvSpPr>
        <xdr:cNvPr id="118" name="楕円 117"/>
        <xdr:cNvSpPr/>
      </xdr:nvSpPr>
      <xdr:spPr>
        <a:xfrm>
          <a:off x="9588500" y="6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77915</xdr:rowOff>
    </xdr:from>
    <xdr:to>
      <xdr:col>55</xdr:col>
      <xdr:colOff>0</xdr:colOff>
      <xdr:row>38</xdr:row>
      <xdr:rowOff>86411</xdr:rowOff>
    </xdr:to>
    <xdr:cxnSp macro="">
      <xdr:nvCxnSpPr>
        <xdr:cNvPr id="119" name="直線コネクタ 118"/>
        <xdr:cNvCxnSpPr/>
      </xdr:nvCxnSpPr>
      <xdr:spPr>
        <a:xfrm flipV="1">
          <a:off x="9639300" y="6593015"/>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46165</xdr:rowOff>
    </xdr:from>
    <xdr:to>
      <xdr:col>46</xdr:col>
      <xdr:colOff>38100</xdr:colOff>
      <xdr:row>38</xdr:row>
      <xdr:rowOff>147765</xdr:rowOff>
    </xdr:to>
    <xdr:sp macro="" textlink="">
      <xdr:nvSpPr>
        <xdr:cNvPr id="120" name="楕円 119"/>
        <xdr:cNvSpPr/>
      </xdr:nvSpPr>
      <xdr:spPr>
        <a:xfrm>
          <a:off x="8699500" y="65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86411</xdr:rowOff>
    </xdr:from>
    <xdr:to>
      <xdr:col>50</xdr:col>
      <xdr:colOff>114300</xdr:colOff>
      <xdr:row>38</xdr:row>
      <xdr:rowOff>96965</xdr:rowOff>
    </xdr:to>
    <xdr:cxnSp macro="">
      <xdr:nvCxnSpPr>
        <xdr:cNvPr id="121" name="直線コネクタ 120"/>
        <xdr:cNvCxnSpPr/>
      </xdr:nvCxnSpPr>
      <xdr:spPr>
        <a:xfrm flipV="1">
          <a:off x="8750300" y="6601511"/>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38904</xdr:rowOff>
    </xdr:from>
    <xdr:ext cx="534377" cy="259045"/>
    <xdr:sp macro="" textlink="">
      <xdr:nvSpPr>
        <xdr:cNvPr id="123" name="n_2aveValue【道路】&#10;一人当たり延長"/>
        <xdr:cNvSpPr txBox="1"/>
      </xdr:nvSpPr>
      <xdr:spPr>
        <a:xfrm>
          <a:off x="8483111" y="58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153738</xdr:rowOff>
    </xdr:from>
    <xdr:ext cx="534377" cy="259045"/>
    <xdr:sp macro="" textlink="">
      <xdr:nvSpPr>
        <xdr:cNvPr id="124" name="n_1mainValue【道路】&#10;一人当たり延長"/>
        <xdr:cNvSpPr txBox="1"/>
      </xdr:nvSpPr>
      <xdr:spPr>
        <a:xfrm>
          <a:off x="93594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138892</xdr:rowOff>
    </xdr:from>
    <xdr:ext cx="534377" cy="259045"/>
    <xdr:sp macro="" textlink="">
      <xdr:nvSpPr>
        <xdr:cNvPr id="125" name="n_2mainValue【道路】&#10;一人当たり延長"/>
        <xdr:cNvSpPr txBox="1"/>
      </xdr:nvSpPr>
      <xdr:spPr>
        <a:xfrm>
          <a:off x="8483111" y="66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59" name="フローチャート: 判断 158"/>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65" name="楕円 164"/>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154594</xdr:rowOff>
    </xdr:from>
    <xdr:ext cx="405111" cy="259045"/>
    <xdr:sp macro="" textlink="">
      <xdr:nvSpPr>
        <xdr:cNvPr id="166" name="【橋りょう・トンネル】&#10;有形固定資産減価償却率該当値テキスト"/>
        <xdr:cNvSpPr txBox="1"/>
      </xdr:nvSpPr>
      <xdr:spPr>
        <a:xfrm>
          <a:off x="4673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92891</xdr:rowOff>
    </xdr:from>
    <xdr:to>
      <xdr:col>20</xdr:col>
      <xdr:colOff>38100</xdr:colOff>
      <xdr:row>60</xdr:row>
      <xdr:rowOff>23041</xdr:rowOff>
    </xdr:to>
    <xdr:sp macro="" textlink="">
      <xdr:nvSpPr>
        <xdr:cNvPr id="167" name="楕円 166"/>
        <xdr:cNvSpPr/>
      </xdr:nvSpPr>
      <xdr:spPr>
        <a:xfrm>
          <a:off x="3746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60</xdr:row>
      <xdr:rowOff>55517</xdr:rowOff>
    </xdr:to>
    <xdr:cxnSp macro="">
      <xdr:nvCxnSpPr>
        <xdr:cNvPr id="168" name="直線コネクタ 167"/>
        <xdr:cNvCxnSpPr/>
      </xdr:nvCxnSpPr>
      <xdr:spPr>
        <a:xfrm>
          <a:off x="3797300" y="10259241"/>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69" name="楕円 168"/>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143691</xdr:rowOff>
    </xdr:to>
    <xdr:cxnSp macro="">
      <xdr:nvCxnSpPr>
        <xdr:cNvPr id="170" name="直線コネクタ 169"/>
        <xdr:cNvCxnSpPr/>
      </xdr:nvCxnSpPr>
      <xdr:spPr>
        <a:xfrm>
          <a:off x="2908300" y="102380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2"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14168</xdr:rowOff>
    </xdr:from>
    <xdr:ext cx="405111" cy="259045"/>
    <xdr:sp macro="" textlink="">
      <xdr:nvSpPr>
        <xdr:cNvPr id="173" name="n_1mainValue【橋りょう・トンネル】&#10;有形固定資産減価償却率"/>
        <xdr:cNvSpPr txBox="1"/>
      </xdr:nvSpPr>
      <xdr:spPr>
        <a:xfrm>
          <a:off x="3582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164392</xdr:rowOff>
    </xdr:from>
    <xdr:ext cx="405111" cy="259045"/>
    <xdr:sp macro="" textlink="">
      <xdr:nvSpPr>
        <xdr:cNvPr id="174" name="n_2mainValue【橋りょう・トンネル】&#10;有形固定資産減価償却率"/>
        <xdr:cNvSpPr txBox="1"/>
      </xdr:nvSpPr>
      <xdr:spPr>
        <a:xfrm>
          <a:off x="2705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6" name="フローチャート: 判断 205"/>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99918</xdr:rowOff>
    </xdr:from>
    <xdr:to>
      <xdr:col>55</xdr:col>
      <xdr:colOff>50800</xdr:colOff>
      <xdr:row>61</xdr:row>
      <xdr:rowOff>30068</xdr:rowOff>
    </xdr:to>
    <xdr:sp macro="" textlink="">
      <xdr:nvSpPr>
        <xdr:cNvPr id="212" name="楕円 211"/>
        <xdr:cNvSpPr/>
      </xdr:nvSpPr>
      <xdr:spPr>
        <a:xfrm>
          <a:off x="10426700" y="103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122795</xdr:rowOff>
    </xdr:from>
    <xdr:ext cx="599010" cy="259045"/>
    <xdr:sp macro="" textlink="">
      <xdr:nvSpPr>
        <xdr:cNvPr id="213" name="【橋りょう・トンネル】&#10;一人当たり有形固定資産（償却資産）額該当値テキスト"/>
        <xdr:cNvSpPr txBox="1"/>
      </xdr:nvSpPr>
      <xdr:spPr>
        <a:xfrm>
          <a:off x="10515600" y="1023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105987</xdr:rowOff>
    </xdr:from>
    <xdr:to>
      <xdr:col>50</xdr:col>
      <xdr:colOff>165100</xdr:colOff>
      <xdr:row>61</xdr:row>
      <xdr:rowOff>36137</xdr:rowOff>
    </xdr:to>
    <xdr:sp macro="" textlink="">
      <xdr:nvSpPr>
        <xdr:cNvPr id="214" name="楕円 213"/>
        <xdr:cNvSpPr/>
      </xdr:nvSpPr>
      <xdr:spPr>
        <a:xfrm>
          <a:off x="9588500" y="10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150718</xdr:rowOff>
    </xdr:from>
    <xdr:to>
      <xdr:col>55</xdr:col>
      <xdr:colOff>0</xdr:colOff>
      <xdr:row>60</xdr:row>
      <xdr:rowOff>156787</xdr:rowOff>
    </xdr:to>
    <xdr:cxnSp macro="">
      <xdr:nvCxnSpPr>
        <xdr:cNvPr id="215" name="直線コネクタ 214"/>
        <xdr:cNvCxnSpPr/>
      </xdr:nvCxnSpPr>
      <xdr:spPr>
        <a:xfrm flipV="1">
          <a:off x="9639300" y="10437718"/>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147469</xdr:rowOff>
    </xdr:from>
    <xdr:to>
      <xdr:col>46</xdr:col>
      <xdr:colOff>38100</xdr:colOff>
      <xdr:row>61</xdr:row>
      <xdr:rowOff>77619</xdr:rowOff>
    </xdr:to>
    <xdr:sp macro="" textlink="">
      <xdr:nvSpPr>
        <xdr:cNvPr id="216" name="楕円 215"/>
        <xdr:cNvSpPr/>
      </xdr:nvSpPr>
      <xdr:spPr>
        <a:xfrm>
          <a:off x="8699500" y="104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156787</xdr:rowOff>
    </xdr:from>
    <xdr:to>
      <xdr:col>50</xdr:col>
      <xdr:colOff>114300</xdr:colOff>
      <xdr:row>61</xdr:row>
      <xdr:rowOff>26819</xdr:rowOff>
    </xdr:to>
    <xdr:cxnSp macro="">
      <xdr:nvCxnSpPr>
        <xdr:cNvPr id="217" name="直線コネクタ 216"/>
        <xdr:cNvCxnSpPr/>
      </xdr:nvCxnSpPr>
      <xdr:spPr>
        <a:xfrm flipV="1">
          <a:off x="8750300" y="10443787"/>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113711</xdr:rowOff>
    </xdr:from>
    <xdr:ext cx="599010" cy="259045"/>
    <xdr:sp macro="" textlink="">
      <xdr:nvSpPr>
        <xdr:cNvPr id="219" name="n_2aveValue【橋りょう・トンネル】&#10;一人当たり有形固定資産（償却資産）額"/>
        <xdr:cNvSpPr txBox="1"/>
      </xdr:nvSpPr>
      <xdr:spPr>
        <a:xfrm>
          <a:off x="8450795"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52664</xdr:rowOff>
    </xdr:from>
    <xdr:ext cx="599010" cy="259045"/>
    <xdr:sp macro="" textlink="">
      <xdr:nvSpPr>
        <xdr:cNvPr id="220" name="n_1mainValue【橋りょう・トンネル】&#10;一人当たり有形固定資産（償却資産）額"/>
        <xdr:cNvSpPr txBox="1"/>
      </xdr:nvSpPr>
      <xdr:spPr>
        <a:xfrm>
          <a:off x="9327095" y="1016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94146</xdr:rowOff>
    </xdr:from>
    <xdr:ext cx="599010" cy="259045"/>
    <xdr:sp macro="" textlink="">
      <xdr:nvSpPr>
        <xdr:cNvPr id="221" name="n_2mainValue【橋りょう・トンネル】&#10;一人当たり有形固定資産（償却資産）額"/>
        <xdr:cNvSpPr txBox="1"/>
      </xdr:nvSpPr>
      <xdr:spPr>
        <a:xfrm>
          <a:off x="8450795" y="1020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260" name="楕円 259"/>
        <xdr:cNvSpPr/>
      </xdr:nvSpPr>
      <xdr:spPr>
        <a:xfrm>
          <a:off x="4584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261" name="【公営住宅】&#10;有形固定資産減価償却率該当値テキスト"/>
        <xdr:cNvSpPr txBox="1"/>
      </xdr:nvSpPr>
      <xdr:spPr>
        <a:xfrm>
          <a:off x="4673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62" name="楕円 261"/>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85725</xdr:rowOff>
    </xdr:to>
    <xdr:cxnSp macro="">
      <xdr:nvCxnSpPr>
        <xdr:cNvPr id="263" name="直線コネクタ 262"/>
        <xdr:cNvCxnSpPr/>
      </xdr:nvCxnSpPr>
      <xdr:spPr>
        <a:xfrm flipV="1">
          <a:off x="3797300" y="142741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264" name="楕円 263"/>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85725</xdr:rowOff>
    </xdr:from>
    <xdr:to>
      <xdr:col>19</xdr:col>
      <xdr:colOff>177800</xdr:colOff>
      <xdr:row>83</xdr:row>
      <xdr:rowOff>120014</xdr:rowOff>
    </xdr:to>
    <xdr:cxnSp macro="">
      <xdr:nvCxnSpPr>
        <xdr:cNvPr id="265" name="直線コネクタ 264"/>
        <xdr:cNvCxnSpPr/>
      </xdr:nvCxnSpPr>
      <xdr:spPr>
        <a:xfrm flipV="1">
          <a:off x="2908300" y="14316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67"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268" name="n_1mainValue【公営住宅】&#10;有形固定資産減価償却率"/>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269" name="n_2mainValue【公営住宅】&#10;有形固定資産減価償却率"/>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1015</xdr:rowOff>
    </xdr:from>
    <xdr:to>
      <xdr:col>46</xdr:col>
      <xdr:colOff>38100</xdr:colOff>
      <xdr:row>82</xdr:row>
      <xdr:rowOff>102615</xdr:rowOff>
    </xdr:to>
    <xdr:sp macro="" textlink="">
      <xdr:nvSpPr>
        <xdr:cNvPr id="301" name="フローチャート: 判断 300"/>
        <xdr:cNvSpPr/>
      </xdr:nvSpPr>
      <xdr:spPr>
        <a:xfrm>
          <a:off x="8699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1015</xdr:rowOff>
    </xdr:from>
    <xdr:to>
      <xdr:col>55</xdr:col>
      <xdr:colOff>50800</xdr:colOff>
      <xdr:row>81</xdr:row>
      <xdr:rowOff>102615</xdr:rowOff>
    </xdr:to>
    <xdr:sp macro="" textlink="">
      <xdr:nvSpPr>
        <xdr:cNvPr id="307" name="楕円 306"/>
        <xdr:cNvSpPr/>
      </xdr:nvSpPr>
      <xdr:spPr>
        <a:xfrm>
          <a:off x="104267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23892</xdr:rowOff>
    </xdr:from>
    <xdr:ext cx="469744" cy="259045"/>
    <xdr:sp macro="" textlink="">
      <xdr:nvSpPr>
        <xdr:cNvPr id="308" name="【公営住宅】&#10;一人当たり面積該当値テキスト"/>
        <xdr:cNvSpPr txBox="1"/>
      </xdr:nvSpPr>
      <xdr:spPr>
        <a:xfrm>
          <a:off x="10515600" y="1373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47498</xdr:rowOff>
    </xdr:from>
    <xdr:to>
      <xdr:col>50</xdr:col>
      <xdr:colOff>165100</xdr:colOff>
      <xdr:row>81</xdr:row>
      <xdr:rowOff>149098</xdr:rowOff>
    </xdr:to>
    <xdr:sp macro="" textlink="">
      <xdr:nvSpPr>
        <xdr:cNvPr id="309" name="楕円 308"/>
        <xdr:cNvSpPr/>
      </xdr:nvSpPr>
      <xdr:spPr>
        <a:xfrm>
          <a:off x="9588500" y="139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51815</xdr:rowOff>
    </xdr:from>
    <xdr:to>
      <xdr:col>55</xdr:col>
      <xdr:colOff>0</xdr:colOff>
      <xdr:row>81</xdr:row>
      <xdr:rowOff>98298</xdr:rowOff>
    </xdr:to>
    <xdr:cxnSp macro="">
      <xdr:nvCxnSpPr>
        <xdr:cNvPr id="310" name="直線コネクタ 309"/>
        <xdr:cNvCxnSpPr/>
      </xdr:nvCxnSpPr>
      <xdr:spPr>
        <a:xfrm flipV="1">
          <a:off x="9639300" y="13939265"/>
          <a:ext cx="8382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31496</xdr:rowOff>
    </xdr:from>
    <xdr:to>
      <xdr:col>46</xdr:col>
      <xdr:colOff>38100</xdr:colOff>
      <xdr:row>81</xdr:row>
      <xdr:rowOff>133096</xdr:rowOff>
    </xdr:to>
    <xdr:sp macro="" textlink="">
      <xdr:nvSpPr>
        <xdr:cNvPr id="311" name="楕円 310"/>
        <xdr:cNvSpPr/>
      </xdr:nvSpPr>
      <xdr:spPr>
        <a:xfrm>
          <a:off x="8699500" y="13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82296</xdr:rowOff>
    </xdr:from>
    <xdr:to>
      <xdr:col>50</xdr:col>
      <xdr:colOff>114300</xdr:colOff>
      <xdr:row>81</xdr:row>
      <xdr:rowOff>98298</xdr:rowOff>
    </xdr:to>
    <xdr:cxnSp macro="">
      <xdr:nvCxnSpPr>
        <xdr:cNvPr id="312" name="直線コネクタ 311"/>
        <xdr:cNvCxnSpPr/>
      </xdr:nvCxnSpPr>
      <xdr:spPr>
        <a:xfrm>
          <a:off x="8750300" y="139697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93742</xdr:rowOff>
    </xdr:from>
    <xdr:ext cx="469744" cy="259045"/>
    <xdr:sp macro="" textlink="">
      <xdr:nvSpPr>
        <xdr:cNvPr id="314" name="n_2aveValue【公営住宅】&#10;一人当たり面積"/>
        <xdr:cNvSpPr txBox="1"/>
      </xdr:nvSpPr>
      <xdr:spPr>
        <a:xfrm>
          <a:off x="8515427" y="1415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165625</xdr:rowOff>
    </xdr:from>
    <xdr:ext cx="469744" cy="259045"/>
    <xdr:sp macro="" textlink="">
      <xdr:nvSpPr>
        <xdr:cNvPr id="315" name="n_1mainValue【公営住宅】&#10;一人当たり面積"/>
        <xdr:cNvSpPr txBox="1"/>
      </xdr:nvSpPr>
      <xdr:spPr>
        <a:xfrm>
          <a:off x="9391727" y="1371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149623</xdr:rowOff>
    </xdr:from>
    <xdr:ext cx="469744" cy="259045"/>
    <xdr:sp macro="" textlink="">
      <xdr:nvSpPr>
        <xdr:cNvPr id="316" name="n_2mainValue【公営住宅】&#10;一人当たり面積"/>
        <xdr:cNvSpPr txBox="1"/>
      </xdr:nvSpPr>
      <xdr:spPr>
        <a:xfrm>
          <a:off x="8515427" y="1369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5806</xdr:rowOff>
    </xdr:from>
    <xdr:to>
      <xdr:col>76</xdr:col>
      <xdr:colOff>165100</xdr:colOff>
      <xdr:row>37</xdr:row>
      <xdr:rowOff>107406</xdr:rowOff>
    </xdr:to>
    <xdr:sp macro="" textlink="">
      <xdr:nvSpPr>
        <xdr:cNvPr id="366" name="フローチャート: 判断 365"/>
        <xdr:cNvSpPr/>
      </xdr:nvSpPr>
      <xdr:spPr>
        <a:xfrm>
          <a:off x="14541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72" name="楕円 371"/>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3"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4" name="楕円 373"/>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5" name="直線コネクタ 374"/>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151130</xdr:rowOff>
    </xdr:from>
    <xdr:to>
      <xdr:col>76</xdr:col>
      <xdr:colOff>165100</xdr:colOff>
      <xdr:row>34</xdr:row>
      <xdr:rowOff>81280</xdr:rowOff>
    </xdr:to>
    <xdr:sp macro="" textlink="">
      <xdr:nvSpPr>
        <xdr:cNvPr id="376" name="楕円 375"/>
        <xdr:cNvSpPr/>
      </xdr:nvSpPr>
      <xdr:spPr>
        <a:xfrm>
          <a:off x="14541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34</xdr:row>
      <xdr:rowOff>30480</xdr:rowOff>
    </xdr:to>
    <xdr:cxnSp macro="">
      <xdr:nvCxnSpPr>
        <xdr:cNvPr id="377" name="直線コネクタ 376"/>
        <xdr:cNvCxnSpPr/>
      </xdr:nvCxnSpPr>
      <xdr:spPr>
        <a:xfrm flipV="1">
          <a:off x="14592300" y="5660572"/>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98533</xdr:rowOff>
    </xdr:from>
    <xdr:ext cx="405111" cy="259045"/>
    <xdr:sp macro="" textlink="">
      <xdr:nvSpPr>
        <xdr:cNvPr id="379" name="n_2aveValue【認定こども園・幼稚園・保育所】&#10;有形固定資産減価償却率"/>
        <xdr:cNvSpPr txBox="1"/>
      </xdr:nvSpPr>
      <xdr:spPr>
        <a:xfrm>
          <a:off x="14389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8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97807</xdr:rowOff>
    </xdr:from>
    <xdr:ext cx="405111" cy="259045"/>
    <xdr:sp macro="" textlink="">
      <xdr:nvSpPr>
        <xdr:cNvPr id="381" name="n_2mainValue【認定こども園・幼稚園・保育所】&#10;有形固定資産減価償却率"/>
        <xdr:cNvSpPr txBox="1"/>
      </xdr:nvSpPr>
      <xdr:spPr>
        <a:xfrm>
          <a:off x="14389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5" name="フローチャート: 判断 41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160927</xdr:rowOff>
    </xdr:from>
    <xdr:to>
      <xdr:col>116</xdr:col>
      <xdr:colOff>114300</xdr:colOff>
      <xdr:row>42</xdr:row>
      <xdr:rowOff>91077</xdr:rowOff>
    </xdr:to>
    <xdr:sp macro="" textlink="">
      <xdr:nvSpPr>
        <xdr:cNvPr id="421" name="楕円 420"/>
        <xdr:cNvSpPr/>
      </xdr:nvSpPr>
      <xdr:spPr>
        <a:xfrm>
          <a:off x="22110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75854</xdr:rowOff>
    </xdr:from>
    <xdr:ext cx="469744" cy="259045"/>
    <xdr:sp macro="" textlink="">
      <xdr:nvSpPr>
        <xdr:cNvPr id="422" name="【認定こども園・幼稚園・保育所】&#10;一人当たり面積該当値テキスト"/>
        <xdr:cNvSpPr txBox="1"/>
      </xdr:nvSpPr>
      <xdr:spPr>
        <a:xfrm>
          <a:off x="22199600" y="710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423" name="楕円 422"/>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40277</xdr:rowOff>
    </xdr:from>
    <xdr:to>
      <xdr:col>116</xdr:col>
      <xdr:colOff>63500</xdr:colOff>
      <xdr:row>42</xdr:row>
      <xdr:rowOff>40277</xdr:rowOff>
    </xdr:to>
    <xdr:cxnSp macro="">
      <xdr:nvCxnSpPr>
        <xdr:cNvPr id="424" name="直線コネクタ 423"/>
        <xdr:cNvCxnSpPr/>
      </xdr:nvCxnSpPr>
      <xdr:spPr>
        <a:xfrm>
          <a:off x="21323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115207</xdr:rowOff>
    </xdr:from>
    <xdr:to>
      <xdr:col>107</xdr:col>
      <xdr:colOff>101600</xdr:colOff>
      <xdr:row>42</xdr:row>
      <xdr:rowOff>45357</xdr:rowOff>
    </xdr:to>
    <xdr:sp macro="" textlink="">
      <xdr:nvSpPr>
        <xdr:cNvPr id="425" name="楕円 424"/>
        <xdr:cNvSpPr/>
      </xdr:nvSpPr>
      <xdr:spPr>
        <a:xfrm>
          <a:off x="20383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166007</xdr:rowOff>
    </xdr:from>
    <xdr:to>
      <xdr:col>111</xdr:col>
      <xdr:colOff>177800</xdr:colOff>
      <xdr:row>42</xdr:row>
      <xdr:rowOff>40277</xdr:rowOff>
    </xdr:to>
    <xdr:cxnSp macro="">
      <xdr:nvCxnSpPr>
        <xdr:cNvPr id="426" name="直線コネクタ 425"/>
        <xdr:cNvCxnSpPr/>
      </xdr:nvCxnSpPr>
      <xdr:spPr>
        <a:xfrm>
          <a:off x="20434300" y="7195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28"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429" name="n_1mainValue【認定こども園・幼稚園・保育所】&#10;一人当たり面積"/>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36484</xdr:rowOff>
    </xdr:from>
    <xdr:ext cx="469744" cy="259045"/>
    <xdr:sp macro="" textlink="">
      <xdr:nvSpPr>
        <xdr:cNvPr id="430" name="n_2mainValue【認定こども園・幼稚園・保育所】&#10;一人当たり面積"/>
        <xdr:cNvSpPr txBox="1"/>
      </xdr:nvSpPr>
      <xdr:spPr>
        <a:xfrm>
          <a:off x="20199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465" name="フローチャート: 判断 464"/>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171269</xdr:rowOff>
    </xdr:from>
    <xdr:to>
      <xdr:col>85</xdr:col>
      <xdr:colOff>177800</xdr:colOff>
      <xdr:row>57</xdr:row>
      <xdr:rowOff>101419</xdr:rowOff>
    </xdr:to>
    <xdr:sp macro="" textlink="">
      <xdr:nvSpPr>
        <xdr:cNvPr id="471" name="楕円 470"/>
        <xdr:cNvSpPr/>
      </xdr:nvSpPr>
      <xdr:spPr>
        <a:xfrm>
          <a:off x="162687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22696</xdr:rowOff>
    </xdr:from>
    <xdr:ext cx="405111" cy="259045"/>
    <xdr:sp macro="" textlink="">
      <xdr:nvSpPr>
        <xdr:cNvPr id="472" name="【学校施設】&#10;有形固定資産減価償却率該当値テキスト"/>
        <xdr:cNvSpPr txBox="1"/>
      </xdr:nvSpPr>
      <xdr:spPr>
        <a:xfrm>
          <a:off x="16357600" y="962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35741</xdr:rowOff>
    </xdr:from>
    <xdr:to>
      <xdr:col>81</xdr:col>
      <xdr:colOff>101600</xdr:colOff>
      <xdr:row>57</xdr:row>
      <xdr:rowOff>137341</xdr:rowOff>
    </xdr:to>
    <xdr:sp macro="" textlink="">
      <xdr:nvSpPr>
        <xdr:cNvPr id="473" name="楕円 472"/>
        <xdr:cNvSpPr/>
      </xdr:nvSpPr>
      <xdr:spPr>
        <a:xfrm>
          <a:off x="15430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50619</xdr:rowOff>
    </xdr:from>
    <xdr:to>
      <xdr:col>85</xdr:col>
      <xdr:colOff>127000</xdr:colOff>
      <xdr:row>57</xdr:row>
      <xdr:rowOff>86541</xdr:rowOff>
    </xdr:to>
    <xdr:cxnSp macro="">
      <xdr:nvCxnSpPr>
        <xdr:cNvPr id="474" name="直線コネクタ 473"/>
        <xdr:cNvCxnSpPr/>
      </xdr:nvCxnSpPr>
      <xdr:spPr>
        <a:xfrm flipV="1">
          <a:off x="15481300" y="98232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91259</xdr:rowOff>
    </xdr:from>
    <xdr:to>
      <xdr:col>76</xdr:col>
      <xdr:colOff>165100</xdr:colOff>
      <xdr:row>58</xdr:row>
      <xdr:rowOff>21409</xdr:rowOff>
    </xdr:to>
    <xdr:sp macro="" textlink="">
      <xdr:nvSpPr>
        <xdr:cNvPr id="475" name="楕円 474"/>
        <xdr:cNvSpPr/>
      </xdr:nvSpPr>
      <xdr:spPr>
        <a:xfrm>
          <a:off x="14541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86541</xdr:rowOff>
    </xdr:from>
    <xdr:to>
      <xdr:col>81</xdr:col>
      <xdr:colOff>50800</xdr:colOff>
      <xdr:row>57</xdr:row>
      <xdr:rowOff>142059</xdr:rowOff>
    </xdr:to>
    <xdr:cxnSp macro="">
      <xdr:nvCxnSpPr>
        <xdr:cNvPr id="476" name="直線コネクタ 475"/>
        <xdr:cNvCxnSpPr/>
      </xdr:nvCxnSpPr>
      <xdr:spPr>
        <a:xfrm flipV="1">
          <a:off x="14592300" y="98591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478" name="n_2aveValue【学校施設】&#10;有形固定資産減価償却率"/>
        <xdr:cNvSpPr txBox="1"/>
      </xdr:nvSpPr>
      <xdr:spPr>
        <a:xfrm>
          <a:off x="14389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153868</xdr:rowOff>
    </xdr:from>
    <xdr:ext cx="405111" cy="259045"/>
    <xdr:sp macro="" textlink="">
      <xdr:nvSpPr>
        <xdr:cNvPr id="479" name="n_1mainValue【学校施設】&#10;有形固定資産減価償却率"/>
        <xdr:cNvSpPr txBox="1"/>
      </xdr:nvSpPr>
      <xdr:spPr>
        <a:xfrm>
          <a:off x="15266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37936</xdr:rowOff>
    </xdr:from>
    <xdr:ext cx="405111" cy="259045"/>
    <xdr:sp macro="" textlink="">
      <xdr:nvSpPr>
        <xdr:cNvPr id="480" name="n_2mainValue【学校施設】&#10;有形固定資産減価償却率"/>
        <xdr:cNvSpPr txBox="1"/>
      </xdr:nvSpPr>
      <xdr:spPr>
        <a:xfrm>
          <a:off x="14389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137109</xdr:rowOff>
    </xdr:from>
    <xdr:to>
      <xdr:col>107</xdr:col>
      <xdr:colOff>101600</xdr:colOff>
      <xdr:row>61</xdr:row>
      <xdr:rowOff>67259</xdr:rowOff>
    </xdr:to>
    <xdr:sp macro="" textlink="">
      <xdr:nvSpPr>
        <xdr:cNvPr id="511" name="フローチャート: 判断 510"/>
        <xdr:cNvSpPr/>
      </xdr:nvSpPr>
      <xdr:spPr>
        <a:xfrm>
          <a:off x="20383500" y="104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74016</xdr:rowOff>
    </xdr:from>
    <xdr:to>
      <xdr:col>116</xdr:col>
      <xdr:colOff>114300</xdr:colOff>
      <xdr:row>62</xdr:row>
      <xdr:rowOff>4166</xdr:rowOff>
    </xdr:to>
    <xdr:sp macro="" textlink="">
      <xdr:nvSpPr>
        <xdr:cNvPr id="517" name="楕円 516"/>
        <xdr:cNvSpPr/>
      </xdr:nvSpPr>
      <xdr:spPr>
        <a:xfrm>
          <a:off x="22110700" y="105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52443</xdr:rowOff>
    </xdr:from>
    <xdr:ext cx="469744" cy="259045"/>
    <xdr:sp macro="" textlink="">
      <xdr:nvSpPr>
        <xdr:cNvPr id="518" name="【学校施設】&#10;一人当たり面積該当値テキスト"/>
        <xdr:cNvSpPr txBox="1"/>
      </xdr:nvSpPr>
      <xdr:spPr>
        <a:xfrm>
          <a:off x="22199600" y="105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82245</xdr:rowOff>
    </xdr:from>
    <xdr:to>
      <xdr:col>112</xdr:col>
      <xdr:colOff>38100</xdr:colOff>
      <xdr:row>62</xdr:row>
      <xdr:rowOff>12395</xdr:rowOff>
    </xdr:to>
    <xdr:sp macro="" textlink="">
      <xdr:nvSpPr>
        <xdr:cNvPr id="519" name="楕円 518"/>
        <xdr:cNvSpPr/>
      </xdr:nvSpPr>
      <xdr:spPr>
        <a:xfrm>
          <a:off x="21272500" y="105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124816</xdr:rowOff>
    </xdr:from>
    <xdr:to>
      <xdr:col>116</xdr:col>
      <xdr:colOff>63500</xdr:colOff>
      <xdr:row>61</xdr:row>
      <xdr:rowOff>133045</xdr:rowOff>
    </xdr:to>
    <xdr:cxnSp macro="">
      <xdr:nvCxnSpPr>
        <xdr:cNvPr id="520" name="直線コネクタ 519"/>
        <xdr:cNvCxnSpPr/>
      </xdr:nvCxnSpPr>
      <xdr:spPr>
        <a:xfrm flipV="1">
          <a:off x="21323300" y="1058326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37440</xdr:rowOff>
    </xdr:from>
    <xdr:to>
      <xdr:col>107</xdr:col>
      <xdr:colOff>101600</xdr:colOff>
      <xdr:row>61</xdr:row>
      <xdr:rowOff>139040</xdr:rowOff>
    </xdr:to>
    <xdr:sp macro="" textlink="">
      <xdr:nvSpPr>
        <xdr:cNvPr id="521" name="楕円 520"/>
        <xdr:cNvSpPr/>
      </xdr:nvSpPr>
      <xdr:spPr>
        <a:xfrm>
          <a:off x="20383500" y="104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88240</xdr:rowOff>
    </xdr:from>
    <xdr:to>
      <xdr:col>111</xdr:col>
      <xdr:colOff>177800</xdr:colOff>
      <xdr:row>61</xdr:row>
      <xdr:rowOff>133045</xdr:rowOff>
    </xdr:to>
    <xdr:cxnSp macro="">
      <xdr:nvCxnSpPr>
        <xdr:cNvPr id="522" name="直線コネクタ 521"/>
        <xdr:cNvCxnSpPr/>
      </xdr:nvCxnSpPr>
      <xdr:spPr>
        <a:xfrm>
          <a:off x="20434300" y="10546690"/>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83786</xdr:rowOff>
    </xdr:from>
    <xdr:ext cx="469744" cy="259045"/>
    <xdr:sp macro="" textlink="">
      <xdr:nvSpPr>
        <xdr:cNvPr id="524" name="n_2aveValue【学校施設】&#10;一人当たり面積"/>
        <xdr:cNvSpPr txBox="1"/>
      </xdr:nvSpPr>
      <xdr:spPr>
        <a:xfrm>
          <a:off x="20199427" y="101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3522</xdr:rowOff>
    </xdr:from>
    <xdr:ext cx="469744" cy="259045"/>
    <xdr:sp macro="" textlink="">
      <xdr:nvSpPr>
        <xdr:cNvPr id="525" name="n_1mainValue【学校施設】&#10;一人当たり面積"/>
        <xdr:cNvSpPr txBox="1"/>
      </xdr:nvSpPr>
      <xdr:spPr>
        <a:xfrm>
          <a:off x="21075727" y="1063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130167</xdr:rowOff>
    </xdr:from>
    <xdr:ext cx="469744" cy="259045"/>
    <xdr:sp macro="" textlink="">
      <xdr:nvSpPr>
        <xdr:cNvPr id="526" name="n_2mainValue【学校施設】&#10;一人当たり面積"/>
        <xdr:cNvSpPr txBox="1"/>
      </xdr:nvSpPr>
      <xdr:spPr>
        <a:xfrm>
          <a:off x="20199427" y="105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60" name="フローチャート: 判断 559"/>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566" name="楕円 565"/>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567" name="【児童館】&#10;有形固定資産減価償却率該当値テキスト"/>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165281</xdr:rowOff>
    </xdr:from>
    <xdr:to>
      <xdr:col>81</xdr:col>
      <xdr:colOff>101600</xdr:colOff>
      <xdr:row>80</xdr:row>
      <xdr:rowOff>95431</xdr:rowOff>
    </xdr:to>
    <xdr:sp macro="" textlink="">
      <xdr:nvSpPr>
        <xdr:cNvPr id="568" name="楕円 567"/>
        <xdr:cNvSpPr/>
      </xdr:nvSpPr>
      <xdr:spPr>
        <a:xfrm>
          <a:off x="15430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44631</xdr:rowOff>
    </xdr:to>
    <xdr:cxnSp macro="">
      <xdr:nvCxnSpPr>
        <xdr:cNvPr id="569" name="直線コネクタ 568"/>
        <xdr:cNvCxnSpPr/>
      </xdr:nvCxnSpPr>
      <xdr:spPr>
        <a:xfrm flipV="1">
          <a:off x="15481300" y="1371164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114663</xdr:rowOff>
    </xdr:from>
    <xdr:to>
      <xdr:col>76</xdr:col>
      <xdr:colOff>165100</xdr:colOff>
      <xdr:row>80</xdr:row>
      <xdr:rowOff>44813</xdr:rowOff>
    </xdr:to>
    <xdr:sp macro="" textlink="">
      <xdr:nvSpPr>
        <xdr:cNvPr id="570" name="楕円 569"/>
        <xdr:cNvSpPr/>
      </xdr:nvSpPr>
      <xdr:spPr>
        <a:xfrm>
          <a:off x="14541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165463</xdr:rowOff>
    </xdr:from>
    <xdr:to>
      <xdr:col>81</xdr:col>
      <xdr:colOff>50800</xdr:colOff>
      <xdr:row>80</xdr:row>
      <xdr:rowOff>44631</xdr:rowOff>
    </xdr:to>
    <xdr:cxnSp macro="">
      <xdr:nvCxnSpPr>
        <xdr:cNvPr id="571" name="直線コネクタ 570"/>
        <xdr:cNvCxnSpPr/>
      </xdr:nvCxnSpPr>
      <xdr:spPr>
        <a:xfrm>
          <a:off x="14592300" y="137100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2"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97989</xdr:rowOff>
    </xdr:from>
    <xdr:ext cx="405111" cy="259045"/>
    <xdr:sp macro="" textlink="">
      <xdr:nvSpPr>
        <xdr:cNvPr id="573" name="n_2aveValue【児童館】&#10;有形固定資産減価償却率"/>
        <xdr:cNvSpPr txBox="1"/>
      </xdr:nvSpPr>
      <xdr:spPr>
        <a:xfrm>
          <a:off x="14389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111958</xdr:rowOff>
    </xdr:from>
    <xdr:ext cx="405111" cy="259045"/>
    <xdr:sp macro="" textlink="">
      <xdr:nvSpPr>
        <xdr:cNvPr id="574" name="n_1mainValue【児童館】&#10;有形固定資産減価償却率"/>
        <xdr:cNvSpPr txBox="1"/>
      </xdr:nvSpPr>
      <xdr:spPr>
        <a:xfrm>
          <a:off x="152660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61340</xdr:rowOff>
    </xdr:from>
    <xdr:ext cx="405111" cy="259045"/>
    <xdr:sp macro="" textlink="">
      <xdr:nvSpPr>
        <xdr:cNvPr id="575" name="n_2mainValue【児童館】&#10;有形固定資産減価償却率"/>
        <xdr:cNvSpPr txBox="1"/>
      </xdr:nvSpPr>
      <xdr:spPr>
        <a:xfrm>
          <a:off x="14389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53594</xdr:rowOff>
    </xdr:from>
    <xdr:to>
      <xdr:col>107</xdr:col>
      <xdr:colOff>101600</xdr:colOff>
      <xdr:row>85</xdr:row>
      <xdr:rowOff>155194</xdr:rowOff>
    </xdr:to>
    <xdr:sp macro="" textlink="">
      <xdr:nvSpPr>
        <xdr:cNvPr id="605" name="フローチャート: 判断 604"/>
        <xdr:cNvSpPr/>
      </xdr:nvSpPr>
      <xdr:spPr>
        <a:xfrm>
          <a:off x="20383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11" name="楕円 610"/>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612"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13" name="楕円 612"/>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614" name="直線コネクタ 613"/>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15" name="楕円 614"/>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136398</xdr:rowOff>
    </xdr:to>
    <xdr:cxnSp macro="">
      <xdr:nvCxnSpPr>
        <xdr:cNvPr id="616" name="直線コネクタ 615"/>
        <xdr:cNvCxnSpPr/>
      </xdr:nvCxnSpPr>
      <xdr:spPr>
        <a:xfrm>
          <a:off x="20434300" y="14668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618" name="n_2aveValue【児童館】&#10;一人当たり面積"/>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19"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20" name="n_2mainValue【児童館】&#10;一人当たり面積"/>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0"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53" name="フローチャート: 判断 652"/>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xdr:rowOff>
    </xdr:from>
    <xdr:to>
      <xdr:col>85</xdr:col>
      <xdr:colOff>177800</xdr:colOff>
      <xdr:row>102</xdr:row>
      <xdr:rowOff>117475</xdr:rowOff>
    </xdr:to>
    <xdr:sp macro="" textlink="">
      <xdr:nvSpPr>
        <xdr:cNvPr id="659" name="楕円 658"/>
        <xdr:cNvSpPr/>
      </xdr:nvSpPr>
      <xdr:spPr>
        <a:xfrm>
          <a:off x="162687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38752</xdr:rowOff>
    </xdr:from>
    <xdr:ext cx="405111" cy="259045"/>
    <xdr:sp macro="" textlink="">
      <xdr:nvSpPr>
        <xdr:cNvPr id="660" name="【公民館】&#10;有形固定資産減価償却率該当値テキスト"/>
        <xdr:cNvSpPr txBox="1"/>
      </xdr:nvSpPr>
      <xdr:spPr>
        <a:xfrm>
          <a:off x="16357600"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53975</xdr:rowOff>
    </xdr:from>
    <xdr:to>
      <xdr:col>81</xdr:col>
      <xdr:colOff>101600</xdr:colOff>
      <xdr:row>102</xdr:row>
      <xdr:rowOff>155575</xdr:rowOff>
    </xdr:to>
    <xdr:sp macro="" textlink="">
      <xdr:nvSpPr>
        <xdr:cNvPr id="661" name="楕円 660"/>
        <xdr:cNvSpPr/>
      </xdr:nvSpPr>
      <xdr:spPr>
        <a:xfrm>
          <a:off x="15430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66675</xdr:rowOff>
    </xdr:from>
    <xdr:to>
      <xdr:col>85</xdr:col>
      <xdr:colOff>127000</xdr:colOff>
      <xdr:row>102</xdr:row>
      <xdr:rowOff>104775</xdr:rowOff>
    </xdr:to>
    <xdr:cxnSp macro="">
      <xdr:nvCxnSpPr>
        <xdr:cNvPr id="662" name="直線コネクタ 661"/>
        <xdr:cNvCxnSpPr/>
      </xdr:nvCxnSpPr>
      <xdr:spPr>
        <a:xfrm flipV="1">
          <a:off x="15481300" y="17554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90170</xdr:rowOff>
    </xdr:from>
    <xdr:to>
      <xdr:col>76</xdr:col>
      <xdr:colOff>165100</xdr:colOff>
      <xdr:row>103</xdr:row>
      <xdr:rowOff>20320</xdr:rowOff>
    </xdr:to>
    <xdr:sp macro="" textlink="">
      <xdr:nvSpPr>
        <xdr:cNvPr id="663" name="楕円 662"/>
        <xdr:cNvSpPr/>
      </xdr:nvSpPr>
      <xdr:spPr>
        <a:xfrm>
          <a:off x="14541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102</xdr:row>
      <xdr:rowOff>140970</xdr:rowOff>
    </xdr:to>
    <xdr:cxnSp macro="">
      <xdr:nvCxnSpPr>
        <xdr:cNvPr id="664" name="直線コネクタ 663"/>
        <xdr:cNvCxnSpPr/>
      </xdr:nvCxnSpPr>
      <xdr:spPr>
        <a:xfrm flipV="1">
          <a:off x="14592300" y="17592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5"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66"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652</xdr:rowOff>
    </xdr:from>
    <xdr:ext cx="405111" cy="259045"/>
    <xdr:sp macro="" textlink="">
      <xdr:nvSpPr>
        <xdr:cNvPr id="667" name="n_1mainValue【公民館】&#10;有形固定資産減価償却率"/>
        <xdr:cNvSpPr txBox="1"/>
      </xdr:nvSpPr>
      <xdr:spPr>
        <a:xfrm>
          <a:off x="152660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36847</xdr:rowOff>
    </xdr:from>
    <xdr:ext cx="405111" cy="259045"/>
    <xdr:sp macro="" textlink="">
      <xdr:nvSpPr>
        <xdr:cNvPr id="668" name="n_2mainValue【公民館】&#10;有形固定資産減価償却率"/>
        <xdr:cNvSpPr txBox="1"/>
      </xdr:nvSpPr>
      <xdr:spPr>
        <a:xfrm>
          <a:off x="14389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99"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02" name="フローチャート: 判断 701"/>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708" name="楕円 707"/>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709" name="【公民館】&#10;一人当たり面積該当値テキスト"/>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710" name="楕円 709"/>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90895</xdr:rowOff>
    </xdr:from>
    <xdr:to>
      <xdr:col>116</xdr:col>
      <xdr:colOff>63500</xdr:colOff>
      <xdr:row>107</xdr:row>
      <xdr:rowOff>94162</xdr:rowOff>
    </xdr:to>
    <xdr:cxnSp macro="">
      <xdr:nvCxnSpPr>
        <xdr:cNvPr id="711" name="直線コネクタ 710"/>
        <xdr:cNvCxnSpPr/>
      </xdr:nvCxnSpPr>
      <xdr:spPr>
        <a:xfrm flipV="1">
          <a:off x="21323300" y="184360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12" name="楕円 711"/>
        <xdr:cNvSpPr/>
      </xdr:nvSpPr>
      <xdr:spPr>
        <a:xfrm>
          <a:off x="2038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107</xdr:row>
      <xdr:rowOff>97427</xdr:rowOff>
    </xdr:to>
    <xdr:cxnSp macro="">
      <xdr:nvCxnSpPr>
        <xdr:cNvPr id="713" name="直線コネクタ 712"/>
        <xdr:cNvCxnSpPr/>
      </xdr:nvCxnSpPr>
      <xdr:spPr>
        <a:xfrm flipV="1">
          <a:off x="20434300" y="1843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4"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715" name="n_2ave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716" name="n_1main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17" name="n_2main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インフラについては、道路の減価償却率が</a:t>
          </a:r>
          <a:r>
            <a:rPr kumimoji="1" lang="en-US" altLang="ja-JP" sz="1300">
              <a:latin typeface="ＭＳ Ｐゴシック" panose="020B0600070205080204" pitchFamily="50" charset="-128"/>
              <a:ea typeface="ＭＳ Ｐゴシック" panose="020B0600070205080204" pitchFamily="50" charset="-128"/>
            </a:rPr>
            <a:t>H29 63.3%(</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+8.4pt)</a:t>
          </a:r>
          <a:r>
            <a:rPr kumimoji="1" lang="ja-JP" altLang="en-US" sz="1300">
              <a:latin typeface="ＭＳ Ｐゴシック" panose="020B0600070205080204" pitchFamily="50" charset="-128"/>
              <a:ea typeface="ＭＳ Ｐゴシック" panose="020B0600070205080204" pitchFamily="50" charset="-128"/>
            </a:rPr>
            <a:t>と老朽化が進行している一方、長寿命化計画に基づき工事を進めている橋りょうは、</a:t>
          </a:r>
          <a:r>
            <a:rPr kumimoji="1" lang="en-US" altLang="ja-JP" sz="1300">
              <a:latin typeface="ＭＳ Ｐゴシック" panose="020B0600070205080204" pitchFamily="50" charset="-128"/>
              <a:ea typeface="ＭＳ Ｐゴシック" panose="020B0600070205080204" pitchFamily="50" charset="-128"/>
            </a:rPr>
            <a:t>H29 46.6%(</a:t>
          </a:r>
          <a:r>
            <a:rPr kumimoji="1" lang="ja-JP" altLang="en-US" sz="1300">
              <a:latin typeface="ＭＳ Ｐゴシック" panose="020B0600070205080204" pitchFamily="50" charset="-128"/>
              <a:ea typeface="ＭＳ Ｐゴシック" panose="020B0600070205080204" pitchFamily="50" charset="-128"/>
            </a:rPr>
            <a:t>同△</a:t>
          </a:r>
          <a:r>
            <a:rPr kumimoji="1" lang="en-US" altLang="ja-JP" sz="1300">
              <a:latin typeface="ＭＳ Ｐゴシック" panose="020B0600070205080204" pitchFamily="50" charset="-128"/>
              <a:ea typeface="ＭＳ Ｐゴシック" panose="020B0600070205080204" pitchFamily="50" charset="-128"/>
            </a:rPr>
            <a:t>12.5pt)</a:t>
          </a:r>
          <a:r>
            <a:rPr kumimoji="1" lang="ja-JP" altLang="en-US" sz="1300">
              <a:latin typeface="ＭＳ Ｐゴシック" panose="020B0600070205080204" pitchFamily="50" charset="-128"/>
              <a:ea typeface="ＭＳ Ｐゴシック" panose="020B0600070205080204" pitchFamily="50" charset="-128"/>
            </a:rPr>
            <a:t>と類似団体を下回った。今後は、道路においても計画的にマネジメントを行う必要があるといえる。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施設については、保育所、学校施設、児童館、公民館においていずれも類似団体に比べ減価償却率が大幅に高い。更新費用が大きいことから、公共施設等再配置計画に基づき、廃止を含め再配置を進めていかなければならない。また、公営住宅については、類似団体に比べ一人当たり面積が大きいため、適正規模にする必要がある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33,098
32,819
170.46
13,648,332
13,173,412
459,100
7,595,462
12,061,637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xdr:rowOff>
    </xdr:from>
    <xdr:to>
      <xdr:col>15</xdr:col>
      <xdr:colOff>101600</xdr:colOff>
      <xdr:row>38</xdr:row>
      <xdr:rowOff>102507</xdr:rowOff>
    </xdr:to>
    <xdr:sp macro="" textlink="">
      <xdr:nvSpPr>
        <xdr:cNvPr id="65" name="フローチャート: 判断 64"/>
        <xdr:cNvSpPr/>
      </xdr:nvSpPr>
      <xdr:spPr>
        <a:xfrm>
          <a:off x="2857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1" name="楕円 70"/>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2" name="【図書館】&#10;有形固定資産減価償却率該当値テキスト"/>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3" name="楕円 72"/>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4" name="直線コネクタ 73"/>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5" name="楕円 74"/>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6" name="直線コネクタ 75"/>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93634</xdr:rowOff>
    </xdr:from>
    <xdr:ext cx="405111" cy="259045"/>
    <xdr:sp macro="" textlink="">
      <xdr:nvSpPr>
        <xdr:cNvPr id="78" name="n_2aveValue【図書館】&#10;有形固定資産減価償却率"/>
        <xdr:cNvSpPr txBox="1"/>
      </xdr:nvSpPr>
      <xdr:spPr>
        <a:xfrm>
          <a:off x="2705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79"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0"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117928</xdr:rowOff>
    </xdr:from>
    <xdr:to>
      <xdr:col>46</xdr:col>
      <xdr:colOff>38100</xdr:colOff>
      <xdr:row>39</xdr:row>
      <xdr:rowOff>48078</xdr:rowOff>
    </xdr:to>
    <xdr:sp macro="" textlink="">
      <xdr:nvSpPr>
        <xdr:cNvPr id="114" name="フローチャート: 判断 113"/>
        <xdr:cNvSpPr/>
      </xdr:nvSpPr>
      <xdr:spPr>
        <a:xfrm>
          <a:off x="8699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20" name="楕円 119"/>
        <xdr:cNvSpPr/>
      </xdr:nvSpPr>
      <xdr:spPr>
        <a:xfrm>
          <a:off x="104267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131734</xdr:rowOff>
    </xdr:from>
    <xdr:ext cx="469744" cy="259045"/>
    <xdr:sp macro="" textlink="">
      <xdr:nvSpPr>
        <xdr:cNvPr id="121" name="【図書館】&#10;一人当たり面積該当値テキスト"/>
        <xdr:cNvSpPr txBox="1"/>
      </xdr:nvSpPr>
      <xdr:spPr>
        <a:xfrm>
          <a:off x="10515600" y="68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153307</xdr:rowOff>
    </xdr:from>
    <xdr:to>
      <xdr:col>50</xdr:col>
      <xdr:colOff>165100</xdr:colOff>
      <xdr:row>40</xdr:row>
      <xdr:rowOff>83457</xdr:rowOff>
    </xdr:to>
    <xdr:sp macro="" textlink="">
      <xdr:nvSpPr>
        <xdr:cNvPr id="122" name="楕円 121"/>
        <xdr:cNvSpPr/>
      </xdr:nvSpPr>
      <xdr:spPr>
        <a:xfrm>
          <a:off x="9588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32657</xdr:rowOff>
    </xdr:from>
    <xdr:to>
      <xdr:col>55</xdr:col>
      <xdr:colOff>0</xdr:colOff>
      <xdr:row>40</xdr:row>
      <xdr:rowOff>32657</xdr:rowOff>
    </xdr:to>
    <xdr:cxnSp macro="">
      <xdr:nvCxnSpPr>
        <xdr:cNvPr id="123" name="直線コネクタ 122"/>
        <xdr:cNvCxnSpPr/>
      </xdr:nvCxnSpPr>
      <xdr:spPr>
        <a:xfrm>
          <a:off x="9639300" y="689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4" name="楕円 123"/>
        <xdr:cNvSpPr/>
      </xdr:nvSpPr>
      <xdr:spPr>
        <a:xfrm>
          <a:off x="869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32657</xdr:rowOff>
    </xdr:from>
    <xdr:to>
      <xdr:col>50</xdr:col>
      <xdr:colOff>114300</xdr:colOff>
      <xdr:row>40</xdr:row>
      <xdr:rowOff>43543</xdr:rowOff>
    </xdr:to>
    <xdr:cxnSp macro="">
      <xdr:nvCxnSpPr>
        <xdr:cNvPr id="125" name="直線コネクタ 124"/>
        <xdr:cNvCxnSpPr/>
      </xdr:nvCxnSpPr>
      <xdr:spPr>
        <a:xfrm flipV="1">
          <a:off x="8750300" y="689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64605</xdr:rowOff>
    </xdr:from>
    <xdr:ext cx="469744" cy="259045"/>
    <xdr:sp macro="" textlink="">
      <xdr:nvSpPr>
        <xdr:cNvPr id="127" name="n_2aveValue【図書館】&#10;一人当たり面積"/>
        <xdr:cNvSpPr txBox="1"/>
      </xdr:nvSpPr>
      <xdr:spPr>
        <a:xfrm>
          <a:off x="8515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74584</xdr:rowOff>
    </xdr:from>
    <xdr:ext cx="469744" cy="259045"/>
    <xdr:sp macro="" textlink="">
      <xdr:nvSpPr>
        <xdr:cNvPr id="128" name="n_1mainValue【図書館】&#10;一人当たり面積"/>
        <xdr:cNvSpPr txBox="1"/>
      </xdr:nvSpPr>
      <xdr:spPr>
        <a:xfrm>
          <a:off x="9391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29" name="n_2main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0" name="フローチャート: 判断 159"/>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6" name="楕円 165"/>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67" name="【体育館・プール】&#10;有形固定資産減価償却率該当値テキスト"/>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90932</xdr:rowOff>
    </xdr:from>
    <xdr:to>
      <xdr:col>20</xdr:col>
      <xdr:colOff>38100</xdr:colOff>
      <xdr:row>59</xdr:row>
      <xdr:rowOff>21082</xdr:rowOff>
    </xdr:to>
    <xdr:sp macro="" textlink="">
      <xdr:nvSpPr>
        <xdr:cNvPr id="168" name="楕円 167"/>
        <xdr:cNvSpPr/>
      </xdr:nvSpPr>
      <xdr:spPr>
        <a:xfrm>
          <a:off x="3746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141732</xdr:rowOff>
    </xdr:to>
    <xdr:cxnSp macro="">
      <xdr:nvCxnSpPr>
        <xdr:cNvPr id="169" name="直線コネクタ 168"/>
        <xdr:cNvCxnSpPr/>
      </xdr:nvCxnSpPr>
      <xdr:spPr>
        <a:xfrm flipV="1">
          <a:off x="3797300" y="1004697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129794</xdr:rowOff>
    </xdr:from>
    <xdr:to>
      <xdr:col>15</xdr:col>
      <xdr:colOff>101600</xdr:colOff>
      <xdr:row>59</xdr:row>
      <xdr:rowOff>59944</xdr:rowOff>
    </xdr:to>
    <xdr:sp macro="" textlink="">
      <xdr:nvSpPr>
        <xdr:cNvPr id="170" name="楕円 169"/>
        <xdr:cNvSpPr/>
      </xdr:nvSpPr>
      <xdr:spPr>
        <a:xfrm>
          <a:off x="2857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59</xdr:row>
      <xdr:rowOff>9144</xdr:rowOff>
    </xdr:to>
    <xdr:cxnSp macro="">
      <xdr:nvCxnSpPr>
        <xdr:cNvPr id="171" name="直線コネクタ 170"/>
        <xdr:cNvCxnSpPr/>
      </xdr:nvCxnSpPr>
      <xdr:spPr>
        <a:xfrm flipV="1">
          <a:off x="2908300" y="100858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3"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37609</xdr:rowOff>
    </xdr:from>
    <xdr:ext cx="405111" cy="259045"/>
    <xdr:sp macro="" textlink="">
      <xdr:nvSpPr>
        <xdr:cNvPr id="174" name="n_1mainValue【体育館・プール】&#10;有形固定資産減価償却率"/>
        <xdr:cNvSpPr txBox="1"/>
      </xdr:nvSpPr>
      <xdr:spPr>
        <a:xfrm>
          <a:off x="3582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76471</xdr:rowOff>
    </xdr:from>
    <xdr:ext cx="405111" cy="259045"/>
    <xdr:sp macro="" textlink="">
      <xdr:nvSpPr>
        <xdr:cNvPr id="175" name="n_2mainValue【体育館・プール】&#10;有形固定資産減価償却率"/>
        <xdr:cNvSpPr txBox="1"/>
      </xdr:nvSpPr>
      <xdr:spPr>
        <a:xfrm>
          <a:off x="2705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130810</xdr:rowOff>
    </xdr:from>
    <xdr:to>
      <xdr:col>46</xdr:col>
      <xdr:colOff>38100</xdr:colOff>
      <xdr:row>62</xdr:row>
      <xdr:rowOff>60960</xdr:rowOff>
    </xdr:to>
    <xdr:sp macro="" textlink="">
      <xdr:nvSpPr>
        <xdr:cNvPr id="207" name="フローチャート: 判断 206"/>
        <xdr:cNvSpPr/>
      </xdr:nvSpPr>
      <xdr:spPr>
        <a:xfrm>
          <a:off x="86995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115570</xdr:rowOff>
    </xdr:from>
    <xdr:to>
      <xdr:col>55</xdr:col>
      <xdr:colOff>50800</xdr:colOff>
      <xdr:row>63</xdr:row>
      <xdr:rowOff>45720</xdr:rowOff>
    </xdr:to>
    <xdr:sp macro="" textlink="">
      <xdr:nvSpPr>
        <xdr:cNvPr id="213" name="楕円 212"/>
        <xdr:cNvSpPr/>
      </xdr:nvSpPr>
      <xdr:spPr>
        <a:xfrm>
          <a:off x="10426700" y="107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93997</xdr:rowOff>
    </xdr:from>
    <xdr:ext cx="469744" cy="259045"/>
    <xdr:sp macro="" textlink="">
      <xdr:nvSpPr>
        <xdr:cNvPr id="214" name="【体育館・プール】&#10;一人当たり面積該当値テキスト"/>
        <xdr:cNvSpPr txBox="1"/>
      </xdr:nvSpPr>
      <xdr:spPr>
        <a:xfrm>
          <a:off x="10515600"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130810</xdr:rowOff>
    </xdr:from>
    <xdr:to>
      <xdr:col>50</xdr:col>
      <xdr:colOff>165100</xdr:colOff>
      <xdr:row>63</xdr:row>
      <xdr:rowOff>60960</xdr:rowOff>
    </xdr:to>
    <xdr:sp macro="" textlink="">
      <xdr:nvSpPr>
        <xdr:cNvPr id="215" name="楕円 214"/>
        <xdr:cNvSpPr/>
      </xdr:nvSpPr>
      <xdr:spPr>
        <a:xfrm>
          <a:off x="9588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166370</xdr:rowOff>
    </xdr:from>
    <xdr:to>
      <xdr:col>55</xdr:col>
      <xdr:colOff>0</xdr:colOff>
      <xdr:row>63</xdr:row>
      <xdr:rowOff>10160</xdr:rowOff>
    </xdr:to>
    <xdr:cxnSp macro="">
      <xdr:nvCxnSpPr>
        <xdr:cNvPr id="216" name="直線コネクタ 215"/>
        <xdr:cNvCxnSpPr/>
      </xdr:nvCxnSpPr>
      <xdr:spPr>
        <a:xfrm flipV="1">
          <a:off x="9639300" y="107962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72390</xdr:rowOff>
    </xdr:from>
    <xdr:to>
      <xdr:col>46</xdr:col>
      <xdr:colOff>38100</xdr:colOff>
      <xdr:row>63</xdr:row>
      <xdr:rowOff>2540</xdr:rowOff>
    </xdr:to>
    <xdr:sp macro="" textlink="">
      <xdr:nvSpPr>
        <xdr:cNvPr id="217" name="楕円 216"/>
        <xdr:cNvSpPr/>
      </xdr:nvSpPr>
      <xdr:spPr>
        <a:xfrm>
          <a:off x="8699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123190</xdr:rowOff>
    </xdr:from>
    <xdr:to>
      <xdr:col>50</xdr:col>
      <xdr:colOff>114300</xdr:colOff>
      <xdr:row>63</xdr:row>
      <xdr:rowOff>10160</xdr:rowOff>
    </xdr:to>
    <xdr:cxnSp macro="">
      <xdr:nvCxnSpPr>
        <xdr:cNvPr id="218" name="直線コネクタ 217"/>
        <xdr:cNvCxnSpPr/>
      </xdr:nvCxnSpPr>
      <xdr:spPr>
        <a:xfrm>
          <a:off x="8750300" y="107530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77487</xdr:rowOff>
    </xdr:from>
    <xdr:ext cx="469744" cy="259045"/>
    <xdr:sp macro="" textlink="">
      <xdr:nvSpPr>
        <xdr:cNvPr id="220" name="n_2aveValue【体育館・プール】&#10;一人当たり面積"/>
        <xdr:cNvSpPr txBox="1"/>
      </xdr:nvSpPr>
      <xdr:spPr>
        <a:xfrm>
          <a:off x="8515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52087</xdr:rowOff>
    </xdr:from>
    <xdr:ext cx="469744" cy="259045"/>
    <xdr:sp macro="" textlink="">
      <xdr:nvSpPr>
        <xdr:cNvPr id="221" name="n_1mainValue【体育館・プール】&#10;一人当たり面積"/>
        <xdr:cNvSpPr txBox="1"/>
      </xdr:nvSpPr>
      <xdr:spPr>
        <a:xfrm>
          <a:off x="9391727" y="108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165117</xdr:rowOff>
    </xdr:from>
    <xdr:ext cx="469744" cy="259045"/>
    <xdr:sp macro="" textlink="">
      <xdr:nvSpPr>
        <xdr:cNvPr id="222" name="n_2mainValue【体育館・プール】&#10;一人当たり面積"/>
        <xdr:cNvSpPr txBox="1"/>
      </xdr:nvSpPr>
      <xdr:spPr>
        <a:xfrm>
          <a:off x="8515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5" name="フローチャート: 判断 254"/>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61" name="楕円 260"/>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118763</xdr:rowOff>
    </xdr:from>
    <xdr:ext cx="405111" cy="259045"/>
    <xdr:sp macro="" textlink="">
      <xdr:nvSpPr>
        <xdr:cNvPr id="262" name="【福祉施設】&#10;有形固定資産減価償却率該当値テキスト"/>
        <xdr:cNvSpPr txBox="1"/>
      </xdr:nvSpPr>
      <xdr:spPr>
        <a:xfrm>
          <a:off x="4673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63" name="楕円 262"/>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19050</xdr:rowOff>
    </xdr:to>
    <xdr:cxnSp macro="">
      <xdr:nvCxnSpPr>
        <xdr:cNvPr id="264" name="直線コネクタ 263"/>
        <xdr:cNvCxnSpPr/>
      </xdr:nvCxnSpPr>
      <xdr:spPr>
        <a:xfrm flipV="1">
          <a:off x="3797300" y="140341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65" name="楕円 264"/>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62864</xdr:rowOff>
    </xdr:to>
    <xdr:cxnSp macro="">
      <xdr:nvCxnSpPr>
        <xdr:cNvPr id="266" name="直線コネクタ 265"/>
        <xdr:cNvCxnSpPr/>
      </xdr:nvCxnSpPr>
      <xdr:spPr>
        <a:xfrm flipV="1">
          <a:off x="2908300" y="14077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68"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86377</xdr:rowOff>
    </xdr:from>
    <xdr:ext cx="405111" cy="259045"/>
    <xdr:sp macro="" textlink="">
      <xdr:nvSpPr>
        <xdr:cNvPr id="269" name="n_1mainValue【福祉施設】&#10;有形固定資産減価償却率"/>
        <xdr:cNvSpPr txBox="1"/>
      </xdr:nvSpPr>
      <xdr:spPr>
        <a:xfrm>
          <a:off x="3582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270" name="n_2mainValue【福祉施設】&#10;有形固定資産減価償却率"/>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98" name="フローチャート: 判断 297"/>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304" name="楕円 303"/>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113682</xdr:rowOff>
    </xdr:from>
    <xdr:ext cx="469744" cy="259045"/>
    <xdr:sp macro="" textlink="">
      <xdr:nvSpPr>
        <xdr:cNvPr id="305" name="【福祉施設】&#10;一人当たり面積該当値テキスト"/>
        <xdr:cNvSpPr txBox="1"/>
      </xdr:nvSpPr>
      <xdr:spPr>
        <a:xfrm>
          <a:off x="10515600" y="1451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27876</xdr:rowOff>
    </xdr:from>
    <xdr:to>
      <xdr:col>50</xdr:col>
      <xdr:colOff>165100</xdr:colOff>
      <xdr:row>85</xdr:row>
      <xdr:rowOff>129476</xdr:rowOff>
    </xdr:to>
    <xdr:sp macro="" textlink="">
      <xdr:nvSpPr>
        <xdr:cNvPr id="306" name="楕円 305"/>
        <xdr:cNvSpPr/>
      </xdr:nvSpPr>
      <xdr:spPr>
        <a:xfrm>
          <a:off x="9588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78105</xdr:rowOff>
    </xdr:from>
    <xdr:to>
      <xdr:col>55</xdr:col>
      <xdr:colOff>0</xdr:colOff>
      <xdr:row>85</xdr:row>
      <xdr:rowOff>78676</xdr:rowOff>
    </xdr:to>
    <xdr:cxnSp macro="">
      <xdr:nvCxnSpPr>
        <xdr:cNvPr id="307" name="直線コネクタ 306"/>
        <xdr:cNvCxnSpPr/>
      </xdr:nvCxnSpPr>
      <xdr:spPr>
        <a:xfrm flipV="1">
          <a:off x="9639300" y="1465135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27876</xdr:rowOff>
    </xdr:from>
    <xdr:to>
      <xdr:col>46</xdr:col>
      <xdr:colOff>38100</xdr:colOff>
      <xdr:row>85</xdr:row>
      <xdr:rowOff>129476</xdr:rowOff>
    </xdr:to>
    <xdr:sp macro="" textlink="">
      <xdr:nvSpPr>
        <xdr:cNvPr id="308" name="楕円 307"/>
        <xdr:cNvSpPr/>
      </xdr:nvSpPr>
      <xdr:spPr>
        <a:xfrm>
          <a:off x="8699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78676</xdr:rowOff>
    </xdr:from>
    <xdr:to>
      <xdr:col>50</xdr:col>
      <xdr:colOff>114300</xdr:colOff>
      <xdr:row>85</xdr:row>
      <xdr:rowOff>78676</xdr:rowOff>
    </xdr:to>
    <xdr:cxnSp macro="">
      <xdr:nvCxnSpPr>
        <xdr:cNvPr id="309" name="直線コネクタ 308"/>
        <xdr:cNvCxnSpPr/>
      </xdr:nvCxnSpPr>
      <xdr:spPr>
        <a:xfrm>
          <a:off x="8750300" y="14651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77995</xdr:rowOff>
    </xdr:from>
    <xdr:ext cx="469744" cy="259045"/>
    <xdr:sp macro="" textlink="">
      <xdr:nvSpPr>
        <xdr:cNvPr id="311" name="n_2aveValue【福祉施設】&#10;一人当たり面積"/>
        <xdr:cNvSpPr txBox="1"/>
      </xdr:nvSpPr>
      <xdr:spPr>
        <a:xfrm>
          <a:off x="8515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120603</xdr:rowOff>
    </xdr:from>
    <xdr:ext cx="469744" cy="259045"/>
    <xdr:sp macro="" textlink="">
      <xdr:nvSpPr>
        <xdr:cNvPr id="312" name="n_1mainValue【福祉施設】&#10;一人当たり面積"/>
        <xdr:cNvSpPr txBox="1"/>
      </xdr:nvSpPr>
      <xdr:spPr>
        <a:xfrm>
          <a:off x="93917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120603</xdr:rowOff>
    </xdr:from>
    <xdr:ext cx="469744" cy="259045"/>
    <xdr:sp macro="" textlink="">
      <xdr:nvSpPr>
        <xdr:cNvPr id="313" name="n_2mainValue【福祉施設】&#10;一人当たり面積"/>
        <xdr:cNvSpPr txBox="1"/>
      </xdr:nvSpPr>
      <xdr:spPr>
        <a:xfrm>
          <a:off x="8515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47" name="フローチャート: 判断 346"/>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144599</xdr:rowOff>
    </xdr:from>
    <xdr:to>
      <xdr:col>24</xdr:col>
      <xdr:colOff>114300</xdr:colOff>
      <xdr:row>102</xdr:row>
      <xdr:rowOff>74749</xdr:rowOff>
    </xdr:to>
    <xdr:sp macro="" textlink="">
      <xdr:nvSpPr>
        <xdr:cNvPr id="353" name="楕円 352"/>
        <xdr:cNvSpPr/>
      </xdr:nvSpPr>
      <xdr:spPr>
        <a:xfrm>
          <a:off x="4584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167476</xdr:rowOff>
    </xdr:from>
    <xdr:ext cx="405111" cy="259045"/>
    <xdr:sp macro="" textlink="">
      <xdr:nvSpPr>
        <xdr:cNvPr id="354" name="【市民会館】&#10;有形固定資産減価償却率該当値テキスト"/>
        <xdr:cNvSpPr txBox="1"/>
      </xdr:nvSpPr>
      <xdr:spPr>
        <a:xfrm>
          <a:off x="4673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62956</xdr:rowOff>
    </xdr:from>
    <xdr:to>
      <xdr:col>20</xdr:col>
      <xdr:colOff>38100</xdr:colOff>
      <xdr:row>101</xdr:row>
      <xdr:rowOff>164556</xdr:rowOff>
    </xdr:to>
    <xdr:sp macro="" textlink="">
      <xdr:nvSpPr>
        <xdr:cNvPr id="355" name="楕円 354"/>
        <xdr:cNvSpPr/>
      </xdr:nvSpPr>
      <xdr:spPr>
        <a:xfrm>
          <a:off x="3746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113756</xdr:rowOff>
    </xdr:from>
    <xdr:to>
      <xdr:col>24</xdr:col>
      <xdr:colOff>63500</xdr:colOff>
      <xdr:row>102</xdr:row>
      <xdr:rowOff>23949</xdr:rowOff>
    </xdr:to>
    <xdr:cxnSp macro="">
      <xdr:nvCxnSpPr>
        <xdr:cNvPr id="356" name="直線コネクタ 355"/>
        <xdr:cNvCxnSpPr/>
      </xdr:nvCxnSpPr>
      <xdr:spPr>
        <a:xfrm>
          <a:off x="3797300" y="1743020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98879</xdr:rowOff>
    </xdr:from>
    <xdr:to>
      <xdr:col>15</xdr:col>
      <xdr:colOff>101600</xdr:colOff>
      <xdr:row>102</xdr:row>
      <xdr:rowOff>29029</xdr:rowOff>
    </xdr:to>
    <xdr:sp macro="" textlink="">
      <xdr:nvSpPr>
        <xdr:cNvPr id="357" name="楕円 356"/>
        <xdr:cNvSpPr/>
      </xdr:nvSpPr>
      <xdr:spPr>
        <a:xfrm>
          <a:off x="2857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113756</xdr:rowOff>
    </xdr:from>
    <xdr:to>
      <xdr:col>19</xdr:col>
      <xdr:colOff>177800</xdr:colOff>
      <xdr:row>101</xdr:row>
      <xdr:rowOff>149679</xdr:rowOff>
    </xdr:to>
    <xdr:cxnSp macro="">
      <xdr:nvCxnSpPr>
        <xdr:cNvPr id="358" name="直線コネクタ 357"/>
        <xdr:cNvCxnSpPr/>
      </xdr:nvCxnSpPr>
      <xdr:spPr>
        <a:xfrm flipV="1">
          <a:off x="2908300" y="174302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60"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9633</xdr:rowOff>
    </xdr:from>
    <xdr:ext cx="405111" cy="259045"/>
    <xdr:sp macro="" textlink="">
      <xdr:nvSpPr>
        <xdr:cNvPr id="361" name="n_1mainValue【市民会館】&#10;有形固定資産減価償却率"/>
        <xdr:cNvSpPr txBox="1"/>
      </xdr:nvSpPr>
      <xdr:spPr>
        <a:xfrm>
          <a:off x="3582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45556</xdr:rowOff>
    </xdr:from>
    <xdr:ext cx="405111" cy="259045"/>
    <xdr:sp macro="" textlink="">
      <xdr:nvSpPr>
        <xdr:cNvPr id="362" name="n_2mainValue【市民会館】&#10;有形固定資産減価償却率"/>
        <xdr:cNvSpPr txBox="1"/>
      </xdr:nvSpPr>
      <xdr:spPr>
        <a:xfrm>
          <a:off x="2705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74930</xdr:rowOff>
    </xdr:from>
    <xdr:to>
      <xdr:col>46</xdr:col>
      <xdr:colOff>38100</xdr:colOff>
      <xdr:row>105</xdr:row>
      <xdr:rowOff>5080</xdr:rowOff>
    </xdr:to>
    <xdr:sp macro="" textlink="">
      <xdr:nvSpPr>
        <xdr:cNvPr id="394" name="フローチャート: 判断 393"/>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78739</xdr:rowOff>
    </xdr:from>
    <xdr:to>
      <xdr:col>55</xdr:col>
      <xdr:colOff>50800</xdr:colOff>
      <xdr:row>106</xdr:row>
      <xdr:rowOff>8889</xdr:rowOff>
    </xdr:to>
    <xdr:sp macro="" textlink="">
      <xdr:nvSpPr>
        <xdr:cNvPr id="400" name="楕円 399"/>
        <xdr:cNvSpPr/>
      </xdr:nvSpPr>
      <xdr:spPr>
        <a:xfrm>
          <a:off x="10426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57166</xdr:rowOff>
    </xdr:from>
    <xdr:ext cx="469744" cy="259045"/>
    <xdr:sp macro="" textlink="">
      <xdr:nvSpPr>
        <xdr:cNvPr id="401" name="【市民会館】&#10;一人当たり面積該当値テキスト"/>
        <xdr:cNvSpPr txBox="1"/>
      </xdr:nvSpPr>
      <xdr:spPr>
        <a:xfrm>
          <a:off x="10515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86361</xdr:rowOff>
    </xdr:from>
    <xdr:to>
      <xdr:col>50</xdr:col>
      <xdr:colOff>165100</xdr:colOff>
      <xdr:row>106</xdr:row>
      <xdr:rowOff>16511</xdr:rowOff>
    </xdr:to>
    <xdr:sp macro="" textlink="">
      <xdr:nvSpPr>
        <xdr:cNvPr id="402" name="楕円 401"/>
        <xdr:cNvSpPr/>
      </xdr:nvSpPr>
      <xdr:spPr>
        <a:xfrm>
          <a:off x="9588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129539</xdr:rowOff>
    </xdr:from>
    <xdr:to>
      <xdr:col>55</xdr:col>
      <xdr:colOff>0</xdr:colOff>
      <xdr:row>105</xdr:row>
      <xdr:rowOff>137161</xdr:rowOff>
    </xdr:to>
    <xdr:cxnSp macro="">
      <xdr:nvCxnSpPr>
        <xdr:cNvPr id="403" name="直線コネクタ 402"/>
        <xdr:cNvCxnSpPr/>
      </xdr:nvCxnSpPr>
      <xdr:spPr>
        <a:xfrm flipV="1">
          <a:off x="9639300" y="18131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404" name="楕円 403"/>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137161</xdr:rowOff>
    </xdr:from>
    <xdr:to>
      <xdr:col>50</xdr:col>
      <xdr:colOff>114300</xdr:colOff>
      <xdr:row>105</xdr:row>
      <xdr:rowOff>144780</xdr:rowOff>
    </xdr:to>
    <xdr:cxnSp macro="">
      <xdr:nvCxnSpPr>
        <xdr:cNvPr id="405" name="直線コネクタ 404"/>
        <xdr:cNvCxnSpPr/>
      </xdr:nvCxnSpPr>
      <xdr:spPr>
        <a:xfrm flipV="1">
          <a:off x="8750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407"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7638</xdr:rowOff>
    </xdr:from>
    <xdr:ext cx="469744" cy="259045"/>
    <xdr:sp macro="" textlink="">
      <xdr:nvSpPr>
        <xdr:cNvPr id="408" name="n_1main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15257</xdr:rowOff>
    </xdr:from>
    <xdr:ext cx="469744" cy="259045"/>
    <xdr:sp macro="" textlink="">
      <xdr:nvSpPr>
        <xdr:cNvPr id="409" name="n_2main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67" name="直線コネクタ 46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6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69" name="直線コネクタ 46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7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71" name="直線コネクタ 47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7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73" name="フローチャート: 判断 47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74" name="フローチャート: 判断 47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475" name="フローチャート: 判断 474"/>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62412</xdr:rowOff>
    </xdr:from>
    <xdr:to>
      <xdr:col>85</xdr:col>
      <xdr:colOff>177800</xdr:colOff>
      <xdr:row>81</xdr:row>
      <xdr:rowOff>164012</xdr:rowOff>
    </xdr:to>
    <xdr:sp macro="" textlink="">
      <xdr:nvSpPr>
        <xdr:cNvPr id="481" name="楕円 480"/>
        <xdr:cNvSpPr/>
      </xdr:nvSpPr>
      <xdr:spPr>
        <a:xfrm>
          <a:off x="162687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85289</xdr:rowOff>
    </xdr:from>
    <xdr:ext cx="405111" cy="259045"/>
    <xdr:sp macro="" textlink="">
      <xdr:nvSpPr>
        <xdr:cNvPr id="482" name="【消防施設】&#10;有形固定資産減価償却率該当値テキスト"/>
        <xdr:cNvSpPr txBox="1"/>
      </xdr:nvSpPr>
      <xdr:spPr>
        <a:xfrm>
          <a:off x="16357600" y="1380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39551</xdr:rowOff>
    </xdr:from>
    <xdr:to>
      <xdr:col>81</xdr:col>
      <xdr:colOff>101600</xdr:colOff>
      <xdr:row>81</xdr:row>
      <xdr:rowOff>141151</xdr:rowOff>
    </xdr:to>
    <xdr:sp macro="" textlink="">
      <xdr:nvSpPr>
        <xdr:cNvPr id="483" name="楕円 482"/>
        <xdr:cNvSpPr/>
      </xdr:nvSpPr>
      <xdr:spPr>
        <a:xfrm>
          <a:off x="15430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90351</xdr:rowOff>
    </xdr:from>
    <xdr:to>
      <xdr:col>85</xdr:col>
      <xdr:colOff>127000</xdr:colOff>
      <xdr:row>81</xdr:row>
      <xdr:rowOff>113212</xdr:rowOff>
    </xdr:to>
    <xdr:cxnSp macro="">
      <xdr:nvCxnSpPr>
        <xdr:cNvPr id="484" name="直線コネクタ 483"/>
        <xdr:cNvCxnSpPr/>
      </xdr:nvCxnSpPr>
      <xdr:spPr>
        <a:xfrm>
          <a:off x="15481300" y="139778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485" name="楕円 484"/>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90351</xdr:rowOff>
    </xdr:to>
    <xdr:cxnSp macro="">
      <xdr:nvCxnSpPr>
        <xdr:cNvPr id="486" name="直線コネクタ 485"/>
        <xdr:cNvCxnSpPr/>
      </xdr:nvCxnSpPr>
      <xdr:spPr>
        <a:xfrm>
          <a:off x="14592300" y="1387983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487"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35940</xdr:rowOff>
    </xdr:from>
    <xdr:ext cx="405111" cy="259045"/>
    <xdr:sp macro="" textlink="">
      <xdr:nvSpPr>
        <xdr:cNvPr id="488" name="n_2aveValue【消防施設】&#10;有形固定資産減価償却率"/>
        <xdr:cNvSpPr txBox="1"/>
      </xdr:nvSpPr>
      <xdr:spPr>
        <a:xfrm>
          <a:off x="14389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157678</xdr:rowOff>
    </xdr:from>
    <xdr:ext cx="405111" cy="259045"/>
    <xdr:sp macro="" textlink="">
      <xdr:nvSpPr>
        <xdr:cNvPr id="489" name="n_1mainValue【消防施設】&#10;有形固定資産減価償却率"/>
        <xdr:cNvSpPr txBox="1"/>
      </xdr:nvSpPr>
      <xdr:spPr>
        <a:xfrm>
          <a:off x="152660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490" name="n_2main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12" name="直線コネクタ 51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1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14" name="直線コネクタ 51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1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16" name="直線コネクタ 51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17"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18" name="フローチャート: 判断 51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19" name="フローチャート: 判断 51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19304</xdr:rowOff>
    </xdr:from>
    <xdr:to>
      <xdr:col>107</xdr:col>
      <xdr:colOff>101600</xdr:colOff>
      <xdr:row>82</xdr:row>
      <xdr:rowOff>120904</xdr:rowOff>
    </xdr:to>
    <xdr:sp macro="" textlink="">
      <xdr:nvSpPr>
        <xdr:cNvPr id="520" name="フローチャート: 判断 519"/>
        <xdr:cNvSpPr/>
      </xdr:nvSpPr>
      <xdr:spPr>
        <a:xfrm>
          <a:off x="20383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526" name="楕円 525"/>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527"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528" name="楕円 527"/>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156972</xdr:rowOff>
    </xdr:to>
    <xdr:cxnSp macro="">
      <xdr:nvCxnSpPr>
        <xdr:cNvPr id="529" name="直線コネクタ 528"/>
        <xdr:cNvCxnSpPr/>
      </xdr:nvCxnSpPr>
      <xdr:spPr>
        <a:xfrm>
          <a:off x="21323300" y="14549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530" name="楕円 529"/>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166115</xdr:rowOff>
    </xdr:to>
    <xdr:cxnSp macro="">
      <xdr:nvCxnSpPr>
        <xdr:cNvPr id="531" name="直線コネクタ 530"/>
        <xdr:cNvCxnSpPr/>
      </xdr:nvCxnSpPr>
      <xdr:spPr>
        <a:xfrm flipV="1">
          <a:off x="20434300" y="14549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53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137431</xdr:rowOff>
    </xdr:from>
    <xdr:ext cx="469744" cy="259045"/>
    <xdr:sp macro="" textlink="">
      <xdr:nvSpPr>
        <xdr:cNvPr id="533" name="n_2aveValue【消防施設】&#10;一人当たり面積"/>
        <xdr:cNvSpPr txBox="1"/>
      </xdr:nvSpPr>
      <xdr:spPr>
        <a:xfrm>
          <a:off x="20199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534"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535" name="n_2mainValue【消防施設】&#10;一人当たり面積"/>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7" name="テキスト ボックス 5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7" name="テキスト ボックス 5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61" name="直線コネクタ 56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6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63" name="直線コネクタ 56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6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65" name="直線コネクタ 56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6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67" name="フローチャート: 判断 56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68" name="フローチャート: 判断 56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569" name="フローチャート: 判断 568"/>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111942</xdr:rowOff>
    </xdr:from>
    <xdr:to>
      <xdr:col>85</xdr:col>
      <xdr:colOff>177800</xdr:colOff>
      <xdr:row>101</xdr:row>
      <xdr:rowOff>42092</xdr:rowOff>
    </xdr:to>
    <xdr:sp macro="" textlink="">
      <xdr:nvSpPr>
        <xdr:cNvPr id="575" name="楕円 574"/>
        <xdr:cNvSpPr/>
      </xdr:nvSpPr>
      <xdr:spPr>
        <a:xfrm>
          <a:off x="162687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26869</xdr:rowOff>
    </xdr:from>
    <xdr:ext cx="405111" cy="259045"/>
    <xdr:sp macro="" textlink="">
      <xdr:nvSpPr>
        <xdr:cNvPr id="576" name="【庁舎】&#10;有形固定資産減価償却率該当値テキスト"/>
        <xdr:cNvSpPr txBox="1"/>
      </xdr:nvSpPr>
      <xdr:spPr>
        <a:xfrm>
          <a:off x="16357600" y="17171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126637</xdr:rowOff>
    </xdr:from>
    <xdr:to>
      <xdr:col>81</xdr:col>
      <xdr:colOff>101600</xdr:colOff>
      <xdr:row>101</xdr:row>
      <xdr:rowOff>56787</xdr:rowOff>
    </xdr:to>
    <xdr:sp macro="" textlink="">
      <xdr:nvSpPr>
        <xdr:cNvPr id="577" name="楕円 576"/>
        <xdr:cNvSpPr/>
      </xdr:nvSpPr>
      <xdr:spPr>
        <a:xfrm>
          <a:off x="15430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162742</xdr:rowOff>
    </xdr:from>
    <xdr:to>
      <xdr:col>85</xdr:col>
      <xdr:colOff>127000</xdr:colOff>
      <xdr:row>101</xdr:row>
      <xdr:rowOff>5987</xdr:rowOff>
    </xdr:to>
    <xdr:cxnSp macro="">
      <xdr:nvCxnSpPr>
        <xdr:cNvPr id="578" name="直線コネクタ 577"/>
        <xdr:cNvCxnSpPr/>
      </xdr:nvCxnSpPr>
      <xdr:spPr>
        <a:xfrm flipV="1">
          <a:off x="15481300" y="1730774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120106</xdr:rowOff>
    </xdr:from>
    <xdr:to>
      <xdr:col>76</xdr:col>
      <xdr:colOff>165100</xdr:colOff>
      <xdr:row>101</xdr:row>
      <xdr:rowOff>50256</xdr:rowOff>
    </xdr:to>
    <xdr:sp macro="" textlink="">
      <xdr:nvSpPr>
        <xdr:cNvPr id="579" name="楕円 578"/>
        <xdr:cNvSpPr/>
      </xdr:nvSpPr>
      <xdr:spPr>
        <a:xfrm>
          <a:off x="14541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170906</xdr:rowOff>
    </xdr:from>
    <xdr:to>
      <xdr:col>81</xdr:col>
      <xdr:colOff>50800</xdr:colOff>
      <xdr:row>101</xdr:row>
      <xdr:rowOff>5987</xdr:rowOff>
    </xdr:to>
    <xdr:cxnSp macro="">
      <xdr:nvCxnSpPr>
        <xdr:cNvPr id="580" name="直線コネクタ 579"/>
        <xdr:cNvCxnSpPr/>
      </xdr:nvCxnSpPr>
      <xdr:spPr>
        <a:xfrm>
          <a:off x="14592300" y="17315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58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108329</xdr:rowOff>
    </xdr:from>
    <xdr:ext cx="405111" cy="259045"/>
    <xdr:sp macro="" textlink="">
      <xdr:nvSpPr>
        <xdr:cNvPr id="582" name="n_2aveValue【庁舎】&#10;有形固定資産減価償却率"/>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73314</xdr:rowOff>
    </xdr:from>
    <xdr:ext cx="405111" cy="259045"/>
    <xdr:sp macro="" textlink="">
      <xdr:nvSpPr>
        <xdr:cNvPr id="583" name="n_1mainValue【庁舎】&#10;有形固定資産減価償却率"/>
        <xdr:cNvSpPr txBox="1"/>
      </xdr:nvSpPr>
      <xdr:spPr>
        <a:xfrm>
          <a:off x="152660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66783</xdr:rowOff>
    </xdr:from>
    <xdr:ext cx="405111" cy="259045"/>
    <xdr:sp macro="" textlink="">
      <xdr:nvSpPr>
        <xdr:cNvPr id="584" name="n_2mainValue【庁舎】&#10;有形固定資産減価償却率"/>
        <xdr:cNvSpPr txBox="1"/>
      </xdr:nvSpPr>
      <xdr:spPr>
        <a:xfrm>
          <a:off x="143897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06" name="直線コネクタ 60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0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08" name="直線コネクタ 60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0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0" name="直線コネクタ 60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11"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2" name="フローチャート: 判断 61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13" name="フローチャート: 判断 61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137413</xdr:rowOff>
    </xdr:from>
    <xdr:to>
      <xdr:col>107</xdr:col>
      <xdr:colOff>101600</xdr:colOff>
      <xdr:row>104</xdr:row>
      <xdr:rowOff>67563</xdr:rowOff>
    </xdr:to>
    <xdr:sp macro="" textlink="">
      <xdr:nvSpPr>
        <xdr:cNvPr id="614" name="フローチャート: 判断 613"/>
        <xdr:cNvSpPr/>
      </xdr:nvSpPr>
      <xdr:spPr>
        <a:xfrm>
          <a:off x="20383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125985</xdr:rowOff>
    </xdr:from>
    <xdr:to>
      <xdr:col>116</xdr:col>
      <xdr:colOff>114300</xdr:colOff>
      <xdr:row>106</xdr:row>
      <xdr:rowOff>56135</xdr:rowOff>
    </xdr:to>
    <xdr:sp macro="" textlink="">
      <xdr:nvSpPr>
        <xdr:cNvPr id="620" name="楕円 619"/>
        <xdr:cNvSpPr/>
      </xdr:nvSpPr>
      <xdr:spPr>
        <a:xfrm>
          <a:off x="22110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104412</xdr:rowOff>
    </xdr:from>
    <xdr:ext cx="469744" cy="259045"/>
    <xdr:sp macro="" textlink="">
      <xdr:nvSpPr>
        <xdr:cNvPr id="621" name="【庁舎】&#10;一人当たり面積該当値テキスト"/>
        <xdr:cNvSpPr txBox="1"/>
      </xdr:nvSpPr>
      <xdr:spPr>
        <a:xfrm>
          <a:off x="22199600"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622" name="楕円 621"/>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5335</xdr:rowOff>
    </xdr:from>
    <xdr:to>
      <xdr:col>116</xdr:col>
      <xdr:colOff>63500</xdr:colOff>
      <xdr:row>106</xdr:row>
      <xdr:rowOff>9906</xdr:rowOff>
    </xdr:to>
    <xdr:cxnSp macro="">
      <xdr:nvCxnSpPr>
        <xdr:cNvPr id="623" name="直線コネクタ 622"/>
        <xdr:cNvCxnSpPr/>
      </xdr:nvCxnSpPr>
      <xdr:spPr>
        <a:xfrm flipV="1">
          <a:off x="21323300" y="181790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135128</xdr:rowOff>
    </xdr:from>
    <xdr:to>
      <xdr:col>107</xdr:col>
      <xdr:colOff>101600</xdr:colOff>
      <xdr:row>106</xdr:row>
      <xdr:rowOff>65278</xdr:rowOff>
    </xdr:to>
    <xdr:sp macro="" textlink="">
      <xdr:nvSpPr>
        <xdr:cNvPr id="624" name="楕円 623"/>
        <xdr:cNvSpPr/>
      </xdr:nvSpPr>
      <xdr:spPr>
        <a:xfrm>
          <a:off x="20383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xdr:rowOff>
    </xdr:from>
    <xdr:to>
      <xdr:col>111</xdr:col>
      <xdr:colOff>177800</xdr:colOff>
      <xdr:row>106</xdr:row>
      <xdr:rowOff>14478</xdr:rowOff>
    </xdr:to>
    <xdr:cxnSp macro="">
      <xdr:nvCxnSpPr>
        <xdr:cNvPr id="625" name="直線コネクタ 624"/>
        <xdr:cNvCxnSpPr/>
      </xdr:nvCxnSpPr>
      <xdr:spPr>
        <a:xfrm flipV="1">
          <a:off x="20434300" y="181836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62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84090</xdr:rowOff>
    </xdr:from>
    <xdr:ext cx="469744" cy="259045"/>
    <xdr:sp macro="" textlink="">
      <xdr:nvSpPr>
        <xdr:cNvPr id="627" name="n_2aveValue【庁舎】&#10;一人当たり面積"/>
        <xdr:cNvSpPr txBox="1"/>
      </xdr:nvSpPr>
      <xdr:spPr>
        <a:xfrm>
          <a:off x="20199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51833</xdr:rowOff>
    </xdr:from>
    <xdr:ext cx="469744" cy="259045"/>
    <xdr:sp macro="" textlink="">
      <xdr:nvSpPr>
        <xdr:cNvPr id="628" name="n_1mainValue【庁舎】&#10;一人当たり面積"/>
        <xdr:cNvSpPr txBox="1"/>
      </xdr:nvSpPr>
      <xdr:spPr>
        <a:xfrm>
          <a:off x="210757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56405</xdr:rowOff>
    </xdr:from>
    <xdr:ext cx="469744" cy="259045"/>
    <xdr:sp macro="" textlink="">
      <xdr:nvSpPr>
        <xdr:cNvPr id="629" name="n_2mainValue【庁舎】&#10;一人当たり面積"/>
        <xdr:cNvSpPr txBox="1"/>
      </xdr:nvSpPr>
      <xdr:spPr>
        <a:xfrm>
          <a:off x="201994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図書館、体育館・プールについては、類似団体に比べ減価償却率が著しく高い。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文化会館については、屋根防水等の長寿命化工事を実施したため、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においては下がったが、類似団体に比べ依然として減価償却率は高い。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福祉施設については、一人当たり面積が類似団体に比べ小さい。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消防施設については、一人当たり面積が類似団体に比べ小さいが、一部事務組合による広域運営のため、スケールメリットが発生していると思われる。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33,098
32,819
170.46
13,648,332
13,173,412
459,100
7,595,462
12,061,637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財政力指数は、</a:t>
          </a:r>
          <a:r>
            <a:rPr kumimoji="1" lang="en-US" altLang="ja-JP" sz="900">
              <a:solidFill>
                <a:schemeClr val="dk1"/>
              </a:solidFill>
              <a:effectLst/>
              <a:latin typeface="+mn-lt"/>
              <a:ea typeface="+mn-ea"/>
              <a:cs typeface="+mn-cs"/>
            </a:rPr>
            <a:t>0.68</a:t>
          </a:r>
          <a:r>
            <a:rPr kumimoji="1" lang="ja-JP" altLang="ja-JP" sz="900">
              <a:solidFill>
                <a:schemeClr val="dk1"/>
              </a:solidFill>
              <a:effectLst/>
              <a:latin typeface="+mn-lt"/>
              <a:ea typeface="+mn-ea"/>
              <a:cs typeface="+mn-cs"/>
            </a:rPr>
            <a:t>であり、</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年度以降同じ数値を継続している。</a:t>
          </a:r>
          <a:endParaRPr lang="ja-JP" altLang="ja-JP" sz="1050">
            <a:effectLst/>
          </a:endParaRPr>
        </a:p>
        <a:p>
          <a:r>
            <a:rPr kumimoji="1" lang="ja-JP" altLang="ja-JP" sz="900">
              <a:solidFill>
                <a:schemeClr val="dk1"/>
              </a:solidFill>
              <a:effectLst/>
              <a:latin typeface="+mn-lt"/>
              <a:ea typeface="+mn-ea"/>
              <a:cs typeface="+mn-cs"/>
            </a:rPr>
            <a:t>類似団体と比較すると、比較的上位に位置している。</a:t>
          </a:r>
          <a:endParaRPr lang="ja-JP" altLang="ja-JP" sz="1050">
            <a:effectLst/>
          </a:endParaRPr>
        </a:p>
        <a:p>
          <a:r>
            <a:rPr kumimoji="1" lang="ja-JP" altLang="ja-JP" sz="900">
              <a:solidFill>
                <a:schemeClr val="dk1"/>
              </a:solidFill>
              <a:effectLst/>
              <a:latin typeface="+mn-lt"/>
              <a:ea typeface="+mn-ea"/>
              <a:cs typeface="+mn-cs"/>
            </a:rPr>
            <a:t>しかし、人口減少や、市内大手製造業の事業縮小等により、市税収入の不振が続いている。産業構造は第２次産業が減少し、第１次産業への回帰と第３次産業の増加が見られるが、就業人口は全体として減少しており、また、市内産業の躍進も見られないことから、財政力指数は横ばいの状況が続くものと思われる。</a:t>
          </a:r>
          <a:endParaRPr lang="ja-JP" altLang="ja-JP" sz="1050">
            <a:effectLst/>
          </a:endParaRPr>
        </a:p>
        <a:p>
          <a:r>
            <a:rPr kumimoji="1" lang="ja-JP" altLang="ja-JP" sz="900">
              <a:solidFill>
                <a:schemeClr val="dk1"/>
              </a:solidFill>
              <a:effectLst/>
              <a:latin typeface="+mn-lt"/>
              <a:ea typeface="+mn-ea"/>
              <a:cs typeface="+mn-cs"/>
            </a:rPr>
            <a:t>今後は、事務事業の優先順位検討や合理化による需要額の抑制と併せて、定住促進事業や企業誘致により人口の流出を防ぎ、税収増に努めていくほか、ふるさと納税や市有財産の売払いの推進により財源の確保を目指す。</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した。類似団体平均値よりも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昨年と比較して経常収支比率が悪化した原因としては、地方交付税等の経常一般財源が減少した一方で、</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等の経常的経費</a:t>
          </a:r>
          <a:r>
            <a:rPr kumimoji="1" lang="ja-JP" altLang="ja-JP" sz="1100">
              <a:solidFill>
                <a:schemeClr val="dk1"/>
              </a:solidFill>
              <a:effectLst/>
              <a:latin typeface="+mn-lt"/>
              <a:ea typeface="+mn-ea"/>
              <a:cs typeface="+mn-cs"/>
            </a:rPr>
            <a:t>が増加したことによる。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定住人口</a:t>
          </a:r>
          <a:r>
            <a:rPr kumimoji="1" lang="ja-JP" altLang="ja-JP" sz="1100">
              <a:solidFill>
                <a:schemeClr val="dk1"/>
              </a:solidFill>
              <a:effectLst/>
              <a:latin typeface="+mn-lt"/>
              <a:ea typeface="+mn-ea"/>
              <a:cs typeface="+mn-cs"/>
            </a:rPr>
            <a:t>、市税収入の確保</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、さらなる歳出削減により改善を図る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92710</xdr:rowOff>
    </xdr:to>
    <xdr:cxnSp macro="">
      <xdr:nvCxnSpPr>
        <xdr:cNvPr id="130" name="直線コネクタ 129"/>
        <xdr:cNvCxnSpPr/>
      </xdr:nvCxnSpPr>
      <xdr:spPr>
        <a:xfrm>
          <a:off x="4114800" y="1065987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29972</xdr:rowOff>
    </xdr:to>
    <xdr:cxnSp macro="">
      <xdr:nvCxnSpPr>
        <xdr:cNvPr id="133" name="直線コネクタ 132"/>
        <xdr:cNvCxnSpPr/>
      </xdr:nvCxnSpPr>
      <xdr:spPr>
        <a:xfrm>
          <a:off x="3225800" y="105440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138684</xdr:rowOff>
    </xdr:to>
    <xdr:cxnSp macro="">
      <xdr:nvCxnSpPr>
        <xdr:cNvPr id="136" name="直線コネクタ 135"/>
        <xdr:cNvCxnSpPr/>
      </xdr:nvCxnSpPr>
      <xdr:spPr>
        <a:xfrm flipV="1">
          <a:off x="2336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80772</xdr:rowOff>
    </xdr:from>
    <xdr:to>
      <xdr:col>15</xdr:col>
      <xdr:colOff>133350</xdr:colOff>
      <xdr:row>61</xdr:row>
      <xdr:rowOff>10922</xdr:rowOff>
    </xdr:to>
    <xdr:sp macro="" textlink="">
      <xdr:nvSpPr>
        <xdr:cNvPr id="137" name="フローチャート: 判断 136"/>
        <xdr:cNvSpPr/>
      </xdr:nvSpPr>
      <xdr:spPr>
        <a:xfrm>
          <a:off x="3175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21099</xdr:rowOff>
    </xdr:from>
    <xdr:ext cx="762000" cy="259045"/>
    <xdr:sp macro="" textlink="">
      <xdr:nvSpPr>
        <xdr:cNvPr id="138" name="テキスト ボックス 137"/>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61</xdr:row>
      <xdr:rowOff>143510</xdr:rowOff>
    </xdr:to>
    <xdr:cxnSp macro="">
      <xdr:nvCxnSpPr>
        <xdr:cNvPr id="139" name="直線コネクタ 138"/>
        <xdr:cNvCxnSpPr/>
      </xdr:nvCxnSpPr>
      <xdr:spPr>
        <a:xfrm flipV="1">
          <a:off x="1447800" y="105971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1" name="楕円 150"/>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65549</xdr:rowOff>
    </xdr:from>
    <xdr:ext cx="736600" cy="259045"/>
    <xdr:sp macro="" textlink="">
      <xdr:nvSpPr>
        <xdr:cNvPr id="152" name="テキスト ボックス 151"/>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3" name="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121175</xdr:rowOff>
    </xdr:from>
    <xdr:ext cx="762000" cy="259045"/>
    <xdr:sp macro="" textlink="">
      <xdr:nvSpPr>
        <xdr:cNvPr id="154" name="テキスト ボックス 153"/>
        <xdr:cNvSpPr txBox="1"/>
      </xdr:nvSpPr>
      <xdr:spPr>
        <a:xfrm>
          <a:off x="2844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5" name="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56" name="テキスト ボックス 155"/>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2,929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番目に低い額である。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人事院勧告実施に伴う職員給、退職手当負担金増のほか、地域おこし協力隊や農地利用最適化推進委員など非常勤職員報酬の増</a:t>
          </a:r>
          <a:r>
            <a:rPr kumimoji="1" lang="ja-JP" altLang="ja-JP" sz="1100">
              <a:solidFill>
                <a:schemeClr val="dk1"/>
              </a:solidFill>
              <a:effectLst/>
              <a:latin typeface="+mn-lt"/>
              <a:ea typeface="+mn-ea"/>
              <a:cs typeface="+mn-cs"/>
            </a:rPr>
            <a:t>に伴う人件費の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なお、物件費は、前年度より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、人口が減少する一方で、老朽化した公共施設の維持補修等の増加が見込まれるため、人口一人当たり人件費・物件費等は増加</a:t>
          </a:r>
          <a:r>
            <a:rPr kumimoji="1" lang="ja-JP" altLang="en-US" sz="1100">
              <a:solidFill>
                <a:schemeClr val="dk1"/>
              </a:solidFill>
              <a:effectLst/>
              <a:latin typeface="+mn-lt"/>
              <a:ea typeface="+mn-ea"/>
              <a:cs typeface="+mn-cs"/>
            </a:rPr>
            <a:t>傾向になる</a:t>
          </a:r>
          <a:r>
            <a:rPr kumimoji="1" lang="ja-JP" altLang="ja-JP" sz="1100">
              <a:solidFill>
                <a:schemeClr val="dk1"/>
              </a:solidFill>
              <a:effectLst/>
              <a:latin typeface="+mn-lt"/>
              <a:ea typeface="+mn-ea"/>
              <a:cs typeface="+mn-cs"/>
            </a:rPr>
            <a:t>と思われる。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102234</xdr:rowOff>
    </xdr:from>
    <xdr:to>
      <xdr:col>23</xdr:col>
      <xdr:colOff>133350</xdr:colOff>
      <xdr:row>80</xdr:row>
      <xdr:rowOff>114013</xdr:rowOff>
    </xdr:to>
    <xdr:cxnSp macro="">
      <xdr:nvCxnSpPr>
        <xdr:cNvPr id="193" name="直線コネクタ 192"/>
        <xdr:cNvCxnSpPr/>
      </xdr:nvCxnSpPr>
      <xdr:spPr>
        <a:xfrm>
          <a:off x="4114800" y="13818234"/>
          <a:ext cx="8382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102234</xdr:rowOff>
    </xdr:from>
    <xdr:to>
      <xdr:col>19</xdr:col>
      <xdr:colOff>133350</xdr:colOff>
      <xdr:row>80</xdr:row>
      <xdr:rowOff>103995</xdr:rowOff>
    </xdr:to>
    <xdr:cxnSp macro="">
      <xdr:nvCxnSpPr>
        <xdr:cNvPr id="196" name="直線コネクタ 195"/>
        <xdr:cNvCxnSpPr/>
      </xdr:nvCxnSpPr>
      <xdr:spPr>
        <a:xfrm flipV="1">
          <a:off x="3225800" y="13818234"/>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102184</xdr:rowOff>
    </xdr:from>
    <xdr:to>
      <xdr:col>15</xdr:col>
      <xdr:colOff>82550</xdr:colOff>
      <xdr:row>80</xdr:row>
      <xdr:rowOff>103995</xdr:rowOff>
    </xdr:to>
    <xdr:cxnSp macro="">
      <xdr:nvCxnSpPr>
        <xdr:cNvPr id="199" name="直線コネクタ 198"/>
        <xdr:cNvCxnSpPr/>
      </xdr:nvCxnSpPr>
      <xdr:spPr>
        <a:xfrm>
          <a:off x="2336800" y="13818184"/>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79558</xdr:rowOff>
    </xdr:from>
    <xdr:to>
      <xdr:col>15</xdr:col>
      <xdr:colOff>133350</xdr:colOff>
      <xdr:row>82</xdr:row>
      <xdr:rowOff>9708</xdr:rowOff>
    </xdr:to>
    <xdr:sp macro="" textlink="">
      <xdr:nvSpPr>
        <xdr:cNvPr id="200" name="フローチャート: 判断 199"/>
        <xdr:cNvSpPr/>
      </xdr:nvSpPr>
      <xdr:spPr>
        <a:xfrm>
          <a:off x="3175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165935</xdr:rowOff>
    </xdr:from>
    <xdr:ext cx="762000" cy="259045"/>
    <xdr:sp macro="" textlink="">
      <xdr:nvSpPr>
        <xdr:cNvPr id="201" name="テキスト ボックス 200"/>
        <xdr:cNvSpPr txBox="1"/>
      </xdr:nvSpPr>
      <xdr:spPr>
        <a:xfrm>
          <a:off x="2844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88491</xdr:rowOff>
    </xdr:from>
    <xdr:to>
      <xdr:col>11</xdr:col>
      <xdr:colOff>31750</xdr:colOff>
      <xdr:row>80</xdr:row>
      <xdr:rowOff>102184</xdr:rowOff>
    </xdr:to>
    <xdr:cxnSp macro="">
      <xdr:nvCxnSpPr>
        <xdr:cNvPr id="202" name="直線コネクタ 201"/>
        <xdr:cNvCxnSpPr/>
      </xdr:nvCxnSpPr>
      <xdr:spPr>
        <a:xfrm>
          <a:off x="1447800" y="13804491"/>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63213</xdr:rowOff>
    </xdr:from>
    <xdr:to>
      <xdr:col>23</xdr:col>
      <xdr:colOff>184150</xdr:colOff>
      <xdr:row>80</xdr:row>
      <xdr:rowOff>164813</xdr:rowOff>
    </xdr:to>
    <xdr:sp macro="" textlink="">
      <xdr:nvSpPr>
        <xdr:cNvPr id="212" name="楕円 211"/>
        <xdr:cNvSpPr/>
      </xdr:nvSpPr>
      <xdr:spPr>
        <a:xfrm>
          <a:off x="4902200" y="137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155940</xdr:rowOff>
    </xdr:from>
    <xdr:ext cx="762000" cy="259045"/>
    <xdr:sp macro="" textlink="">
      <xdr:nvSpPr>
        <xdr:cNvPr id="213" name="人件費・物件費等の状況該当値テキスト"/>
        <xdr:cNvSpPr txBox="1"/>
      </xdr:nvSpPr>
      <xdr:spPr>
        <a:xfrm>
          <a:off x="5041900" y="137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51434</xdr:rowOff>
    </xdr:from>
    <xdr:to>
      <xdr:col>19</xdr:col>
      <xdr:colOff>184150</xdr:colOff>
      <xdr:row>80</xdr:row>
      <xdr:rowOff>153034</xdr:rowOff>
    </xdr:to>
    <xdr:sp macro="" textlink="">
      <xdr:nvSpPr>
        <xdr:cNvPr id="214" name="楕円 213"/>
        <xdr:cNvSpPr/>
      </xdr:nvSpPr>
      <xdr:spPr>
        <a:xfrm>
          <a:off x="4064000" y="137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163211</xdr:rowOff>
    </xdr:from>
    <xdr:ext cx="736600" cy="259045"/>
    <xdr:sp macro="" textlink="">
      <xdr:nvSpPr>
        <xdr:cNvPr id="215" name="テキスト ボックス 214"/>
        <xdr:cNvSpPr txBox="1"/>
      </xdr:nvSpPr>
      <xdr:spPr>
        <a:xfrm>
          <a:off x="3733800" y="1353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53195</xdr:rowOff>
    </xdr:from>
    <xdr:to>
      <xdr:col>15</xdr:col>
      <xdr:colOff>133350</xdr:colOff>
      <xdr:row>80</xdr:row>
      <xdr:rowOff>154795</xdr:rowOff>
    </xdr:to>
    <xdr:sp macro="" textlink="">
      <xdr:nvSpPr>
        <xdr:cNvPr id="216" name="楕円 215"/>
        <xdr:cNvSpPr/>
      </xdr:nvSpPr>
      <xdr:spPr>
        <a:xfrm>
          <a:off x="3175000" y="13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164972</xdr:rowOff>
    </xdr:from>
    <xdr:ext cx="762000" cy="259045"/>
    <xdr:sp macro="" textlink="">
      <xdr:nvSpPr>
        <xdr:cNvPr id="217" name="テキスト ボックス 216"/>
        <xdr:cNvSpPr txBox="1"/>
      </xdr:nvSpPr>
      <xdr:spPr>
        <a:xfrm>
          <a:off x="2844800" y="135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51384</xdr:rowOff>
    </xdr:from>
    <xdr:to>
      <xdr:col>11</xdr:col>
      <xdr:colOff>82550</xdr:colOff>
      <xdr:row>80</xdr:row>
      <xdr:rowOff>152984</xdr:rowOff>
    </xdr:to>
    <xdr:sp macro="" textlink="">
      <xdr:nvSpPr>
        <xdr:cNvPr id="218" name="楕円 217"/>
        <xdr:cNvSpPr/>
      </xdr:nvSpPr>
      <xdr:spPr>
        <a:xfrm>
          <a:off x="2286000" y="137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163161</xdr:rowOff>
    </xdr:from>
    <xdr:ext cx="762000" cy="259045"/>
    <xdr:sp macro="" textlink="">
      <xdr:nvSpPr>
        <xdr:cNvPr id="219" name="テキスト ボックス 218"/>
        <xdr:cNvSpPr txBox="1"/>
      </xdr:nvSpPr>
      <xdr:spPr>
        <a:xfrm>
          <a:off x="1955800" y="1353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37691</xdr:rowOff>
    </xdr:from>
    <xdr:to>
      <xdr:col>7</xdr:col>
      <xdr:colOff>31750</xdr:colOff>
      <xdr:row>80</xdr:row>
      <xdr:rowOff>139291</xdr:rowOff>
    </xdr:to>
    <xdr:sp macro="" textlink="">
      <xdr:nvSpPr>
        <xdr:cNvPr id="220" name="楕円 219"/>
        <xdr:cNvSpPr/>
      </xdr:nvSpPr>
      <xdr:spPr>
        <a:xfrm>
          <a:off x="1397000" y="137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149468</xdr:rowOff>
    </xdr:from>
    <xdr:ext cx="762000" cy="259045"/>
    <xdr:sp macro="" textlink="">
      <xdr:nvSpPr>
        <xdr:cNvPr id="221" name="テキスト ボックス 220"/>
        <xdr:cNvSpPr txBox="1"/>
      </xdr:nvSpPr>
      <xdr:spPr>
        <a:xfrm>
          <a:off x="1066800" y="135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類似団体平均に比べ高い。</a:t>
          </a:r>
          <a:endParaRPr lang="ja-JP" altLang="ja-JP" sz="1400">
            <a:effectLst/>
          </a:endParaRPr>
        </a:p>
        <a:p>
          <a:r>
            <a:rPr kumimoji="1" lang="ja-JP" altLang="ja-JP" sz="1100">
              <a:solidFill>
                <a:schemeClr val="dk1"/>
              </a:solidFill>
              <a:effectLst/>
              <a:latin typeface="+mn-lt"/>
              <a:ea typeface="+mn-ea"/>
              <a:cs typeface="+mn-cs"/>
            </a:rPr>
            <a:t>人口当たりの職員数が類似団体平均を下回っているにも関わらず、ラスパイレス指数が</a:t>
          </a:r>
          <a:r>
            <a:rPr kumimoji="1" lang="ja-JP" altLang="en-US" sz="1100">
              <a:solidFill>
                <a:schemeClr val="dk1"/>
              </a:solidFill>
              <a:effectLst/>
              <a:latin typeface="+mn-lt"/>
              <a:ea typeface="+mn-ea"/>
              <a:cs typeface="+mn-cs"/>
            </a:rPr>
            <a:t>同平均</a:t>
          </a:r>
          <a:r>
            <a:rPr kumimoji="1" lang="ja-JP" altLang="ja-JP" sz="1100">
              <a:solidFill>
                <a:schemeClr val="dk1"/>
              </a:solidFill>
              <a:effectLst/>
              <a:latin typeface="+mn-lt"/>
              <a:ea typeface="+mn-ea"/>
              <a:cs typeface="+mn-cs"/>
            </a:rPr>
            <a:t>上回っている状況については、社会人経験者を採用していた期間や、新規採用を抑制した時期があり、経験年数階層内における職員の分布が若年層と比較すると中堅職員が大きく占め、そうした影響により平均給与月額が高くなったためと考えられ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当該資料作成時点（平成</a:t>
          </a:r>
          <a:r>
            <a:rPr lang="en-US" altLang="ja-JP" sz="1100" b="0" i="0" u="none" strike="noStrike" baseline="0" smtClean="0">
              <a:solidFill>
                <a:schemeClr val="dk1"/>
              </a:solidFill>
              <a:latin typeface="+mn-lt"/>
              <a:ea typeface="+mn-ea"/>
              <a:cs typeface="+mn-cs"/>
            </a:rPr>
            <a:t>31 </a:t>
          </a:r>
          <a:r>
            <a:rPr lang="ja-JP" altLang="en-US" sz="1100" b="0" i="0" u="none" strike="noStrike" baseline="0" smtClean="0">
              <a:solidFill>
                <a:schemeClr val="dk1"/>
              </a:solidFill>
              <a:latin typeface="+mn-lt"/>
              <a:ea typeface="+mn-ea"/>
              <a:cs typeface="+mn-cs"/>
            </a:rPr>
            <a:t>年１月末時点）において、調査結果が未公表のため、前年度の数値を引用している。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5" name="直線コネクタ 254"/>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40216</xdr:rowOff>
    </xdr:to>
    <xdr:cxnSp macro="">
      <xdr:nvCxnSpPr>
        <xdr:cNvPr id="258" name="直線コネクタ 257"/>
        <xdr:cNvCxnSpPr/>
      </xdr:nvCxnSpPr>
      <xdr:spPr>
        <a:xfrm>
          <a:off x="15290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91016</xdr:rowOff>
    </xdr:to>
    <xdr:cxnSp macro="">
      <xdr:nvCxnSpPr>
        <xdr:cNvPr id="261" name="直線コネクタ 260"/>
        <xdr:cNvCxnSpPr/>
      </xdr:nvCxnSpPr>
      <xdr:spPr>
        <a:xfrm>
          <a:off x="14401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2" name="フローチャート: 判断 261"/>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3" name="テキスト ボックス 262"/>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10584</xdr:rowOff>
    </xdr:to>
    <xdr:cxnSp macro="">
      <xdr:nvCxnSpPr>
        <xdr:cNvPr id="264" name="直線コネクタ 263"/>
        <xdr:cNvCxnSpPr/>
      </xdr:nvCxnSpPr>
      <xdr:spPr>
        <a:xfrm flipV="1">
          <a:off x="13512800" y="149133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4" name="楕円 273"/>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5"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6" name="楕円 275"/>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7" name="テキスト ボックス 276"/>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類似団体の中では少ない職員数となっている。</a:t>
          </a:r>
          <a:endParaRPr lang="ja-JP" altLang="ja-JP" sz="1400">
            <a:effectLst/>
          </a:endParaRPr>
        </a:p>
        <a:p>
          <a:r>
            <a:rPr kumimoji="1" lang="ja-JP" altLang="ja-JP" sz="1100">
              <a:solidFill>
                <a:schemeClr val="dk1"/>
              </a:solidFill>
              <a:effectLst/>
              <a:latin typeface="+mn-lt"/>
              <a:ea typeface="+mn-ea"/>
              <a:cs typeface="+mn-cs"/>
            </a:rPr>
            <a:t>職員数については、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名増であることに加え、</a:t>
          </a:r>
          <a:r>
            <a:rPr kumimoji="1" lang="ja-JP" altLang="ja-JP" sz="1100">
              <a:solidFill>
                <a:schemeClr val="dk1"/>
              </a:solidFill>
              <a:effectLst/>
              <a:latin typeface="+mn-lt"/>
              <a:ea typeface="+mn-ea"/>
              <a:cs typeface="+mn-cs"/>
            </a:rPr>
            <a:t>分母である市内人口が減少したことによるポイントの増加であると思われる。</a:t>
          </a:r>
          <a:endParaRPr lang="ja-JP" altLang="ja-JP" sz="1400">
            <a:effectLst/>
          </a:endParaRPr>
        </a:p>
        <a:p>
          <a:r>
            <a:rPr kumimoji="1" lang="ja-JP" altLang="ja-JP" sz="1100">
              <a:solidFill>
                <a:schemeClr val="dk1"/>
              </a:solidFill>
              <a:effectLst/>
              <a:latin typeface="+mn-lt"/>
              <a:ea typeface="+mn-ea"/>
              <a:cs typeface="+mn-cs"/>
            </a:rPr>
            <a:t>これまでも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世紀総合計画に基づき、職員数を削減してきたが、地方分権による事務事業の増加による結果、住民サービスの低下につながらないよう、</a:t>
          </a:r>
          <a:r>
            <a:rPr kumimoji="1" lang="ja-JP" altLang="en-US" sz="1100">
              <a:solidFill>
                <a:schemeClr val="dk1"/>
              </a:solidFill>
              <a:effectLst/>
              <a:latin typeface="+mn-lt"/>
              <a:ea typeface="+mn-ea"/>
              <a:cs typeface="+mn-cs"/>
            </a:rPr>
            <a:t>人材育成や</a:t>
          </a:r>
          <a:r>
            <a:rPr kumimoji="1" lang="ja-JP" altLang="ja-JP" sz="1100">
              <a:solidFill>
                <a:schemeClr val="dk1"/>
              </a:solidFill>
              <a:effectLst/>
              <a:latin typeface="+mn-lt"/>
              <a:ea typeface="+mn-ea"/>
              <a:cs typeface="+mn-cs"/>
            </a:rPr>
            <a:t>組織の見直しを含め、より効率的な人的配置を行う必要がある。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127091</xdr:rowOff>
    </xdr:from>
    <xdr:to>
      <xdr:col>81</xdr:col>
      <xdr:colOff>44450</xdr:colOff>
      <xdr:row>60</xdr:row>
      <xdr:rowOff>139156</xdr:rowOff>
    </xdr:to>
    <xdr:cxnSp macro="">
      <xdr:nvCxnSpPr>
        <xdr:cNvPr id="320" name="直線コネクタ 319"/>
        <xdr:cNvCxnSpPr/>
      </xdr:nvCxnSpPr>
      <xdr:spPr>
        <a:xfrm>
          <a:off x="16179800" y="1041409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106408</xdr:rowOff>
    </xdr:from>
    <xdr:to>
      <xdr:col>77</xdr:col>
      <xdr:colOff>44450</xdr:colOff>
      <xdr:row>60</xdr:row>
      <xdr:rowOff>127091</xdr:rowOff>
    </xdr:to>
    <xdr:cxnSp macro="">
      <xdr:nvCxnSpPr>
        <xdr:cNvPr id="323" name="直線コネクタ 322"/>
        <xdr:cNvCxnSpPr/>
      </xdr:nvCxnSpPr>
      <xdr:spPr>
        <a:xfrm>
          <a:off x="15290800" y="1039340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106408</xdr:rowOff>
    </xdr:to>
    <xdr:cxnSp macro="">
      <xdr:nvCxnSpPr>
        <xdr:cNvPr id="326" name="直線コネクタ 325"/>
        <xdr:cNvCxnSpPr/>
      </xdr:nvCxnSpPr>
      <xdr:spPr>
        <a:xfrm>
          <a:off x="14401800" y="103813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167731</xdr:rowOff>
    </xdr:from>
    <xdr:to>
      <xdr:col>73</xdr:col>
      <xdr:colOff>44450</xdr:colOff>
      <xdr:row>63</xdr:row>
      <xdr:rowOff>97881</xdr:rowOff>
    </xdr:to>
    <xdr:sp macro="" textlink="">
      <xdr:nvSpPr>
        <xdr:cNvPr id="327" name="フローチャート: 判断 326"/>
        <xdr:cNvSpPr/>
      </xdr:nvSpPr>
      <xdr:spPr>
        <a:xfrm>
          <a:off x="15240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28" name="テキスト ボックス 327"/>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97790</xdr:rowOff>
    </xdr:to>
    <xdr:cxnSp macro="">
      <xdr:nvCxnSpPr>
        <xdr:cNvPr id="329" name="直線コネクタ 328"/>
        <xdr:cNvCxnSpPr/>
      </xdr:nvCxnSpPr>
      <xdr:spPr>
        <a:xfrm flipV="1">
          <a:off x="13512800" y="103813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39" name="楕円 338"/>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0"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76291</xdr:rowOff>
    </xdr:from>
    <xdr:to>
      <xdr:col>77</xdr:col>
      <xdr:colOff>95250</xdr:colOff>
      <xdr:row>61</xdr:row>
      <xdr:rowOff>6441</xdr:rowOff>
    </xdr:to>
    <xdr:sp macro="" textlink="">
      <xdr:nvSpPr>
        <xdr:cNvPr id="341" name="楕円 340"/>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16618</xdr:rowOff>
    </xdr:from>
    <xdr:ext cx="736600" cy="259045"/>
    <xdr:sp macro="" textlink="">
      <xdr:nvSpPr>
        <xdr:cNvPr id="342" name="テキスト ボックス 341"/>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55608</xdr:rowOff>
    </xdr:from>
    <xdr:to>
      <xdr:col>73</xdr:col>
      <xdr:colOff>44450</xdr:colOff>
      <xdr:row>60</xdr:row>
      <xdr:rowOff>157208</xdr:rowOff>
    </xdr:to>
    <xdr:sp macro="" textlink="">
      <xdr:nvSpPr>
        <xdr:cNvPr id="343" name="楕円 342"/>
        <xdr:cNvSpPr/>
      </xdr:nvSpPr>
      <xdr:spPr>
        <a:xfrm>
          <a:off x="15240000" y="103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167385</xdr:rowOff>
    </xdr:from>
    <xdr:ext cx="762000" cy="259045"/>
    <xdr:sp macro="" textlink="">
      <xdr:nvSpPr>
        <xdr:cNvPr id="344" name="テキスト ボックス 343"/>
        <xdr:cNvSpPr txBox="1"/>
      </xdr:nvSpPr>
      <xdr:spPr>
        <a:xfrm>
          <a:off x="14909800" y="101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5" name="楕円 344"/>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46" name="テキスト ボックス 345"/>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8" name="テキスト ボックス 347"/>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実質公債費比率は、昨年度に比べて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これは、元利償還金の減少によるものである。</a:t>
          </a:r>
          <a:endParaRPr lang="ja-JP" altLang="ja-JP" sz="1400">
            <a:effectLst/>
          </a:endParaRPr>
        </a:p>
        <a:p>
          <a:r>
            <a:rPr kumimoji="1" lang="ja-JP" altLang="ja-JP" sz="1100">
              <a:solidFill>
                <a:schemeClr val="dk1"/>
              </a:solidFill>
              <a:effectLst/>
              <a:latin typeface="+mn-lt"/>
              <a:ea typeface="+mn-ea"/>
              <a:cs typeface="+mn-cs"/>
            </a:rPr>
            <a:t>しかし、今後、大型</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事業に係る元金の償還が始まる見込みであるため、実質公債費比率は同水準、あるいは増加傾向を示すものと思われる。</a:t>
          </a:r>
          <a:endParaRPr lang="ja-JP" altLang="ja-JP" sz="1400">
            <a:effectLst/>
          </a:endParaRPr>
        </a:p>
        <a:p>
          <a:r>
            <a:rPr kumimoji="1" lang="ja-JP" altLang="ja-JP" sz="1100">
              <a:solidFill>
                <a:schemeClr val="dk1"/>
              </a:solidFill>
              <a:effectLst/>
              <a:latin typeface="+mn-lt"/>
              <a:ea typeface="+mn-ea"/>
              <a:cs typeface="+mn-cs"/>
            </a:rPr>
            <a:t>また、今後も老朽公共施設に係る建設事業等の起債財源に依存した事業も見込まれるため、計画的な起債事業の実施を図っていく。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159173</xdr:rowOff>
    </xdr:to>
    <xdr:cxnSp macro="">
      <xdr:nvCxnSpPr>
        <xdr:cNvPr id="382" name="直線コネクタ 381"/>
        <xdr:cNvCxnSpPr/>
      </xdr:nvCxnSpPr>
      <xdr:spPr>
        <a:xfrm flipV="1">
          <a:off x="16179800" y="69367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35983</xdr:rowOff>
    </xdr:to>
    <xdr:cxnSp macro="">
      <xdr:nvCxnSpPr>
        <xdr:cNvPr id="385" name="直線コネクタ 384"/>
        <xdr:cNvCxnSpPr/>
      </xdr:nvCxnSpPr>
      <xdr:spPr>
        <a:xfrm flipV="1">
          <a:off x="15290800" y="70171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100330</xdr:rowOff>
    </xdr:to>
    <xdr:cxnSp macro="">
      <xdr:nvCxnSpPr>
        <xdr:cNvPr id="388" name="直線コネクタ 387"/>
        <xdr:cNvCxnSpPr/>
      </xdr:nvCxnSpPr>
      <xdr:spPr>
        <a:xfrm flipV="1">
          <a:off x="14401800" y="706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9" name="フローチャート: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132504</xdr:rowOff>
    </xdr:to>
    <xdr:cxnSp macro="">
      <xdr:nvCxnSpPr>
        <xdr:cNvPr id="391" name="直線コネクタ 390"/>
        <xdr:cNvCxnSpPr/>
      </xdr:nvCxnSpPr>
      <xdr:spPr>
        <a:xfrm flipV="1">
          <a:off x="13512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1" name="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3" name="楕円 402"/>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4" name="テキスト ボックス 403"/>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6" name="テキスト ボックス 405"/>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7" name="楕円 406"/>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8" name="テキスト ボックス 40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9" name="楕円 408"/>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0" name="テキスト ボックス 409"/>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であり、昨年度より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これは、一般会計・特別会計ともに地方債残高が減少し、充当可能基金（ふるさと納税基金等）が増額となったことによる。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大型公共事業や</a:t>
          </a:r>
          <a:r>
            <a:rPr kumimoji="1" lang="ja-JP" altLang="ja-JP" sz="1100">
              <a:solidFill>
                <a:schemeClr val="dk1"/>
              </a:solidFill>
              <a:effectLst/>
              <a:latin typeface="+mn-lt"/>
              <a:ea typeface="+mn-ea"/>
              <a:cs typeface="+mn-cs"/>
            </a:rPr>
            <a:t>老朽公共施設の建替え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改修等が見込まれるが、後年に過度な負担とならないよう中長期的な計画に基づき地方債の借入を行う必要がある。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171323</xdr:rowOff>
    </xdr:from>
    <xdr:to>
      <xdr:col>81</xdr:col>
      <xdr:colOff>44450</xdr:colOff>
      <xdr:row>16</xdr:row>
      <xdr:rowOff>46524</xdr:rowOff>
    </xdr:to>
    <xdr:cxnSp macro="">
      <xdr:nvCxnSpPr>
        <xdr:cNvPr id="444" name="直線コネクタ 443"/>
        <xdr:cNvCxnSpPr/>
      </xdr:nvCxnSpPr>
      <xdr:spPr>
        <a:xfrm flipV="1">
          <a:off x="16179800" y="2743073"/>
          <a:ext cx="8382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46524</xdr:rowOff>
    </xdr:from>
    <xdr:to>
      <xdr:col>77</xdr:col>
      <xdr:colOff>44450</xdr:colOff>
      <xdr:row>16</xdr:row>
      <xdr:rowOff>113284</xdr:rowOff>
    </xdr:to>
    <xdr:cxnSp macro="">
      <xdr:nvCxnSpPr>
        <xdr:cNvPr id="447" name="直線コネクタ 446"/>
        <xdr:cNvCxnSpPr/>
      </xdr:nvCxnSpPr>
      <xdr:spPr>
        <a:xfrm flipV="1">
          <a:off x="15290800" y="2789724"/>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113284</xdr:rowOff>
    </xdr:from>
    <xdr:to>
      <xdr:col>72</xdr:col>
      <xdr:colOff>203200</xdr:colOff>
      <xdr:row>16</xdr:row>
      <xdr:rowOff>155109</xdr:rowOff>
    </xdr:to>
    <xdr:cxnSp macro="">
      <xdr:nvCxnSpPr>
        <xdr:cNvPr id="450" name="直線コネクタ 449"/>
        <xdr:cNvCxnSpPr/>
      </xdr:nvCxnSpPr>
      <xdr:spPr>
        <a:xfrm flipV="1">
          <a:off x="14401800" y="2856484"/>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155109</xdr:rowOff>
    </xdr:from>
    <xdr:to>
      <xdr:col>68</xdr:col>
      <xdr:colOff>152400</xdr:colOff>
      <xdr:row>16</xdr:row>
      <xdr:rowOff>166370</xdr:rowOff>
    </xdr:to>
    <xdr:cxnSp macro="">
      <xdr:nvCxnSpPr>
        <xdr:cNvPr id="453" name="直線コネクタ 452"/>
        <xdr:cNvCxnSpPr/>
      </xdr:nvCxnSpPr>
      <xdr:spPr>
        <a:xfrm flipV="1">
          <a:off x="13512800" y="289830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120523</xdr:rowOff>
    </xdr:from>
    <xdr:to>
      <xdr:col>81</xdr:col>
      <xdr:colOff>95250</xdr:colOff>
      <xdr:row>16</xdr:row>
      <xdr:rowOff>50673</xdr:rowOff>
    </xdr:to>
    <xdr:sp macro="" textlink="">
      <xdr:nvSpPr>
        <xdr:cNvPr id="463" name="楕円 462"/>
        <xdr:cNvSpPr/>
      </xdr:nvSpPr>
      <xdr:spPr>
        <a:xfrm>
          <a:off x="169672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137050</xdr:rowOff>
    </xdr:from>
    <xdr:ext cx="762000" cy="259045"/>
    <xdr:sp macro="" textlink="">
      <xdr:nvSpPr>
        <xdr:cNvPr id="464" name="将来負担の状況該当値テキスト"/>
        <xdr:cNvSpPr txBox="1"/>
      </xdr:nvSpPr>
      <xdr:spPr>
        <a:xfrm>
          <a:off x="17106900" y="253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167174</xdr:rowOff>
    </xdr:from>
    <xdr:to>
      <xdr:col>77</xdr:col>
      <xdr:colOff>95250</xdr:colOff>
      <xdr:row>16</xdr:row>
      <xdr:rowOff>97324</xdr:rowOff>
    </xdr:to>
    <xdr:sp macro="" textlink="">
      <xdr:nvSpPr>
        <xdr:cNvPr id="465" name="楕円 464"/>
        <xdr:cNvSpPr/>
      </xdr:nvSpPr>
      <xdr:spPr>
        <a:xfrm>
          <a:off x="161290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107501</xdr:rowOff>
    </xdr:from>
    <xdr:ext cx="736600" cy="259045"/>
    <xdr:sp macro="" textlink="">
      <xdr:nvSpPr>
        <xdr:cNvPr id="466" name="テキスト ボックス 465"/>
        <xdr:cNvSpPr txBox="1"/>
      </xdr:nvSpPr>
      <xdr:spPr>
        <a:xfrm>
          <a:off x="15798800" y="250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62484</xdr:rowOff>
    </xdr:from>
    <xdr:to>
      <xdr:col>73</xdr:col>
      <xdr:colOff>44450</xdr:colOff>
      <xdr:row>16</xdr:row>
      <xdr:rowOff>164084</xdr:rowOff>
    </xdr:to>
    <xdr:sp macro="" textlink="">
      <xdr:nvSpPr>
        <xdr:cNvPr id="467" name="楕円 466"/>
        <xdr:cNvSpPr/>
      </xdr:nvSpPr>
      <xdr:spPr>
        <a:xfrm>
          <a:off x="15240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148861</xdr:rowOff>
    </xdr:from>
    <xdr:ext cx="762000" cy="259045"/>
    <xdr:sp macro="" textlink="">
      <xdr:nvSpPr>
        <xdr:cNvPr id="468" name="テキスト ボックス 467"/>
        <xdr:cNvSpPr txBox="1"/>
      </xdr:nvSpPr>
      <xdr:spPr>
        <a:xfrm>
          <a:off x="14909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104309</xdr:rowOff>
    </xdr:from>
    <xdr:to>
      <xdr:col>68</xdr:col>
      <xdr:colOff>203200</xdr:colOff>
      <xdr:row>17</xdr:row>
      <xdr:rowOff>34459</xdr:rowOff>
    </xdr:to>
    <xdr:sp macro="" textlink="">
      <xdr:nvSpPr>
        <xdr:cNvPr id="469" name="楕円 468"/>
        <xdr:cNvSpPr/>
      </xdr:nvSpPr>
      <xdr:spPr>
        <a:xfrm>
          <a:off x="14351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19236</xdr:rowOff>
    </xdr:from>
    <xdr:ext cx="762000" cy="259045"/>
    <xdr:sp macro="" textlink="">
      <xdr:nvSpPr>
        <xdr:cNvPr id="470" name="テキスト ボックス 469"/>
        <xdr:cNvSpPr txBox="1"/>
      </xdr:nvSpPr>
      <xdr:spPr>
        <a:xfrm>
          <a:off x="14020800" y="29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1" name="楕円 470"/>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72" name="テキスト ボックス 471"/>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33,098
32,819
170.46
13,648,332
13,173,412
459,100
7,595,462
12,061,637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類似団体平均よりも低い値である。</a:t>
          </a:r>
          <a:endParaRPr lang="ja-JP" altLang="ja-JP" sz="1400">
            <a:effectLst/>
          </a:endParaRPr>
        </a:p>
        <a:p>
          <a:r>
            <a:rPr kumimoji="1" lang="ja-JP" altLang="ja-JP" sz="1100">
              <a:solidFill>
                <a:schemeClr val="dk1"/>
              </a:solidFill>
              <a:effectLst/>
              <a:latin typeface="+mn-lt"/>
              <a:ea typeface="+mn-ea"/>
              <a:cs typeface="+mn-cs"/>
            </a:rPr>
            <a:t>類似団体と比較して、人口当たりの職員数が少ない（上位である）にも関わらず、人件費に係る順位が中位であるのは、経常一般財源である市税収入が落ち込んでいることが要因と思われる。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119380</xdr:rowOff>
    </xdr:to>
    <xdr:cxnSp macro="">
      <xdr:nvCxnSpPr>
        <xdr:cNvPr id="66" name="直線コネクタ 65"/>
        <xdr:cNvCxnSpPr/>
      </xdr:nvCxnSpPr>
      <xdr:spPr>
        <a:xfrm>
          <a:off x="3987800" y="6245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73660</xdr:rowOff>
    </xdr:to>
    <xdr:cxnSp macro="">
      <xdr:nvCxnSpPr>
        <xdr:cNvPr id="69" name="直線コネクタ 68"/>
        <xdr:cNvCxnSpPr/>
      </xdr:nvCxnSpPr>
      <xdr:spPr>
        <a:xfrm>
          <a:off x="3098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119380</xdr:rowOff>
    </xdr:to>
    <xdr:cxnSp macro="">
      <xdr:nvCxnSpPr>
        <xdr:cNvPr id="72" name="直線コネクタ 71"/>
        <xdr:cNvCxnSpPr/>
      </xdr:nvCxnSpPr>
      <xdr:spPr>
        <a:xfrm flipV="1">
          <a:off x="2209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157480</xdr:rowOff>
    </xdr:to>
    <xdr:cxnSp macro="">
      <xdr:nvCxnSpPr>
        <xdr:cNvPr id="75" name="直線コネクタ 74"/>
        <xdr:cNvCxnSpPr/>
      </xdr:nvCxnSpPr>
      <xdr:spPr>
        <a:xfrm flipV="1">
          <a:off x="1320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類似団体平均に比べると高い値である。</a:t>
          </a:r>
          <a:endParaRPr lang="ja-JP" altLang="ja-JP" sz="1400">
            <a:effectLst/>
          </a:endParaRPr>
        </a:p>
        <a:p>
          <a:r>
            <a:rPr kumimoji="1" lang="ja-JP" altLang="ja-JP" sz="1100">
              <a:solidFill>
                <a:schemeClr val="dk1"/>
              </a:solidFill>
              <a:effectLst/>
              <a:latin typeface="+mn-lt"/>
              <a:ea typeface="+mn-ea"/>
              <a:cs typeface="+mn-cs"/>
            </a:rPr>
            <a:t>経常一般財源に乏しいため、高い値となったものと思われるが、物件費の決算額については昨年度比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の減であった。</a:t>
          </a:r>
          <a:endParaRPr lang="ja-JP" altLang="ja-JP" sz="1400">
            <a:effectLst/>
          </a:endParaRPr>
        </a:p>
        <a:p>
          <a:r>
            <a:rPr kumimoji="1" lang="ja-JP" altLang="ja-JP" sz="1100">
              <a:solidFill>
                <a:schemeClr val="dk1"/>
              </a:solidFill>
              <a:effectLst/>
              <a:latin typeface="+mn-lt"/>
              <a:ea typeface="+mn-ea"/>
              <a:cs typeface="+mn-cs"/>
            </a:rPr>
            <a:t>物件費を含む経常経費につい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は、徹底した削減に取り組んでいるが、今後も</a:t>
          </a:r>
          <a:r>
            <a:rPr kumimoji="1" lang="ja-JP" altLang="en-US" sz="1100">
              <a:solidFill>
                <a:schemeClr val="dk1"/>
              </a:solidFill>
              <a:effectLst/>
              <a:latin typeface="+mn-lt"/>
              <a:ea typeface="+mn-ea"/>
              <a:cs typeface="+mn-cs"/>
            </a:rPr>
            <a:t>事務事業の見直しにより</a:t>
          </a:r>
          <a:r>
            <a:rPr kumimoji="1" lang="ja-JP" altLang="ja-JP" sz="1100">
              <a:solidFill>
                <a:schemeClr val="dk1"/>
              </a:solidFill>
              <a:effectLst/>
              <a:latin typeface="+mn-lt"/>
              <a:ea typeface="+mn-ea"/>
              <a:cs typeface="+mn-cs"/>
            </a:rPr>
            <a:t>一層の圧縮を図っていく必要がある。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121557</xdr:rowOff>
    </xdr:to>
    <xdr:cxnSp macro="">
      <xdr:nvCxnSpPr>
        <xdr:cNvPr id="129" name="直線コネクタ 128"/>
        <xdr:cNvCxnSpPr/>
      </xdr:nvCxnSpPr>
      <xdr:spPr>
        <a:xfrm>
          <a:off x="15671800" y="2810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67129</xdr:rowOff>
    </xdr:to>
    <xdr:cxnSp macro="">
      <xdr:nvCxnSpPr>
        <xdr:cNvPr id="132" name="直線コネクタ 131"/>
        <xdr:cNvCxnSpPr/>
      </xdr:nvCxnSpPr>
      <xdr:spPr>
        <a:xfrm>
          <a:off x="14782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34471</xdr:rowOff>
    </xdr:to>
    <xdr:cxnSp macro="">
      <xdr:nvCxnSpPr>
        <xdr:cNvPr id="135" name="直線コネクタ 134"/>
        <xdr:cNvCxnSpPr/>
      </xdr:nvCxnSpPr>
      <xdr:spPr>
        <a:xfrm>
          <a:off x="13893800" y="2777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130629</xdr:rowOff>
    </xdr:from>
    <xdr:to>
      <xdr:col>74</xdr:col>
      <xdr:colOff>31750</xdr:colOff>
      <xdr:row>15</xdr:row>
      <xdr:rowOff>60779</xdr:rowOff>
    </xdr:to>
    <xdr:sp macro="" textlink="">
      <xdr:nvSpPr>
        <xdr:cNvPr id="136" name="フローチャート: 判断 135"/>
        <xdr:cNvSpPr/>
      </xdr:nvSpPr>
      <xdr:spPr>
        <a:xfrm>
          <a:off x="14732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37" name="テキスト ボックス 136"/>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34471</xdr:rowOff>
    </xdr:to>
    <xdr:cxnSp macro="">
      <xdr:nvCxnSpPr>
        <xdr:cNvPr id="138" name="直線コネクタ 137"/>
        <xdr:cNvCxnSpPr/>
      </xdr:nvCxnSpPr>
      <xdr:spPr>
        <a:xfrm>
          <a:off x="13004800" y="2701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51" name="テキスト ボックス 150"/>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53" name="テキスト ボックス 152"/>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70048</xdr:rowOff>
    </xdr:from>
    <xdr:ext cx="762000" cy="259045"/>
    <xdr:sp macro="" textlink="">
      <xdr:nvSpPr>
        <xdr:cNvPr id="155" name="テキスト ボックス 154"/>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165298</xdr:rowOff>
    </xdr:from>
    <xdr:ext cx="762000" cy="259045"/>
    <xdr:sp macro="" textlink="">
      <xdr:nvSpPr>
        <xdr:cNvPr id="157" name="テキスト ボックス 156"/>
        <xdr:cNvSpPr txBox="1"/>
      </xdr:nvSpPr>
      <xdr:spPr>
        <a:xfrm>
          <a:off x="12623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類似団体と比較して高い値である。</a:t>
          </a:r>
          <a:endParaRPr lang="ja-JP" altLang="ja-JP" sz="1400">
            <a:effectLst/>
          </a:endParaRPr>
        </a:p>
        <a:p>
          <a:r>
            <a:rPr kumimoji="1" lang="ja-JP" altLang="ja-JP" sz="1100">
              <a:solidFill>
                <a:schemeClr val="dk1"/>
              </a:solidFill>
              <a:effectLst/>
              <a:latin typeface="+mn-lt"/>
              <a:ea typeface="+mn-ea"/>
              <a:cs typeface="+mn-cs"/>
            </a:rPr>
            <a:t>扶助費総額は増加傾向にあり、経常一般財源所要額も増加している。これは単独事業の医療費助成の拡大や障害者総合支援事業の利用者の増加、施設型給付費への移行等が要因と思われる。経常一般財源の確保が難しくなる中、扶助費の増加により硬直化した財政運営が続くもの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58</xdr:row>
      <xdr:rowOff>38100</xdr:rowOff>
    </xdr:to>
    <xdr:cxnSp macro="">
      <xdr:nvCxnSpPr>
        <xdr:cNvPr id="190" name="直線コネクタ 189"/>
        <xdr:cNvCxnSpPr/>
      </xdr:nvCxnSpPr>
      <xdr:spPr>
        <a:xfrm>
          <a:off x="3987800" y="989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25400</xdr:rowOff>
    </xdr:to>
    <xdr:cxnSp macro="">
      <xdr:nvCxnSpPr>
        <xdr:cNvPr id="193" name="直線コネクタ 192"/>
        <xdr:cNvCxnSpPr/>
      </xdr:nvCxnSpPr>
      <xdr:spPr>
        <a:xfrm flipV="1">
          <a:off x="3098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25400</xdr:rowOff>
    </xdr:to>
    <xdr:cxnSp macro="">
      <xdr:nvCxnSpPr>
        <xdr:cNvPr id="196" name="直線コネクタ 195"/>
        <xdr:cNvCxnSpPr/>
      </xdr:nvCxnSpPr>
      <xdr:spPr>
        <a:xfrm>
          <a:off x="2209800" y="988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25400</xdr:rowOff>
    </xdr:from>
    <xdr:to>
      <xdr:col>15</xdr:col>
      <xdr:colOff>149225</xdr:colOff>
      <xdr:row>56</xdr:row>
      <xdr:rowOff>127000</xdr:rowOff>
    </xdr:to>
    <xdr:sp macro="" textlink="">
      <xdr:nvSpPr>
        <xdr:cNvPr id="197" name="フローチャート: 判断 196"/>
        <xdr:cNvSpPr/>
      </xdr:nvSpPr>
      <xdr:spPr>
        <a:xfrm>
          <a:off x="3048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198" name="テキスト ボックス 197"/>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120650</xdr:rowOff>
    </xdr:to>
    <xdr:cxnSp macro="">
      <xdr:nvCxnSpPr>
        <xdr:cNvPr id="199" name="直線コネクタ 198"/>
        <xdr:cNvCxnSpPr/>
      </xdr:nvCxnSpPr>
      <xdr:spPr>
        <a:xfrm flipV="1">
          <a:off x="1320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9" name="楕円 208"/>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10"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12" name="テキスト ボックス 211"/>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類似団体平均よりも高い値である。</a:t>
          </a:r>
          <a:endParaRPr lang="ja-JP" altLang="ja-JP" sz="1400">
            <a:effectLst/>
          </a:endParaRPr>
        </a:p>
        <a:p>
          <a:r>
            <a:rPr kumimoji="1" lang="ja-JP" altLang="ja-JP" sz="1100">
              <a:solidFill>
                <a:schemeClr val="dk1"/>
              </a:solidFill>
              <a:effectLst/>
              <a:latin typeface="+mn-lt"/>
              <a:ea typeface="+mn-ea"/>
              <a:cs typeface="+mn-cs"/>
            </a:rPr>
            <a:t>これは、後期高齢者医療特別会計への繰出が増加したこと、また、宅地造成事業の完了に向けて繰上償還を実施しており、それらに係る繰出金も増加の要因となっている。今後については、社会保障費の増加が続く限りそれらに係る繰出金も増加が続くと思わ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111760</xdr:rowOff>
    </xdr:to>
    <xdr:cxnSp macro="">
      <xdr:nvCxnSpPr>
        <xdr:cNvPr id="251" name="直線コネクタ 250"/>
        <xdr:cNvCxnSpPr/>
      </xdr:nvCxnSpPr>
      <xdr:spPr>
        <a:xfrm>
          <a:off x="15671800" y="1002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81280</xdr:rowOff>
    </xdr:to>
    <xdr:cxnSp macro="">
      <xdr:nvCxnSpPr>
        <xdr:cNvPr id="254" name="直線コネクタ 253"/>
        <xdr:cNvCxnSpPr/>
      </xdr:nvCxnSpPr>
      <xdr:spPr>
        <a:xfrm>
          <a:off x="14782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161290</xdr:rowOff>
    </xdr:to>
    <xdr:cxnSp macro="">
      <xdr:nvCxnSpPr>
        <xdr:cNvPr id="257" name="直線コネクタ 256"/>
        <xdr:cNvCxnSpPr/>
      </xdr:nvCxnSpPr>
      <xdr:spPr>
        <a:xfrm>
          <a:off x="13893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130810</xdr:rowOff>
    </xdr:to>
    <xdr:cxnSp macro="">
      <xdr:nvCxnSpPr>
        <xdr:cNvPr id="260" name="直線コネクタ 259"/>
        <xdr:cNvCxnSpPr/>
      </xdr:nvCxnSpPr>
      <xdr:spPr>
        <a:xfrm>
          <a:off x="13004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2" name="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6" name="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8" name="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補助費で大きな割合を占めているのが、塩谷広域行政組合への負担金であり、塵芥処理、し尿処理、斎場管理、常備消防、緊急医療等の業務に係るもの</a:t>
          </a:r>
          <a:r>
            <a:rPr kumimoji="1" lang="ja-JP" altLang="en-US" sz="1100">
              <a:solidFill>
                <a:schemeClr val="dk1"/>
              </a:solidFill>
              <a:effectLst/>
              <a:latin typeface="+mn-lt"/>
              <a:ea typeface="+mn-ea"/>
              <a:cs typeface="+mn-cs"/>
            </a:rPr>
            <a:t>のほか、今年度は</a:t>
          </a:r>
          <a:r>
            <a:rPr kumimoji="1" lang="ja-JP" altLang="ja-JP" sz="1100">
              <a:solidFill>
                <a:schemeClr val="dk1"/>
              </a:solidFill>
              <a:effectLst/>
              <a:latin typeface="+mn-lt"/>
              <a:ea typeface="+mn-ea"/>
              <a:cs typeface="+mn-cs"/>
            </a:rPr>
            <a:t>次期環境施設建設に係る負担金の増加</a:t>
          </a:r>
          <a:r>
            <a:rPr kumimoji="1" lang="ja-JP" altLang="en-US" sz="1100">
              <a:solidFill>
                <a:schemeClr val="dk1"/>
              </a:solidFill>
              <a:effectLst/>
              <a:latin typeface="+mn-lt"/>
              <a:ea typeface="+mn-ea"/>
              <a:cs typeface="+mn-cs"/>
            </a:rPr>
            <a:t>があった。</a:t>
          </a:r>
          <a:r>
            <a:rPr kumimoji="1" lang="ja-JP" altLang="ja-JP" sz="1100">
              <a:solidFill>
                <a:schemeClr val="dk1"/>
              </a:solidFill>
              <a:effectLst/>
              <a:latin typeface="+mn-lt"/>
              <a:ea typeface="+mn-ea"/>
              <a:cs typeface="+mn-cs"/>
            </a:rPr>
            <a:t>補助費に係る経常収支比率は増加していくものと思われる。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149860</xdr:rowOff>
    </xdr:to>
    <xdr:cxnSp macro="">
      <xdr:nvCxnSpPr>
        <xdr:cNvPr id="309" name="直線コネクタ 308"/>
        <xdr:cNvCxnSpPr/>
      </xdr:nvCxnSpPr>
      <xdr:spPr>
        <a:xfrm flipV="1">
          <a:off x="15671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149860</xdr:rowOff>
    </xdr:to>
    <xdr:cxnSp macro="">
      <xdr:nvCxnSpPr>
        <xdr:cNvPr id="312" name="直線コネクタ 311"/>
        <xdr:cNvCxnSpPr/>
      </xdr:nvCxnSpPr>
      <xdr:spPr>
        <a:xfrm>
          <a:off x="14782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15" name="直線コネクタ 314"/>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6" name="フローチャート: 判断 315"/>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7" name="テキスト ボックス 31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104140</xdr:rowOff>
    </xdr:to>
    <xdr:cxnSp macro="">
      <xdr:nvCxnSpPr>
        <xdr:cNvPr id="318" name="直線コネクタ 317"/>
        <xdr:cNvCxnSpPr/>
      </xdr:nvCxnSpPr>
      <xdr:spPr>
        <a:xfrm>
          <a:off x="13004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8" name="楕円 327"/>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9"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1" name="テキスト ボックス 330"/>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2" name="楕円 331"/>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3" name="テキスト ボックス 332"/>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類似団体平均よりも少ない値である。</a:t>
          </a:r>
          <a:endParaRPr lang="ja-JP" altLang="ja-JP" sz="1400">
            <a:effectLst/>
          </a:endParaRPr>
        </a:p>
        <a:p>
          <a:r>
            <a:rPr kumimoji="1" lang="ja-JP" altLang="ja-JP" sz="1100">
              <a:solidFill>
                <a:schemeClr val="dk1"/>
              </a:solidFill>
              <a:effectLst/>
              <a:latin typeface="+mn-lt"/>
              <a:ea typeface="+mn-ea"/>
              <a:cs typeface="+mn-cs"/>
            </a:rPr>
            <a:t>これは、地方債の現在高の減少により元利償還金が抑えられたことによる。しかし、これから大型公共事業に係る起債の元金の償還が始まり、また、今後</a:t>
          </a:r>
          <a:r>
            <a:rPr kumimoji="1" lang="ja-JP" altLang="en-US" sz="1100">
              <a:solidFill>
                <a:schemeClr val="dk1"/>
              </a:solidFill>
              <a:effectLst/>
              <a:latin typeface="+mn-lt"/>
              <a:ea typeface="+mn-ea"/>
              <a:cs typeface="+mn-cs"/>
            </a:rPr>
            <a:t>は老朽</a:t>
          </a:r>
          <a:r>
            <a:rPr kumimoji="1" lang="ja-JP" altLang="ja-JP" sz="1100">
              <a:solidFill>
                <a:schemeClr val="dk1"/>
              </a:solidFill>
              <a:effectLst/>
              <a:latin typeface="+mn-lt"/>
              <a:ea typeface="+mn-ea"/>
              <a:cs typeface="+mn-cs"/>
            </a:rPr>
            <a:t>公共施設の維持補修等に係る起債事業が予定されるため、公債費は上昇するものと思われる。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8890</xdr:rowOff>
    </xdr:to>
    <xdr:cxnSp macro="">
      <xdr:nvCxnSpPr>
        <xdr:cNvPr id="370" name="直線コネクタ 369"/>
        <xdr:cNvCxnSpPr/>
      </xdr:nvCxnSpPr>
      <xdr:spPr>
        <a:xfrm flipV="1">
          <a:off x="3987800" y="12844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8890</xdr:rowOff>
    </xdr:to>
    <xdr:cxnSp macro="">
      <xdr:nvCxnSpPr>
        <xdr:cNvPr id="373" name="直線コネクタ 372"/>
        <xdr:cNvCxnSpPr/>
      </xdr:nvCxnSpPr>
      <xdr:spPr>
        <a:xfrm>
          <a:off x="3098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92710</xdr:rowOff>
    </xdr:to>
    <xdr:cxnSp macro="">
      <xdr:nvCxnSpPr>
        <xdr:cNvPr id="376" name="直線コネクタ 375"/>
        <xdr:cNvCxnSpPr/>
      </xdr:nvCxnSpPr>
      <xdr:spPr>
        <a:xfrm flipV="1">
          <a:off x="2209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7" name="フローチャート: 判断 376"/>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8" name="テキスト ボックス 377"/>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130810</xdr:rowOff>
    </xdr:to>
    <xdr:cxnSp macro="">
      <xdr:nvCxnSpPr>
        <xdr:cNvPr id="379" name="直線コネクタ 378"/>
        <xdr:cNvCxnSpPr/>
      </xdr:nvCxnSpPr>
      <xdr:spPr>
        <a:xfrm flipV="1">
          <a:off x="1320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9" name="楕円 388"/>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0"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1" name="楕円 390"/>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2" name="テキスト ボックス 391"/>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3" name="楕円 392"/>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4" name="テキスト ボックス 393"/>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7" name="楕円 396"/>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8" name="テキスト ボックス 397"/>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類似団体と比較しても高い値である。</a:t>
          </a:r>
          <a:endParaRPr lang="ja-JP" altLang="ja-JP" sz="1400">
            <a:effectLst/>
          </a:endParaRPr>
        </a:p>
        <a:p>
          <a:r>
            <a:rPr kumimoji="1" lang="ja-JP" altLang="ja-JP" sz="1100">
              <a:solidFill>
                <a:schemeClr val="dk1"/>
              </a:solidFill>
              <a:effectLst/>
              <a:latin typeface="+mn-lt"/>
              <a:ea typeface="+mn-ea"/>
              <a:cs typeface="+mn-cs"/>
            </a:rPr>
            <a:t>扶助費や繰出金、塩谷広域行政組合への負担金等歳出削減の難しい費用の増加に加え、市税収入が十分に確保できない状況が続き、硬直化した財政運営が続いている。これまでも職員数の削減、物件費の圧縮等に取り組み、企業誘致や定住促進等により税収の確保に努めてきたが、今後も引き続き改善努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85852</xdr:rowOff>
    </xdr:to>
    <xdr:cxnSp macro="">
      <xdr:nvCxnSpPr>
        <xdr:cNvPr id="429" name="直線コネクタ 428"/>
        <xdr:cNvCxnSpPr/>
      </xdr:nvCxnSpPr>
      <xdr:spPr>
        <a:xfrm>
          <a:off x="15671800" y="133858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12700</xdr:rowOff>
    </xdr:to>
    <xdr:cxnSp macro="">
      <xdr:nvCxnSpPr>
        <xdr:cNvPr id="432" name="直線コネクタ 431"/>
        <xdr:cNvCxnSpPr/>
      </xdr:nvCxnSpPr>
      <xdr:spPr>
        <a:xfrm>
          <a:off x="14782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78994</xdr:rowOff>
    </xdr:to>
    <xdr:cxnSp macro="">
      <xdr:nvCxnSpPr>
        <xdr:cNvPr id="435" name="直線コネクタ 434"/>
        <xdr:cNvCxnSpPr/>
      </xdr:nvCxnSpPr>
      <xdr:spPr>
        <a:xfrm>
          <a:off x="13893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83058</xdr:rowOff>
    </xdr:from>
    <xdr:to>
      <xdr:col>74</xdr:col>
      <xdr:colOff>31750</xdr:colOff>
      <xdr:row>76</xdr:row>
      <xdr:rowOff>13208</xdr:rowOff>
    </xdr:to>
    <xdr:sp macro="" textlink="">
      <xdr:nvSpPr>
        <xdr:cNvPr id="436" name="フローチャート: 判断 435"/>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37" name="テキスト ボックス 436"/>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74422</xdr:rowOff>
    </xdr:to>
    <xdr:cxnSp macro="">
      <xdr:nvCxnSpPr>
        <xdr:cNvPr id="438" name="直線コネクタ 437"/>
        <xdr:cNvCxnSpPr/>
      </xdr:nvCxnSpPr>
      <xdr:spPr>
        <a:xfrm>
          <a:off x="13004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8" name="楕円 447"/>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9"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0" name="楕円 449"/>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1" name="テキスト ボックス 45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2" name="楕円 451"/>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3" name="テキスト ボックス 452"/>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4" name="楕円 453"/>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5" name="テキスト ボックス 454"/>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6" name="楕円 455"/>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7" name="テキスト ボックス 456"/>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135630</xdr:rowOff>
    </xdr:from>
    <xdr:to>
      <xdr:col>29</xdr:col>
      <xdr:colOff>127000</xdr:colOff>
      <xdr:row>17</xdr:row>
      <xdr:rowOff>13881</xdr:rowOff>
    </xdr:to>
    <xdr:cxnSp macro="">
      <xdr:nvCxnSpPr>
        <xdr:cNvPr id="50" name="直線コネクタ 49"/>
        <xdr:cNvCxnSpPr/>
      </xdr:nvCxnSpPr>
      <xdr:spPr bwMode="auto">
        <a:xfrm flipV="1">
          <a:off x="5003800" y="2926455"/>
          <a:ext cx="647700" cy="49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157518</xdr:rowOff>
    </xdr:from>
    <xdr:to>
      <xdr:col>26</xdr:col>
      <xdr:colOff>50800</xdr:colOff>
      <xdr:row>17</xdr:row>
      <xdr:rowOff>13881</xdr:rowOff>
    </xdr:to>
    <xdr:cxnSp macro="">
      <xdr:nvCxnSpPr>
        <xdr:cNvPr id="53" name="直線コネクタ 52"/>
        <xdr:cNvCxnSpPr/>
      </xdr:nvCxnSpPr>
      <xdr:spPr bwMode="auto">
        <a:xfrm>
          <a:off x="4305300" y="2948343"/>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157518</xdr:rowOff>
    </xdr:from>
    <xdr:to>
      <xdr:col>22</xdr:col>
      <xdr:colOff>114300</xdr:colOff>
      <xdr:row>16</xdr:row>
      <xdr:rowOff>165671</xdr:rowOff>
    </xdr:to>
    <xdr:cxnSp macro="">
      <xdr:nvCxnSpPr>
        <xdr:cNvPr id="56" name="直線コネクタ 55"/>
        <xdr:cNvCxnSpPr/>
      </xdr:nvCxnSpPr>
      <xdr:spPr bwMode="auto">
        <a:xfrm flipV="1">
          <a:off x="3606800" y="2948343"/>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138703</xdr:rowOff>
    </xdr:from>
    <xdr:to>
      <xdr:col>22</xdr:col>
      <xdr:colOff>165100</xdr:colOff>
      <xdr:row>14</xdr:row>
      <xdr:rowOff>68853</xdr:rowOff>
    </xdr:to>
    <xdr:sp macro="" textlink="">
      <xdr:nvSpPr>
        <xdr:cNvPr id="57" name="フローチャート: 判断 56"/>
        <xdr:cNvSpPr/>
      </xdr:nvSpPr>
      <xdr:spPr bwMode="auto">
        <a:xfrm>
          <a:off x="42545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79030</xdr:rowOff>
    </xdr:from>
    <xdr:ext cx="762000" cy="259045"/>
    <xdr:sp macro="" textlink="">
      <xdr:nvSpPr>
        <xdr:cNvPr id="58" name="テキスト ボックス 57"/>
        <xdr:cNvSpPr txBox="1"/>
      </xdr:nvSpPr>
      <xdr:spPr>
        <a:xfrm>
          <a:off x="3924300" y="218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165671</xdr:rowOff>
    </xdr:from>
    <xdr:to>
      <xdr:col>18</xdr:col>
      <xdr:colOff>177800</xdr:colOff>
      <xdr:row>17</xdr:row>
      <xdr:rowOff>31236</xdr:rowOff>
    </xdr:to>
    <xdr:cxnSp macro="">
      <xdr:nvCxnSpPr>
        <xdr:cNvPr id="59" name="直線コネクタ 58"/>
        <xdr:cNvCxnSpPr/>
      </xdr:nvCxnSpPr>
      <xdr:spPr bwMode="auto">
        <a:xfrm flipV="1">
          <a:off x="2908300" y="2956496"/>
          <a:ext cx="698500" cy="3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84830</xdr:rowOff>
    </xdr:from>
    <xdr:to>
      <xdr:col>29</xdr:col>
      <xdr:colOff>177800</xdr:colOff>
      <xdr:row>17</xdr:row>
      <xdr:rowOff>14980</xdr:rowOff>
    </xdr:to>
    <xdr:sp macro="" textlink="">
      <xdr:nvSpPr>
        <xdr:cNvPr id="69" name="楕円 68"/>
        <xdr:cNvSpPr/>
      </xdr:nvSpPr>
      <xdr:spPr bwMode="auto">
        <a:xfrm>
          <a:off x="5600700" y="287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56907</xdr:rowOff>
    </xdr:from>
    <xdr:ext cx="762000" cy="259045"/>
    <xdr:sp macro="" textlink="">
      <xdr:nvSpPr>
        <xdr:cNvPr id="70" name="人口1人当たり決算額の推移該当値テキスト130"/>
        <xdr:cNvSpPr txBox="1"/>
      </xdr:nvSpPr>
      <xdr:spPr>
        <a:xfrm>
          <a:off x="5740400" y="284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134531</xdr:rowOff>
    </xdr:from>
    <xdr:to>
      <xdr:col>26</xdr:col>
      <xdr:colOff>101600</xdr:colOff>
      <xdr:row>17</xdr:row>
      <xdr:rowOff>64681</xdr:rowOff>
    </xdr:to>
    <xdr:sp macro="" textlink="">
      <xdr:nvSpPr>
        <xdr:cNvPr id="71" name="楕円 70"/>
        <xdr:cNvSpPr/>
      </xdr:nvSpPr>
      <xdr:spPr bwMode="auto">
        <a:xfrm>
          <a:off x="4953000" y="292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49458</xdr:rowOff>
    </xdr:from>
    <xdr:ext cx="736600" cy="259045"/>
    <xdr:sp macro="" textlink="">
      <xdr:nvSpPr>
        <xdr:cNvPr id="72" name="テキスト ボックス 71"/>
        <xdr:cNvSpPr txBox="1"/>
      </xdr:nvSpPr>
      <xdr:spPr>
        <a:xfrm>
          <a:off x="4622800" y="301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106718</xdr:rowOff>
    </xdr:from>
    <xdr:to>
      <xdr:col>22</xdr:col>
      <xdr:colOff>165100</xdr:colOff>
      <xdr:row>17</xdr:row>
      <xdr:rowOff>36868</xdr:rowOff>
    </xdr:to>
    <xdr:sp macro="" textlink="">
      <xdr:nvSpPr>
        <xdr:cNvPr id="73" name="楕円 72"/>
        <xdr:cNvSpPr/>
      </xdr:nvSpPr>
      <xdr:spPr bwMode="auto">
        <a:xfrm>
          <a:off x="4254500" y="289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21645</xdr:rowOff>
    </xdr:from>
    <xdr:ext cx="762000" cy="259045"/>
    <xdr:sp macro="" textlink="">
      <xdr:nvSpPr>
        <xdr:cNvPr id="74" name="テキスト ボックス 73"/>
        <xdr:cNvSpPr txBox="1"/>
      </xdr:nvSpPr>
      <xdr:spPr>
        <a:xfrm>
          <a:off x="3924300" y="298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114871</xdr:rowOff>
    </xdr:from>
    <xdr:to>
      <xdr:col>19</xdr:col>
      <xdr:colOff>38100</xdr:colOff>
      <xdr:row>17</xdr:row>
      <xdr:rowOff>45021</xdr:rowOff>
    </xdr:to>
    <xdr:sp macro="" textlink="">
      <xdr:nvSpPr>
        <xdr:cNvPr id="75" name="楕円 74"/>
        <xdr:cNvSpPr/>
      </xdr:nvSpPr>
      <xdr:spPr bwMode="auto">
        <a:xfrm>
          <a:off x="3556000" y="290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29798</xdr:rowOff>
    </xdr:from>
    <xdr:ext cx="762000" cy="259045"/>
    <xdr:sp macro="" textlink="">
      <xdr:nvSpPr>
        <xdr:cNvPr id="76" name="テキスト ボックス 75"/>
        <xdr:cNvSpPr txBox="1"/>
      </xdr:nvSpPr>
      <xdr:spPr>
        <a:xfrm>
          <a:off x="3225800" y="299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151886</xdr:rowOff>
    </xdr:from>
    <xdr:to>
      <xdr:col>15</xdr:col>
      <xdr:colOff>101600</xdr:colOff>
      <xdr:row>17</xdr:row>
      <xdr:rowOff>82036</xdr:rowOff>
    </xdr:to>
    <xdr:sp macro="" textlink="">
      <xdr:nvSpPr>
        <xdr:cNvPr id="77" name="楕円 76"/>
        <xdr:cNvSpPr/>
      </xdr:nvSpPr>
      <xdr:spPr bwMode="auto">
        <a:xfrm>
          <a:off x="2857500" y="294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66813</xdr:rowOff>
    </xdr:from>
    <xdr:ext cx="762000" cy="259045"/>
    <xdr:sp macro="" textlink="">
      <xdr:nvSpPr>
        <xdr:cNvPr id="78" name="テキスト ボックス 77"/>
        <xdr:cNvSpPr txBox="1"/>
      </xdr:nvSpPr>
      <xdr:spPr>
        <a:xfrm>
          <a:off x="2527300" y="30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76502</xdr:rowOff>
    </xdr:from>
    <xdr:to>
      <xdr:col>29</xdr:col>
      <xdr:colOff>127000</xdr:colOff>
      <xdr:row>36</xdr:row>
      <xdr:rowOff>113924</xdr:rowOff>
    </xdr:to>
    <xdr:cxnSp macro="">
      <xdr:nvCxnSpPr>
        <xdr:cNvPr id="110" name="直線コネクタ 109"/>
        <xdr:cNvCxnSpPr/>
      </xdr:nvCxnSpPr>
      <xdr:spPr bwMode="auto">
        <a:xfrm>
          <a:off x="5003800" y="7029752"/>
          <a:ext cx="647700" cy="3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76502</xdr:rowOff>
    </xdr:from>
    <xdr:to>
      <xdr:col>26</xdr:col>
      <xdr:colOff>50800</xdr:colOff>
      <xdr:row>36</xdr:row>
      <xdr:rowOff>89784</xdr:rowOff>
    </xdr:to>
    <xdr:cxnSp macro="">
      <xdr:nvCxnSpPr>
        <xdr:cNvPr id="113" name="直線コネクタ 112"/>
        <xdr:cNvCxnSpPr/>
      </xdr:nvCxnSpPr>
      <xdr:spPr bwMode="auto">
        <a:xfrm flipV="1">
          <a:off x="4305300" y="7029752"/>
          <a:ext cx="698500" cy="1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335026</xdr:rowOff>
    </xdr:from>
    <xdr:to>
      <xdr:col>22</xdr:col>
      <xdr:colOff>114300</xdr:colOff>
      <xdr:row>36</xdr:row>
      <xdr:rowOff>89784</xdr:rowOff>
    </xdr:to>
    <xdr:cxnSp macro="">
      <xdr:nvCxnSpPr>
        <xdr:cNvPr id="116" name="直線コネクタ 115"/>
        <xdr:cNvCxnSpPr/>
      </xdr:nvCxnSpPr>
      <xdr:spPr bwMode="auto">
        <a:xfrm>
          <a:off x="3606800" y="6945376"/>
          <a:ext cx="698500" cy="9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335026</xdr:rowOff>
    </xdr:from>
    <xdr:to>
      <xdr:col>18</xdr:col>
      <xdr:colOff>177800</xdr:colOff>
      <xdr:row>36</xdr:row>
      <xdr:rowOff>12174</xdr:rowOff>
    </xdr:to>
    <xdr:cxnSp macro="">
      <xdr:nvCxnSpPr>
        <xdr:cNvPr id="119" name="直線コネクタ 118"/>
        <xdr:cNvCxnSpPr/>
      </xdr:nvCxnSpPr>
      <xdr:spPr bwMode="auto">
        <a:xfrm flipV="1">
          <a:off x="2908300" y="6945376"/>
          <a:ext cx="698500" cy="2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63124</xdr:rowOff>
    </xdr:from>
    <xdr:to>
      <xdr:col>29</xdr:col>
      <xdr:colOff>177800</xdr:colOff>
      <xdr:row>36</xdr:row>
      <xdr:rowOff>164724</xdr:rowOff>
    </xdr:to>
    <xdr:sp macro="" textlink="">
      <xdr:nvSpPr>
        <xdr:cNvPr id="129" name="楕円 128"/>
        <xdr:cNvSpPr/>
      </xdr:nvSpPr>
      <xdr:spPr bwMode="auto">
        <a:xfrm>
          <a:off x="5600700" y="701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35201</xdr:rowOff>
    </xdr:from>
    <xdr:ext cx="762000" cy="259045"/>
    <xdr:sp macro="" textlink="">
      <xdr:nvSpPr>
        <xdr:cNvPr id="130" name="人口1人当たり決算額の推移該当値テキスト445"/>
        <xdr:cNvSpPr txBox="1"/>
      </xdr:nvSpPr>
      <xdr:spPr>
        <a:xfrm>
          <a:off x="5740400" y="698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25702</xdr:rowOff>
    </xdr:from>
    <xdr:to>
      <xdr:col>26</xdr:col>
      <xdr:colOff>101600</xdr:colOff>
      <xdr:row>36</xdr:row>
      <xdr:rowOff>127302</xdr:rowOff>
    </xdr:to>
    <xdr:sp macro="" textlink="">
      <xdr:nvSpPr>
        <xdr:cNvPr id="131" name="楕円 130"/>
        <xdr:cNvSpPr/>
      </xdr:nvSpPr>
      <xdr:spPr bwMode="auto">
        <a:xfrm>
          <a:off x="4953000" y="697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112079</xdr:rowOff>
    </xdr:from>
    <xdr:ext cx="736600" cy="259045"/>
    <xdr:sp macro="" textlink="">
      <xdr:nvSpPr>
        <xdr:cNvPr id="132" name="テキスト ボックス 131"/>
        <xdr:cNvSpPr txBox="1"/>
      </xdr:nvSpPr>
      <xdr:spPr>
        <a:xfrm>
          <a:off x="4622800" y="706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38984</xdr:rowOff>
    </xdr:from>
    <xdr:to>
      <xdr:col>22</xdr:col>
      <xdr:colOff>165100</xdr:colOff>
      <xdr:row>36</xdr:row>
      <xdr:rowOff>140584</xdr:rowOff>
    </xdr:to>
    <xdr:sp macro="" textlink="">
      <xdr:nvSpPr>
        <xdr:cNvPr id="133" name="楕円 132"/>
        <xdr:cNvSpPr/>
      </xdr:nvSpPr>
      <xdr:spPr bwMode="auto">
        <a:xfrm>
          <a:off x="4254500" y="69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125361</xdr:rowOff>
    </xdr:from>
    <xdr:ext cx="762000" cy="259045"/>
    <xdr:sp macro="" textlink="">
      <xdr:nvSpPr>
        <xdr:cNvPr id="134" name="テキスト ボックス 133"/>
        <xdr:cNvSpPr txBox="1"/>
      </xdr:nvSpPr>
      <xdr:spPr>
        <a:xfrm>
          <a:off x="3924300" y="70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284226</xdr:rowOff>
    </xdr:from>
    <xdr:to>
      <xdr:col>19</xdr:col>
      <xdr:colOff>38100</xdr:colOff>
      <xdr:row>36</xdr:row>
      <xdr:rowOff>42926</xdr:rowOff>
    </xdr:to>
    <xdr:sp macro="" textlink="">
      <xdr:nvSpPr>
        <xdr:cNvPr id="135" name="楕円 134"/>
        <xdr:cNvSpPr/>
      </xdr:nvSpPr>
      <xdr:spPr bwMode="auto">
        <a:xfrm>
          <a:off x="3556000" y="68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27703</xdr:rowOff>
    </xdr:from>
    <xdr:ext cx="762000" cy="259045"/>
    <xdr:sp macro="" textlink="">
      <xdr:nvSpPr>
        <xdr:cNvPr id="136" name="テキスト ボックス 135"/>
        <xdr:cNvSpPr txBox="1"/>
      </xdr:nvSpPr>
      <xdr:spPr>
        <a:xfrm>
          <a:off x="3225800" y="69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304274</xdr:rowOff>
    </xdr:from>
    <xdr:to>
      <xdr:col>15</xdr:col>
      <xdr:colOff>101600</xdr:colOff>
      <xdr:row>36</xdr:row>
      <xdr:rowOff>62974</xdr:rowOff>
    </xdr:to>
    <xdr:sp macro="" textlink="">
      <xdr:nvSpPr>
        <xdr:cNvPr id="137" name="楕円 136"/>
        <xdr:cNvSpPr/>
      </xdr:nvSpPr>
      <xdr:spPr bwMode="auto">
        <a:xfrm>
          <a:off x="2857500" y="691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47751</xdr:rowOff>
    </xdr:from>
    <xdr:ext cx="762000" cy="259045"/>
    <xdr:sp macro="" textlink="">
      <xdr:nvSpPr>
        <xdr:cNvPr id="138" name="テキスト ボックス 137"/>
        <xdr:cNvSpPr txBox="1"/>
      </xdr:nvSpPr>
      <xdr:spPr>
        <a:xfrm>
          <a:off x="2527300" y="700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33,098
32,819
170.46
13,648,332
13,173,412
459,100
7,595,462
12,061,637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15303</xdr:rowOff>
    </xdr:from>
    <xdr:to>
      <xdr:col>24</xdr:col>
      <xdr:colOff>63500</xdr:colOff>
      <xdr:row>37</xdr:row>
      <xdr:rowOff>73635</xdr:rowOff>
    </xdr:to>
    <xdr:cxnSp macro="">
      <xdr:nvCxnSpPr>
        <xdr:cNvPr id="61" name="直線コネクタ 60"/>
        <xdr:cNvCxnSpPr/>
      </xdr:nvCxnSpPr>
      <xdr:spPr>
        <a:xfrm flipV="1">
          <a:off x="3797300" y="6358953"/>
          <a:ext cx="8382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60776</xdr:rowOff>
    </xdr:from>
    <xdr:to>
      <xdr:col>19</xdr:col>
      <xdr:colOff>177800</xdr:colOff>
      <xdr:row>37</xdr:row>
      <xdr:rowOff>73635</xdr:rowOff>
    </xdr:to>
    <xdr:cxnSp macro="">
      <xdr:nvCxnSpPr>
        <xdr:cNvPr id="64" name="直線コネクタ 63"/>
        <xdr:cNvCxnSpPr/>
      </xdr:nvCxnSpPr>
      <xdr:spPr>
        <a:xfrm>
          <a:off x="2908300" y="6404426"/>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55613</xdr:rowOff>
    </xdr:from>
    <xdr:to>
      <xdr:col>15</xdr:col>
      <xdr:colOff>50800</xdr:colOff>
      <xdr:row>37</xdr:row>
      <xdr:rowOff>60776</xdr:rowOff>
    </xdr:to>
    <xdr:cxnSp macro="">
      <xdr:nvCxnSpPr>
        <xdr:cNvPr id="67" name="直線コネクタ 66"/>
        <xdr:cNvCxnSpPr/>
      </xdr:nvCxnSpPr>
      <xdr:spPr>
        <a:xfrm>
          <a:off x="2019300" y="6399263"/>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17920</xdr:rowOff>
    </xdr:from>
    <xdr:to>
      <xdr:col>15</xdr:col>
      <xdr:colOff>101600</xdr:colOff>
      <xdr:row>34</xdr:row>
      <xdr:rowOff>119520</xdr:rowOff>
    </xdr:to>
    <xdr:sp macro="" textlink="">
      <xdr:nvSpPr>
        <xdr:cNvPr id="68" name="フローチャート: 判断 67"/>
        <xdr:cNvSpPr/>
      </xdr:nvSpPr>
      <xdr:spPr>
        <a:xfrm>
          <a:off x="2857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136047</xdr:rowOff>
    </xdr:from>
    <xdr:ext cx="534377" cy="259045"/>
    <xdr:sp macro="" textlink="">
      <xdr:nvSpPr>
        <xdr:cNvPr id="69" name="テキスト ボックス 68"/>
        <xdr:cNvSpPr txBox="1"/>
      </xdr:nvSpPr>
      <xdr:spPr>
        <a:xfrm>
          <a:off x="2641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55613</xdr:rowOff>
    </xdr:from>
    <xdr:to>
      <xdr:col>10</xdr:col>
      <xdr:colOff>114300</xdr:colOff>
      <xdr:row>37</xdr:row>
      <xdr:rowOff>66891</xdr:rowOff>
    </xdr:to>
    <xdr:cxnSp macro="">
      <xdr:nvCxnSpPr>
        <xdr:cNvPr id="70" name="直線コネクタ 69"/>
        <xdr:cNvCxnSpPr/>
      </xdr:nvCxnSpPr>
      <xdr:spPr>
        <a:xfrm flipV="1">
          <a:off x="1130300" y="6399263"/>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135953</xdr:rowOff>
    </xdr:from>
    <xdr:to>
      <xdr:col>24</xdr:col>
      <xdr:colOff>114300</xdr:colOff>
      <xdr:row>37</xdr:row>
      <xdr:rowOff>66103</xdr:rowOff>
    </xdr:to>
    <xdr:sp macro="" textlink="">
      <xdr:nvSpPr>
        <xdr:cNvPr id="80" name="楕円 79"/>
        <xdr:cNvSpPr/>
      </xdr:nvSpPr>
      <xdr:spPr>
        <a:xfrm>
          <a:off x="4584700" y="63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114380</xdr:rowOff>
    </xdr:from>
    <xdr:ext cx="534377" cy="259045"/>
    <xdr:sp macro="" textlink="">
      <xdr:nvSpPr>
        <xdr:cNvPr id="81" name="人件費該当値テキスト"/>
        <xdr:cNvSpPr txBox="1"/>
      </xdr:nvSpPr>
      <xdr:spPr>
        <a:xfrm>
          <a:off x="4686300" y="62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22835</xdr:rowOff>
    </xdr:from>
    <xdr:to>
      <xdr:col>20</xdr:col>
      <xdr:colOff>38100</xdr:colOff>
      <xdr:row>37</xdr:row>
      <xdr:rowOff>124435</xdr:rowOff>
    </xdr:to>
    <xdr:sp macro="" textlink="">
      <xdr:nvSpPr>
        <xdr:cNvPr id="82" name="楕円 81"/>
        <xdr:cNvSpPr/>
      </xdr:nvSpPr>
      <xdr:spPr>
        <a:xfrm>
          <a:off x="3746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115562</xdr:rowOff>
    </xdr:from>
    <xdr:ext cx="534377" cy="259045"/>
    <xdr:sp macro="" textlink="">
      <xdr:nvSpPr>
        <xdr:cNvPr id="83" name="テキスト ボックス 82"/>
        <xdr:cNvSpPr txBox="1"/>
      </xdr:nvSpPr>
      <xdr:spPr>
        <a:xfrm>
          <a:off x="3530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9976</xdr:rowOff>
    </xdr:from>
    <xdr:to>
      <xdr:col>15</xdr:col>
      <xdr:colOff>101600</xdr:colOff>
      <xdr:row>37</xdr:row>
      <xdr:rowOff>111576</xdr:rowOff>
    </xdr:to>
    <xdr:sp macro="" textlink="">
      <xdr:nvSpPr>
        <xdr:cNvPr id="84" name="楕円 83"/>
        <xdr:cNvSpPr/>
      </xdr:nvSpPr>
      <xdr:spPr>
        <a:xfrm>
          <a:off x="2857500" y="63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102703</xdr:rowOff>
    </xdr:from>
    <xdr:ext cx="534377" cy="259045"/>
    <xdr:sp macro="" textlink="">
      <xdr:nvSpPr>
        <xdr:cNvPr id="85" name="テキスト ボックス 84"/>
        <xdr:cNvSpPr txBox="1"/>
      </xdr:nvSpPr>
      <xdr:spPr>
        <a:xfrm>
          <a:off x="2641111" y="6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4813</xdr:rowOff>
    </xdr:from>
    <xdr:to>
      <xdr:col>10</xdr:col>
      <xdr:colOff>165100</xdr:colOff>
      <xdr:row>37</xdr:row>
      <xdr:rowOff>106413</xdr:rowOff>
    </xdr:to>
    <xdr:sp macro="" textlink="">
      <xdr:nvSpPr>
        <xdr:cNvPr id="86" name="楕円 85"/>
        <xdr:cNvSpPr/>
      </xdr:nvSpPr>
      <xdr:spPr>
        <a:xfrm>
          <a:off x="1968500" y="6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97540</xdr:rowOff>
    </xdr:from>
    <xdr:ext cx="534377" cy="259045"/>
    <xdr:sp macro="" textlink="">
      <xdr:nvSpPr>
        <xdr:cNvPr id="87" name="テキスト ボックス 86"/>
        <xdr:cNvSpPr txBox="1"/>
      </xdr:nvSpPr>
      <xdr:spPr>
        <a:xfrm>
          <a:off x="1752111" y="64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16091</xdr:rowOff>
    </xdr:from>
    <xdr:to>
      <xdr:col>6</xdr:col>
      <xdr:colOff>38100</xdr:colOff>
      <xdr:row>37</xdr:row>
      <xdr:rowOff>117691</xdr:rowOff>
    </xdr:to>
    <xdr:sp macro="" textlink="">
      <xdr:nvSpPr>
        <xdr:cNvPr id="88" name="楕円 87"/>
        <xdr:cNvSpPr/>
      </xdr:nvSpPr>
      <xdr:spPr>
        <a:xfrm>
          <a:off x="1079500" y="63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108818</xdr:rowOff>
    </xdr:from>
    <xdr:ext cx="534377" cy="259045"/>
    <xdr:sp macro="" textlink="">
      <xdr:nvSpPr>
        <xdr:cNvPr id="89" name="テキスト ボックス 88"/>
        <xdr:cNvSpPr txBox="1"/>
      </xdr:nvSpPr>
      <xdr:spPr>
        <a:xfrm>
          <a:off x="863111" y="64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30418</xdr:rowOff>
    </xdr:from>
    <xdr:to>
      <xdr:col>24</xdr:col>
      <xdr:colOff>63500</xdr:colOff>
      <xdr:row>58</xdr:row>
      <xdr:rowOff>30769</xdr:rowOff>
    </xdr:to>
    <xdr:cxnSp macro="">
      <xdr:nvCxnSpPr>
        <xdr:cNvPr id="118" name="直線コネクタ 117"/>
        <xdr:cNvCxnSpPr/>
      </xdr:nvCxnSpPr>
      <xdr:spPr>
        <a:xfrm>
          <a:off x="3797300" y="9974518"/>
          <a:ext cx="8382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29983</xdr:rowOff>
    </xdr:from>
    <xdr:to>
      <xdr:col>19</xdr:col>
      <xdr:colOff>177800</xdr:colOff>
      <xdr:row>58</xdr:row>
      <xdr:rowOff>30418</xdr:rowOff>
    </xdr:to>
    <xdr:cxnSp macro="">
      <xdr:nvCxnSpPr>
        <xdr:cNvPr id="121" name="直線コネクタ 120"/>
        <xdr:cNvCxnSpPr/>
      </xdr:nvCxnSpPr>
      <xdr:spPr>
        <a:xfrm>
          <a:off x="2908300" y="9974083"/>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29983</xdr:rowOff>
    </xdr:from>
    <xdr:to>
      <xdr:col>15</xdr:col>
      <xdr:colOff>50800</xdr:colOff>
      <xdr:row>58</xdr:row>
      <xdr:rowOff>33244</xdr:rowOff>
    </xdr:to>
    <xdr:cxnSp macro="">
      <xdr:nvCxnSpPr>
        <xdr:cNvPr id="124" name="直線コネクタ 123"/>
        <xdr:cNvCxnSpPr/>
      </xdr:nvCxnSpPr>
      <xdr:spPr>
        <a:xfrm flipV="1">
          <a:off x="2019300" y="9974083"/>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68394</xdr:rowOff>
    </xdr:from>
    <xdr:to>
      <xdr:col>15</xdr:col>
      <xdr:colOff>101600</xdr:colOff>
      <xdr:row>57</xdr:row>
      <xdr:rowOff>169994</xdr:rowOff>
    </xdr:to>
    <xdr:sp macro="" textlink="">
      <xdr:nvSpPr>
        <xdr:cNvPr id="125" name="フローチャート: 判断 124"/>
        <xdr:cNvSpPr/>
      </xdr:nvSpPr>
      <xdr:spPr>
        <a:xfrm>
          <a:off x="2857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15071</xdr:rowOff>
    </xdr:from>
    <xdr:ext cx="534377" cy="259045"/>
    <xdr:sp macro="" textlink="">
      <xdr:nvSpPr>
        <xdr:cNvPr id="126" name="テキスト ボックス 125"/>
        <xdr:cNvSpPr txBox="1"/>
      </xdr:nvSpPr>
      <xdr:spPr>
        <a:xfrm>
          <a:off x="2641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33244</xdr:rowOff>
    </xdr:from>
    <xdr:to>
      <xdr:col>10</xdr:col>
      <xdr:colOff>114300</xdr:colOff>
      <xdr:row>58</xdr:row>
      <xdr:rowOff>42401</xdr:rowOff>
    </xdr:to>
    <xdr:cxnSp macro="">
      <xdr:nvCxnSpPr>
        <xdr:cNvPr id="127" name="直線コネクタ 126"/>
        <xdr:cNvCxnSpPr/>
      </xdr:nvCxnSpPr>
      <xdr:spPr>
        <a:xfrm flipV="1">
          <a:off x="1130300" y="997734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151419</xdr:rowOff>
    </xdr:from>
    <xdr:to>
      <xdr:col>24</xdr:col>
      <xdr:colOff>114300</xdr:colOff>
      <xdr:row>58</xdr:row>
      <xdr:rowOff>81569</xdr:rowOff>
    </xdr:to>
    <xdr:sp macro="" textlink="">
      <xdr:nvSpPr>
        <xdr:cNvPr id="137" name="楕円 136"/>
        <xdr:cNvSpPr/>
      </xdr:nvSpPr>
      <xdr:spPr>
        <a:xfrm>
          <a:off x="4584700" y="99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66346</xdr:rowOff>
    </xdr:from>
    <xdr:ext cx="534377" cy="259045"/>
    <xdr:sp macro="" textlink="">
      <xdr:nvSpPr>
        <xdr:cNvPr id="138" name="物件費該当値テキスト"/>
        <xdr:cNvSpPr txBox="1"/>
      </xdr:nvSpPr>
      <xdr:spPr>
        <a:xfrm>
          <a:off x="4686300" y="98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151068</xdr:rowOff>
    </xdr:from>
    <xdr:to>
      <xdr:col>20</xdr:col>
      <xdr:colOff>38100</xdr:colOff>
      <xdr:row>58</xdr:row>
      <xdr:rowOff>81218</xdr:rowOff>
    </xdr:to>
    <xdr:sp macro="" textlink="">
      <xdr:nvSpPr>
        <xdr:cNvPr id="139" name="楕円 138"/>
        <xdr:cNvSpPr/>
      </xdr:nvSpPr>
      <xdr:spPr>
        <a:xfrm>
          <a:off x="3746500" y="99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72345</xdr:rowOff>
    </xdr:from>
    <xdr:ext cx="534377" cy="259045"/>
    <xdr:sp macro="" textlink="">
      <xdr:nvSpPr>
        <xdr:cNvPr id="140" name="テキスト ボックス 139"/>
        <xdr:cNvSpPr txBox="1"/>
      </xdr:nvSpPr>
      <xdr:spPr>
        <a:xfrm>
          <a:off x="3530111" y="100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150633</xdr:rowOff>
    </xdr:from>
    <xdr:to>
      <xdr:col>15</xdr:col>
      <xdr:colOff>101600</xdr:colOff>
      <xdr:row>58</xdr:row>
      <xdr:rowOff>80783</xdr:rowOff>
    </xdr:to>
    <xdr:sp macro="" textlink="">
      <xdr:nvSpPr>
        <xdr:cNvPr id="141" name="楕円 140"/>
        <xdr:cNvSpPr/>
      </xdr:nvSpPr>
      <xdr:spPr>
        <a:xfrm>
          <a:off x="2857500" y="99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71910</xdr:rowOff>
    </xdr:from>
    <xdr:ext cx="534377" cy="259045"/>
    <xdr:sp macro="" textlink="">
      <xdr:nvSpPr>
        <xdr:cNvPr id="142" name="テキスト ボックス 141"/>
        <xdr:cNvSpPr txBox="1"/>
      </xdr:nvSpPr>
      <xdr:spPr>
        <a:xfrm>
          <a:off x="2641111" y="100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153894</xdr:rowOff>
    </xdr:from>
    <xdr:to>
      <xdr:col>10</xdr:col>
      <xdr:colOff>165100</xdr:colOff>
      <xdr:row>58</xdr:row>
      <xdr:rowOff>84044</xdr:rowOff>
    </xdr:to>
    <xdr:sp macro="" textlink="">
      <xdr:nvSpPr>
        <xdr:cNvPr id="143" name="楕円 142"/>
        <xdr:cNvSpPr/>
      </xdr:nvSpPr>
      <xdr:spPr>
        <a:xfrm>
          <a:off x="1968500" y="99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75171</xdr:rowOff>
    </xdr:from>
    <xdr:ext cx="534377" cy="259045"/>
    <xdr:sp macro="" textlink="">
      <xdr:nvSpPr>
        <xdr:cNvPr id="144" name="テキスト ボックス 143"/>
        <xdr:cNvSpPr txBox="1"/>
      </xdr:nvSpPr>
      <xdr:spPr>
        <a:xfrm>
          <a:off x="1752111" y="100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163051</xdr:rowOff>
    </xdr:from>
    <xdr:to>
      <xdr:col>6</xdr:col>
      <xdr:colOff>38100</xdr:colOff>
      <xdr:row>58</xdr:row>
      <xdr:rowOff>93201</xdr:rowOff>
    </xdr:to>
    <xdr:sp macro="" textlink="">
      <xdr:nvSpPr>
        <xdr:cNvPr id="145" name="楕円 144"/>
        <xdr:cNvSpPr/>
      </xdr:nvSpPr>
      <xdr:spPr>
        <a:xfrm>
          <a:off x="1079500" y="9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84328</xdr:rowOff>
    </xdr:from>
    <xdr:ext cx="534377" cy="259045"/>
    <xdr:sp macro="" textlink="">
      <xdr:nvSpPr>
        <xdr:cNvPr id="146" name="テキスト ボックス 145"/>
        <xdr:cNvSpPr txBox="1"/>
      </xdr:nvSpPr>
      <xdr:spPr>
        <a:xfrm>
          <a:off x="863111" y="100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59657</xdr:rowOff>
    </xdr:from>
    <xdr:to>
      <xdr:col>24</xdr:col>
      <xdr:colOff>63500</xdr:colOff>
      <xdr:row>79</xdr:row>
      <xdr:rowOff>69912</xdr:rowOff>
    </xdr:to>
    <xdr:cxnSp macro="">
      <xdr:nvCxnSpPr>
        <xdr:cNvPr id="177" name="直線コネクタ 176"/>
        <xdr:cNvCxnSpPr/>
      </xdr:nvCxnSpPr>
      <xdr:spPr>
        <a:xfrm flipV="1">
          <a:off x="3797300" y="13604207"/>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69912</xdr:rowOff>
    </xdr:from>
    <xdr:to>
      <xdr:col>19</xdr:col>
      <xdr:colOff>177800</xdr:colOff>
      <xdr:row>79</xdr:row>
      <xdr:rowOff>80395</xdr:rowOff>
    </xdr:to>
    <xdr:cxnSp macro="">
      <xdr:nvCxnSpPr>
        <xdr:cNvPr id="180" name="直線コネクタ 179"/>
        <xdr:cNvCxnSpPr/>
      </xdr:nvCxnSpPr>
      <xdr:spPr>
        <a:xfrm flipV="1">
          <a:off x="2908300" y="13614462"/>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76966</xdr:rowOff>
    </xdr:from>
    <xdr:to>
      <xdr:col>15</xdr:col>
      <xdr:colOff>50800</xdr:colOff>
      <xdr:row>79</xdr:row>
      <xdr:rowOff>80395</xdr:rowOff>
    </xdr:to>
    <xdr:cxnSp macro="">
      <xdr:nvCxnSpPr>
        <xdr:cNvPr id="183" name="直線コネクタ 182"/>
        <xdr:cNvCxnSpPr/>
      </xdr:nvCxnSpPr>
      <xdr:spPr>
        <a:xfrm>
          <a:off x="2019300" y="136215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166624</xdr:rowOff>
    </xdr:from>
    <xdr:to>
      <xdr:col>15</xdr:col>
      <xdr:colOff>101600</xdr:colOff>
      <xdr:row>78</xdr:row>
      <xdr:rowOff>96774</xdr:rowOff>
    </xdr:to>
    <xdr:sp macro="" textlink="">
      <xdr:nvSpPr>
        <xdr:cNvPr id="184" name="フローチャート: 判断 183"/>
        <xdr:cNvSpPr/>
      </xdr:nvSpPr>
      <xdr:spPr>
        <a:xfrm>
          <a:off x="2857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113301</xdr:rowOff>
    </xdr:from>
    <xdr:ext cx="469744" cy="259045"/>
    <xdr:sp macro="" textlink="">
      <xdr:nvSpPr>
        <xdr:cNvPr id="185" name="テキスト ボックス 184"/>
        <xdr:cNvSpPr txBox="1"/>
      </xdr:nvSpPr>
      <xdr:spPr>
        <a:xfrm>
          <a:off x="2673428"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68050</xdr:rowOff>
    </xdr:from>
    <xdr:to>
      <xdr:col>10</xdr:col>
      <xdr:colOff>114300</xdr:colOff>
      <xdr:row>79</xdr:row>
      <xdr:rowOff>76966</xdr:rowOff>
    </xdr:to>
    <xdr:cxnSp macro="">
      <xdr:nvCxnSpPr>
        <xdr:cNvPr id="186" name="直線コネクタ 185"/>
        <xdr:cNvCxnSpPr/>
      </xdr:nvCxnSpPr>
      <xdr:spPr>
        <a:xfrm>
          <a:off x="1130300" y="1361260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8857</xdr:rowOff>
    </xdr:from>
    <xdr:to>
      <xdr:col>24</xdr:col>
      <xdr:colOff>114300</xdr:colOff>
      <xdr:row>79</xdr:row>
      <xdr:rowOff>110457</xdr:rowOff>
    </xdr:to>
    <xdr:sp macro="" textlink="">
      <xdr:nvSpPr>
        <xdr:cNvPr id="196" name="楕円 195"/>
        <xdr:cNvSpPr/>
      </xdr:nvSpPr>
      <xdr:spPr>
        <a:xfrm>
          <a:off x="4584700" y="135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95234</xdr:rowOff>
    </xdr:from>
    <xdr:ext cx="469744" cy="259045"/>
    <xdr:sp macro="" textlink="">
      <xdr:nvSpPr>
        <xdr:cNvPr id="197" name="維持補修費該当値テキスト"/>
        <xdr:cNvSpPr txBox="1"/>
      </xdr:nvSpPr>
      <xdr:spPr>
        <a:xfrm>
          <a:off x="4686300" y="134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19112</xdr:rowOff>
    </xdr:from>
    <xdr:to>
      <xdr:col>20</xdr:col>
      <xdr:colOff>38100</xdr:colOff>
      <xdr:row>79</xdr:row>
      <xdr:rowOff>120712</xdr:rowOff>
    </xdr:to>
    <xdr:sp macro="" textlink="">
      <xdr:nvSpPr>
        <xdr:cNvPr id="198" name="楕円 197"/>
        <xdr:cNvSpPr/>
      </xdr:nvSpPr>
      <xdr:spPr>
        <a:xfrm>
          <a:off x="3746500" y="135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111839</xdr:rowOff>
    </xdr:from>
    <xdr:ext cx="378565" cy="259045"/>
    <xdr:sp macro="" textlink="">
      <xdr:nvSpPr>
        <xdr:cNvPr id="199" name="テキスト ボックス 198"/>
        <xdr:cNvSpPr txBox="1"/>
      </xdr:nvSpPr>
      <xdr:spPr>
        <a:xfrm>
          <a:off x="3608017" y="1365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29595</xdr:rowOff>
    </xdr:from>
    <xdr:to>
      <xdr:col>15</xdr:col>
      <xdr:colOff>101600</xdr:colOff>
      <xdr:row>79</xdr:row>
      <xdr:rowOff>131195</xdr:rowOff>
    </xdr:to>
    <xdr:sp macro="" textlink="">
      <xdr:nvSpPr>
        <xdr:cNvPr id="200" name="楕円 199"/>
        <xdr:cNvSpPr/>
      </xdr:nvSpPr>
      <xdr:spPr>
        <a:xfrm>
          <a:off x="2857500" y="135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122322</xdr:rowOff>
    </xdr:from>
    <xdr:ext cx="378565" cy="259045"/>
    <xdr:sp macro="" textlink="">
      <xdr:nvSpPr>
        <xdr:cNvPr id="201" name="テキスト ボックス 200"/>
        <xdr:cNvSpPr txBox="1"/>
      </xdr:nvSpPr>
      <xdr:spPr>
        <a:xfrm>
          <a:off x="2719017" y="1366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26166</xdr:rowOff>
    </xdr:from>
    <xdr:to>
      <xdr:col>10</xdr:col>
      <xdr:colOff>165100</xdr:colOff>
      <xdr:row>79</xdr:row>
      <xdr:rowOff>127766</xdr:rowOff>
    </xdr:to>
    <xdr:sp macro="" textlink="">
      <xdr:nvSpPr>
        <xdr:cNvPr id="202" name="楕円 201"/>
        <xdr:cNvSpPr/>
      </xdr:nvSpPr>
      <xdr:spPr>
        <a:xfrm>
          <a:off x="1968500" y="13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118893</xdr:rowOff>
    </xdr:from>
    <xdr:ext cx="378565" cy="259045"/>
    <xdr:sp macro="" textlink="">
      <xdr:nvSpPr>
        <xdr:cNvPr id="203" name="テキスト ボックス 202"/>
        <xdr:cNvSpPr txBox="1"/>
      </xdr:nvSpPr>
      <xdr:spPr>
        <a:xfrm>
          <a:off x="1830017" y="1366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17250</xdr:rowOff>
    </xdr:from>
    <xdr:to>
      <xdr:col>6</xdr:col>
      <xdr:colOff>38100</xdr:colOff>
      <xdr:row>79</xdr:row>
      <xdr:rowOff>118850</xdr:rowOff>
    </xdr:to>
    <xdr:sp macro="" textlink="">
      <xdr:nvSpPr>
        <xdr:cNvPr id="204" name="楕円 203"/>
        <xdr:cNvSpPr/>
      </xdr:nvSpPr>
      <xdr:spPr>
        <a:xfrm>
          <a:off x="1079500" y="13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109977</xdr:rowOff>
    </xdr:from>
    <xdr:ext cx="378565" cy="259045"/>
    <xdr:sp macro="" textlink="">
      <xdr:nvSpPr>
        <xdr:cNvPr id="205" name="テキスト ボックス 204"/>
        <xdr:cNvSpPr txBox="1"/>
      </xdr:nvSpPr>
      <xdr:spPr>
        <a:xfrm>
          <a:off x="941017" y="13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54660</xdr:rowOff>
    </xdr:from>
    <xdr:to>
      <xdr:col>24</xdr:col>
      <xdr:colOff>63500</xdr:colOff>
      <xdr:row>94</xdr:row>
      <xdr:rowOff>61652</xdr:rowOff>
    </xdr:to>
    <xdr:cxnSp macro="">
      <xdr:nvCxnSpPr>
        <xdr:cNvPr id="235" name="直線コネクタ 234"/>
        <xdr:cNvCxnSpPr/>
      </xdr:nvCxnSpPr>
      <xdr:spPr>
        <a:xfrm flipV="1">
          <a:off x="3797300" y="16170960"/>
          <a:ext cx="8382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61652</xdr:rowOff>
    </xdr:from>
    <xdr:to>
      <xdr:col>19</xdr:col>
      <xdr:colOff>177800</xdr:colOff>
      <xdr:row>94</xdr:row>
      <xdr:rowOff>138404</xdr:rowOff>
    </xdr:to>
    <xdr:cxnSp macro="">
      <xdr:nvCxnSpPr>
        <xdr:cNvPr id="238" name="直線コネクタ 237"/>
        <xdr:cNvCxnSpPr/>
      </xdr:nvCxnSpPr>
      <xdr:spPr>
        <a:xfrm flipV="1">
          <a:off x="2908300" y="16177952"/>
          <a:ext cx="889000" cy="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138404</xdr:rowOff>
    </xdr:from>
    <xdr:to>
      <xdr:col>15</xdr:col>
      <xdr:colOff>50800</xdr:colOff>
      <xdr:row>95</xdr:row>
      <xdr:rowOff>73330</xdr:rowOff>
    </xdr:to>
    <xdr:cxnSp macro="">
      <xdr:nvCxnSpPr>
        <xdr:cNvPr id="241" name="直線コネクタ 240"/>
        <xdr:cNvCxnSpPr/>
      </xdr:nvCxnSpPr>
      <xdr:spPr>
        <a:xfrm flipV="1">
          <a:off x="2019300" y="16254704"/>
          <a:ext cx="8890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15805</xdr:rowOff>
    </xdr:from>
    <xdr:to>
      <xdr:col>15</xdr:col>
      <xdr:colOff>101600</xdr:colOff>
      <xdr:row>94</xdr:row>
      <xdr:rowOff>117405</xdr:rowOff>
    </xdr:to>
    <xdr:sp macro="" textlink="">
      <xdr:nvSpPr>
        <xdr:cNvPr id="242" name="フローチャート: 判断 241"/>
        <xdr:cNvSpPr/>
      </xdr:nvSpPr>
      <xdr:spPr>
        <a:xfrm>
          <a:off x="2857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133932</xdr:rowOff>
    </xdr:from>
    <xdr:ext cx="534377" cy="259045"/>
    <xdr:sp macro="" textlink="">
      <xdr:nvSpPr>
        <xdr:cNvPr id="243" name="テキスト ボックス 242"/>
        <xdr:cNvSpPr txBox="1"/>
      </xdr:nvSpPr>
      <xdr:spPr>
        <a:xfrm>
          <a:off x="2641111" y="159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73330</xdr:rowOff>
    </xdr:from>
    <xdr:to>
      <xdr:col>10</xdr:col>
      <xdr:colOff>114300</xdr:colOff>
      <xdr:row>95</xdr:row>
      <xdr:rowOff>150788</xdr:rowOff>
    </xdr:to>
    <xdr:cxnSp macro="">
      <xdr:nvCxnSpPr>
        <xdr:cNvPr id="244" name="直線コネクタ 243"/>
        <xdr:cNvCxnSpPr/>
      </xdr:nvCxnSpPr>
      <xdr:spPr>
        <a:xfrm flipV="1">
          <a:off x="1130300" y="16361080"/>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21989</xdr:rowOff>
    </xdr:from>
    <xdr:ext cx="534377" cy="259045"/>
    <xdr:sp macro="" textlink="">
      <xdr:nvSpPr>
        <xdr:cNvPr id="248" name="テキスト ボックス 247"/>
        <xdr:cNvSpPr txBox="1"/>
      </xdr:nvSpPr>
      <xdr:spPr>
        <a:xfrm>
          <a:off x="863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3860</xdr:rowOff>
    </xdr:from>
    <xdr:to>
      <xdr:col>24</xdr:col>
      <xdr:colOff>114300</xdr:colOff>
      <xdr:row>94</xdr:row>
      <xdr:rowOff>105460</xdr:rowOff>
    </xdr:to>
    <xdr:sp macro="" textlink="">
      <xdr:nvSpPr>
        <xdr:cNvPr id="254" name="楕円 253"/>
        <xdr:cNvSpPr/>
      </xdr:nvSpPr>
      <xdr:spPr>
        <a:xfrm>
          <a:off x="4584700" y="161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26737</xdr:rowOff>
    </xdr:from>
    <xdr:ext cx="534377" cy="259045"/>
    <xdr:sp macro="" textlink="">
      <xdr:nvSpPr>
        <xdr:cNvPr id="255" name="扶助費該当値テキスト"/>
        <xdr:cNvSpPr txBox="1"/>
      </xdr:nvSpPr>
      <xdr:spPr>
        <a:xfrm>
          <a:off x="4686300" y="159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10852</xdr:rowOff>
    </xdr:from>
    <xdr:to>
      <xdr:col>20</xdr:col>
      <xdr:colOff>38100</xdr:colOff>
      <xdr:row>94</xdr:row>
      <xdr:rowOff>112452</xdr:rowOff>
    </xdr:to>
    <xdr:sp macro="" textlink="">
      <xdr:nvSpPr>
        <xdr:cNvPr id="256" name="楕円 255"/>
        <xdr:cNvSpPr/>
      </xdr:nvSpPr>
      <xdr:spPr>
        <a:xfrm>
          <a:off x="3746500" y="16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128979</xdr:rowOff>
    </xdr:from>
    <xdr:ext cx="534377" cy="259045"/>
    <xdr:sp macro="" textlink="">
      <xdr:nvSpPr>
        <xdr:cNvPr id="257" name="テキスト ボックス 256"/>
        <xdr:cNvSpPr txBox="1"/>
      </xdr:nvSpPr>
      <xdr:spPr>
        <a:xfrm>
          <a:off x="3530111" y="1590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87604</xdr:rowOff>
    </xdr:from>
    <xdr:to>
      <xdr:col>15</xdr:col>
      <xdr:colOff>101600</xdr:colOff>
      <xdr:row>95</xdr:row>
      <xdr:rowOff>17754</xdr:rowOff>
    </xdr:to>
    <xdr:sp macro="" textlink="">
      <xdr:nvSpPr>
        <xdr:cNvPr id="258" name="楕円 257"/>
        <xdr:cNvSpPr/>
      </xdr:nvSpPr>
      <xdr:spPr>
        <a:xfrm>
          <a:off x="2857500" y="162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8881</xdr:rowOff>
    </xdr:from>
    <xdr:ext cx="534377" cy="259045"/>
    <xdr:sp macro="" textlink="">
      <xdr:nvSpPr>
        <xdr:cNvPr id="259" name="テキスト ボックス 258"/>
        <xdr:cNvSpPr txBox="1"/>
      </xdr:nvSpPr>
      <xdr:spPr>
        <a:xfrm>
          <a:off x="2641111" y="162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22530</xdr:rowOff>
    </xdr:from>
    <xdr:to>
      <xdr:col>10</xdr:col>
      <xdr:colOff>165100</xdr:colOff>
      <xdr:row>95</xdr:row>
      <xdr:rowOff>124130</xdr:rowOff>
    </xdr:to>
    <xdr:sp macro="" textlink="">
      <xdr:nvSpPr>
        <xdr:cNvPr id="260" name="楕円 259"/>
        <xdr:cNvSpPr/>
      </xdr:nvSpPr>
      <xdr:spPr>
        <a:xfrm>
          <a:off x="1968500" y="163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115257</xdr:rowOff>
    </xdr:from>
    <xdr:ext cx="534377" cy="259045"/>
    <xdr:sp macro="" textlink="">
      <xdr:nvSpPr>
        <xdr:cNvPr id="261" name="テキスト ボックス 260"/>
        <xdr:cNvSpPr txBox="1"/>
      </xdr:nvSpPr>
      <xdr:spPr>
        <a:xfrm>
          <a:off x="1752111" y="164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99988</xdr:rowOff>
    </xdr:from>
    <xdr:to>
      <xdr:col>6</xdr:col>
      <xdr:colOff>38100</xdr:colOff>
      <xdr:row>96</xdr:row>
      <xdr:rowOff>30138</xdr:rowOff>
    </xdr:to>
    <xdr:sp macro="" textlink="">
      <xdr:nvSpPr>
        <xdr:cNvPr id="262" name="楕円 261"/>
        <xdr:cNvSpPr/>
      </xdr:nvSpPr>
      <xdr:spPr>
        <a:xfrm>
          <a:off x="1079500" y="16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46665</xdr:rowOff>
    </xdr:from>
    <xdr:ext cx="534377" cy="259045"/>
    <xdr:sp macro="" textlink="">
      <xdr:nvSpPr>
        <xdr:cNvPr id="263" name="テキスト ボックス 262"/>
        <xdr:cNvSpPr txBox="1"/>
      </xdr:nvSpPr>
      <xdr:spPr>
        <a:xfrm>
          <a:off x="863111" y="161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142344</xdr:rowOff>
    </xdr:from>
    <xdr:to>
      <xdr:col>55</xdr:col>
      <xdr:colOff>0</xdr:colOff>
      <xdr:row>37</xdr:row>
      <xdr:rowOff>4163</xdr:rowOff>
    </xdr:to>
    <xdr:cxnSp macro="">
      <xdr:nvCxnSpPr>
        <xdr:cNvPr id="292" name="直線コネクタ 291"/>
        <xdr:cNvCxnSpPr/>
      </xdr:nvCxnSpPr>
      <xdr:spPr>
        <a:xfrm flipV="1">
          <a:off x="9639300" y="6314544"/>
          <a:ext cx="8382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4163</xdr:rowOff>
    </xdr:from>
    <xdr:to>
      <xdr:col>50</xdr:col>
      <xdr:colOff>114300</xdr:colOff>
      <xdr:row>37</xdr:row>
      <xdr:rowOff>26825</xdr:rowOff>
    </xdr:to>
    <xdr:cxnSp macro="">
      <xdr:nvCxnSpPr>
        <xdr:cNvPr id="295" name="直線コネクタ 294"/>
        <xdr:cNvCxnSpPr/>
      </xdr:nvCxnSpPr>
      <xdr:spPr>
        <a:xfrm flipV="1">
          <a:off x="8750300" y="6347813"/>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26825</xdr:rowOff>
    </xdr:from>
    <xdr:to>
      <xdr:col>45</xdr:col>
      <xdr:colOff>177800</xdr:colOff>
      <xdr:row>37</xdr:row>
      <xdr:rowOff>45083</xdr:rowOff>
    </xdr:to>
    <xdr:cxnSp macro="">
      <xdr:nvCxnSpPr>
        <xdr:cNvPr id="298" name="直線コネクタ 297"/>
        <xdr:cNvCxnSpPr/>
      </xdr:nvCxnSpPr>
      <xdr:spPr>
        <a:xfrm flipV="1">
          <a:off x="7861300" y="6370475"/>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9" name="フローチャート: 判断 298"/>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300" name="テキスト ボックス 299"/>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35626</xdr:rowOff>
    </xdr:from>
    <xdr:to>
      <xdr:col>41</xdr:col>
      <xdr:colOff>50800</xdr:colOff>
      <xdr:row>37</xdr:row>
      <xdr:rowOff>45083</xdr:rowOff>
    </xdr:to>
    <xdr:cxnSp macro="">
      <xdr:nvCxnSpPr>
        <xdr:cNvPr id="301" name="直線コネクタ 300"/>
        <xdr:cNvCxnSpPr/>
      </xdr:nvCxnSpPr>
      <xdr:spPr>
        <a:xfrm>
          <a:off x="6972300" y="6379276"/>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5" name="テキスト ボックス 304"/>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91544</xdr:rowOff>
    </xdr:from>
    <xdr:to>
      <xdr:col>55</xdr:col>
      <xdr:colOff>50800</xdr:colOff>
      <xdr:row>37</xdr:row>
      <xdr:rowOff>21694</xdr:rowOff>
    </xdr:to>
    <xdr:sp macro="" textlink="">
      <xdr:nvSpPr>
        <xdr:cNvPr id="311" name="楕円 310"/>
        <xdr:cNvSpPr/>
      </xdr:nvSpPr>
      <xdr:spPr>
        <a:xfrm>
          <a:off x="10426700" y="62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69971</xdr:rowOff>
    </xdr:from>
    <xdr:ext cx="534377" cy="259045"/>
    <xdr:sp macro="" textlink="">
      <xdr:nvSpPr>
        <xdr:cNvPr id="312" name="補助費等該当値テキスト"/>
        <xdr:cNvSpPr txBox="1"/>
      </xdr:nvSpPr>
      <xdr:spPr>
        <a:xfrm>
          <a:off x="10528300" y="62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124813</xdr:rowOff>
    </xdr:from>
    <xdr:to>
      <xdr:col>50</xdr:col>
      <xdr:colOff>165100</xdr:colOff>
      <xdr:row>37</xdr:row>
      <xdr:rowOff>54963</xdr:rowOff>
    </xdr:to>
    <xdr:sp macro="" textlink="">
      <xdr:nvSpPr>
        <xdr:cNvPr id="313" name="楕円 312"/>
        <xdr:cNvSpPr/>
      </xdr:nvSpPr>
      <xdr:spPr>
        <a:xfrm>
          <a:off x="9588500" y="62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46090</xdr:rowOff>
    </xdr:from>
    <xdr:ext cx="534377" cy="259045"/>
    <xdr:sp macro="" textlink="">
      <xdr:nvSpPr>
        <xdr:cNvPr id="314" name="テキスト ボックス 313"/>
        <xdr:cNvSpPr txBox="1"/>
      </xdr:nvSpPr>
      <xdr:spPr>
        <a:xfrm>
          <a:off x="9372111" y="63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147475</xdr:rowOff>
    </xdr:from>
    <xdr:to>
      <xdr:col>46</xdr:col>
      <xdr:colOff>38100</xdr:colOff>
      <xdr:row>37</xdr:row>
      <xdr:rowOff>77625</xdr:rowOff>
    </xdr:to>
    <xdr:sp macro="" textlink="">
      <xdr:nvSpPr>
        <xdr:cNvPr id="315" name="楕円 314"/>
        <xdr:cNvSpPr/>
      </xdr:nvSpPr>
      <xdr:spPr>
        <a:xfrm>
          <a:off x="8699500" y="63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68752</xdr:rowOff>
    </xdr:from>
    <xdr:ext cx="534377" cy="259045"/>
    <xdr:sp macro="" textlink="">
      <xdr:nvSpPr>
        <xdr:cNvPr id="316" name="テキスト ボックス 315"/>
        <xdr:cNvSpPr txBox="1"/>
      </xdr:nvSpPr>
      <xdr:spPr>
        <a:xfrm>
          <a:off x="8483111" y="64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165733</xdr:rowOff>
    </xdr:from>
    <xdr:to>
      <xdr:col>41</xdr:col>
      <xdr:colOff>101600</xdr:colOff>
      <xdr:row>37</xdr:row>
      <xdr:rowOff>95883</xdr:rowOff>
    </xdr:to>
    <xdr:sp macro="" textlink="">
      <xdr:nvSpPr>
        <xdr:cNvPr id="317" name="楕円 316"/>
        <xdr:cNvSpPr/>
      </xdr:nvSpPr>
      <xdr:spPr>
        <a:xfrm>
          <a:off x="7810500" y="63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87010</xdr:rowOff>
    </xdr:from>
    <xdr:ext cx="534377" cy="259045"/>
    <xdr:sp macro="" textlink="">
      <xdr:nvSpPr>
        <xdr:cNvPr id="318" name="テキスト ボックス 317"/>
        <xdr:cNvSpPr txBox="1"/>
      </xdr:nvSpPr>
      <xdr:spPr>
        <a:xfrm>
          <a:off x="7594111" y="643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156276</xdr:rowOff>
    </xdr:from>
    <xdr:to>
      <xdr:col>36</xdr:col>
      <xdr:colOff>165100</xdr:colOff>
      <xdr:row>37</xdr:row>
      <xdr:rowOff>86426</xdr:rowOff>
    </xdr:to>
    <xdr:sp macro="" textlink="">
      <xdr:nvSpPr>
        <xdr:cNvPr id="319" name="楕円 318"/>
        <xdr:cNvSpPr/>
      </xdr:nvSpPr>
      <xdr:spPr>
        <a:xfrm>
          <a:off x="6921500" y="63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77553</xdr:rowOff>
    </xdr:from>
    <xdr:ext cx="534377" cy="259045"/>
    <xdr:sp macro="" textlink="">
      <xdr:nvSpPr>
        <xdr:cNvPr id="320" name="テキスト ボックス 319"/>
        <xdr:cNvSpPr txBox="1"/>
      </xdr:nvSpPr>
      <xdr:spPr>
        <a:xfrm>
          <a:off x="6705111" y="642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18261</xdr:rowOff>
    </xdr:from>
    <xdr:to>
      <xdr:col>55</xdr:col>
      <xdr:colOff>0</xdr:colOff>
      <xdr:row>59</xdr:row>
      <xdr:rowOff>38681</xdr:rowOff>
    </xdr:to>
    <xdr:cxnSp macro="">
      <xdr:nvCxnSpPr>
        <xdr:cNvPr id="351" name="直線コネクタ 350"/>
        <xdr:cNvCxnSpPr/>
      </xdr:nvCxnSpPr>
      <xdr:spPr>
        <a:xfrm flipV="1">
          <a:off x="9639300" y="10133811"/>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22257</xdr:rowOff>
    </xdr:from>
    <xdr:to>
      <xdr:col>50</xdr:col>
      <xdr:colOff>114300</xdr:colOff>
      <xdr:row>59</xdr:row>
      <xdr:rowOff>38681</xdr:rowOff>
    </xdr:to>
    <xdr:cxnSp macro="">
      <xdr:nvCxnSpPr>
        <xdr:cNvPr id="354" name="直線コネクタ 353"/>
        <xdr:cNvCxnSpPr/>
      </xdr:nvCxnSpPr>
      <xdr:spPr>
        <a:xfrm>
          <a:off x="8750300" y="10137807"/>
          <a:ext cx="8890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154674</xdr:rowOff>
    </xdr:from>
    <xdr:to>
      <xdr:col>45</xdr:col>
      <xdr:colOff>177800</xdr:colOff>
      <xdr:row>59</xdr:row>
      <xdr:rowOff>22257</xdr:rowOff>
    </xdr:to>
    <xdr:cxnSp macro="">
      <xdr:nvCxnSpPr>
        <xdr:cNvPr id="357" name="直線コネクタ 356"/>
        <xdr:cNvCxnSpPr/>
      </xdr:nvCxnSpPr>
      <xdr:spPr>
        <a:xfrm>
          <a:off x="7861300" y="10098774"/>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75880</xdr:rowOff>
    </xdr:from>
    <xdr:to>
      <xdr:col>46</xdr:col>
      <xdr:colOff>38100</xdr:colOff>
      <xdr:row>59</xdr:row>
      <xdr:rowOff>6030</xdr:rowOff>
    </xdr:to>
    <xdr:sp macro="" textlink="">
      <xdr:nvSpPr>
        <xdr:cNvPr id="358" name="フローチャート: 判断 357"/>
        <xdr:cNvSpPr/>
      </xdr:nvSpPr>
      <xdr:spPr>
        <a:xfrm>
          <a:off x="8699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22557</xdr:rowOff>
    </xdr:from>
    <xdr:ext cx="534377" cy="259045"/>
    <xdr:sp macro="" textlink="">
      <xdr:nvSpPr>
        <xdr:cNvPr id="359" name="テキスト ボックス 358"/>
        <xdr:cNvSpPr txBox="1"/>
      </xdr:nvSpPr>
      <xdr:spPr>
        <a:xfrm>
          <a:off x="8483111" y="9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154674</xdr:rowOff>
    </xdr:from>
    <xdr:to>
      <xdr:col>41</xdr:col>
      <xdr:colOff>50800</xdr:colOff>
      <xdr:row>58</xdr:row>
      <xdr:rowOff>161949</xdr:rowOff>
    </xdr:to>
    <xdr:cxnSp macro="">
      <xdr:nvCxnSpPr>
        <xdr:cNvPr id="360" name="直線コネクタ 359"/>
        <xdr:cNvCxnSpPr/>
      </xdr:nvCxnSpPr>
      <xdr:spPr>
        <a:xfrm flipV="1">
          <a:off x="6972300" y="10098774"/>
          <a:ext cx="889000" cy="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138911</xdr:rowOff>
    </xdr:from>
    <xdr:to>
      <xdr:col>55</xdr:col>
      <xdr:colOff>50800</xdr:colOff>
      <xdr:row>59</xdr:row>
      <xdr:rowOff>69061</xdr:rowOff>
    </xdr:to>
    <xdr:sp macro="" textlink="">
      <xdr:nvSpPr>
        <xdr:cNvPr id="370" name="楕円 369"/>
        <xdr:cNvSpPr/>
      </xdr:nvSpPr>
      <xdr:spPr>
        <a:xfrm>
          <a:off x="10426700" y="100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159331</xdr:rowOff>
    </xdr:from>
    <xdr:to>
      <xdr:col>50</xdr:col>
      <xdr:colOff>165100</xdr:colOff>
      <xdr:row>59</xdr:row>
      <xdr:rowOff>89481</xdr:rowOff>
    </xdr:to>
    <xdr:sp macro="" textlink="">
      <xdr:nvSpPr>
        <xdr:cNvPr id="372" name="楕円 371"/>
        <xdr:cNvSpPr/>
      </xdr:nvSpPr>
      <xdr:spPr>
        <a:xfrm>
          <a:off x="9588500" y="101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80608</xdr:rowOff>
    </xdr:from>
    <xdr:ext cx="534377" cy="259045"/>
    <xdr:sp macro="" textlink="">
      <xdr:nvSpPr>
        <xdr:cNvPr id="373" name="テキスト ボックス 372"/>
        <xdr:cNvSpPr txBox="1"/>
      </xdr:nvSpPr>
      <xdr:spPr>
        <a:xfrm>
          <a:off x="9372111" y="101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142907</xdr:rowOff>
    </xdr:from>
    <xdr:to>
      <xdr:col>46</xdr:col>
      <xdr:colOff>38100</xdr:colOff>
      <xdr:row>59</xdr:row>
      <xdr:rowOff>73057</xdr:rowOff>
    </xdr:to>
    <xdr:sp macro="" textlink="">
      <xdr:nvSpPr>
        <xdr:cNvPr id="374" name="楕円 373"/>
        <xdr:cNvSpPr/>
      </xdr:nvSpPr>
      <xdr:spPr>
        <a:xfrm>
          <a:off x="8699500" y="100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64184</xdr:rowOff>
    </xdr:from>
    <xdr:ext cx="534377" cy="259045"/>
    <xdr:sp macro="" textlink="">
      <xdr:nvSpPr>
        <xdr:cNvPr id="375" name="テキスト ボックス 374"/>
        <xdr:cNvSpPr txBox="1"/>
      </xdr:nvSpPr>
      <xdr:spPr>
        <a:xfrm>
          <a:off x="8483111" y="101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103874</xdr:rowOff>
    </xdr:from>
    <xdr:to>
      <xdr:col>41</xdr:col>
      <xdr:colOff>101600</xdr:colOff>
      <xdr:row>59</xdr:row>
      <xdr:rowOff>34024</xdr:rowOff>
    </xdr:to>
    <xdr:sp macro="" textlink="">
      <xdr:nvSpPr>
        <xdr:cNvPr id="376" name="楕円 375"/>
        <xdr:cNvSpPr/>
      </xdr:nvSpPr>
      <xdr:spPr>
        <a:xfrm>
          <a:off x="7810500" y="100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25151</xdr:rowOff>
    </xdr:from>
    <xdr:ext cx="534377" cy="259045"/>
    <xdr:sp macro="" textlink="">
      <xdr:nvSpPr>
        <xdr:cNvPr id="377" name="テキスト ボックス 376"/>
        <xdr:cNvSpPr txBox="1"/>
      </xdr:nvSpPr>
      <xdr:spPr>
        <a:xfrm>
          <a:off x="7594111" y="101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111149</xdr:rowOff>
    </xdr:from>
    <xdr:to>
      <xdr:col>36</xdr:col>
      <xdr:colOff>165100</xdr:colOff>
      <xdr:row>59</xdr:row>
      <xdr:rowOff>41299</xdr:rowOff>
    </xdr:to>
    <xdr:sp macro="" textlink="">
      <xdr:nvSpPr>
        <xdr:cNvPr id="378" name="楕円 377"/>
        <xdr:cNvSpPr/>
      </xdr:nvSpPr>
      <xdr:spPr>
        <a:xfrm>
          <a:off x="6921500" y="100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32426</xdr:rowOff>
    </xdr:from>
    <xdr:ext cx="534377" cy="259045"/>
    <xdr:sp macro="" textlink="">
      <xdr:nvSpPr>
        <xdr:cNvPr id="379" name="テキスト ボックス 378"/>
        <xdr:cNvSpPr txBox="1"/>
      </xdr:nvSpPr>
      <xdr:spPr>
        <a:xfrm>
          <a:off x="6705111" y="1014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30187</xdr:rowOff>
    </xdr:from>
    <xdr:to>
      <xdr:col>55</xdr:col>
      <xdr:colOff>0</xdr:colOff>
      <xdr:row>79</xdr:row>
      <xdr:rowOff>34440</xdr:rowOff>
    </xdr:to>
    <xdr:cxnSp macro="">
      <xdr:nvCxnSpPr>
        <xdr:cNvPr id="408" name="直線コネクタ 407"/>
        <xdr:cNvCxnSpPr/>
      </xdr:nvCxnSpPr>
      <xdr:spPr>
        <a:xfrm>
          <a:off x="9639300" y="13574737"/>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166088</xdr:rowOff>
    </xdr:from>
    <xdr:to>
      <xdr:col>50</xdr:col>
      <xdr:colOff>114300</xdr:colOff>
      <xdr:row>79</xdr:row>
      <xdr:rowOff>30187</xdr:rowOff>
    </xdr:to>
    <xdr:cxnSp macro="">
      <xdr:nvCxnSpPr>
        <xdr:cNvPr id="411" name="直線コネクタ 410"/>
        <xdr:cNvCxnSpPr/>
      </xdr:nvCxnSpPr>
      <xdr:spPr>
        <a:xfrm>
          <a:off x="8750300" y="13539188"/>
          <a:ext cx="889000" cy="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129694</xdr:rowOff>
    </xdr:from>
    <xdr:to>
      <xdr:col>45</xdr:col>
      <xdr:colOff>177800</xdr:colOff>
      <xdr:row>78</xdr:row>
      <xdr:rowOff>166088</xdr:rowOff>
    </xdr:to>
    <xdr:cxnSp macro="">
      <xdr:nvCxnSpPr>
        <xdr:cNvPr id="414" name="直線コネクタ 413"/>
        <xdr:cNvCxnSpPr/>
      </xdr:nvCxnSpPr>
      <xdr:spPr>
        <a:xfrm>
          <a:off x="7861300" y="1350279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74371</xdr:rowOff>
    </xdr:from>
    <xdr:to>
      <xdr:col>46</xdr:col>
      <xdr:colOff>38100</xdr:colOff>
      <xdr:row>79</xdr:row>
      <xdr:rowOff>4521</xdr:rowOff>
    </xdr:to>
    <xdr:sp macro="" textlink="">
      <xdr:nvSpPr>
        <xdr:cNvPr id="415" name="フローチャート: 判断 414"/>
        <xdr:cNvSpPr/>
      </xdr:nvSpPr>
      <xdr:spPr>
        <a:xfrm>
          <a:off x="8699500" y="1344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21048</xdr:rowOff>
    </xdr:from>
    <xdr:ext cx="534377" cy="259045"/>
    <xdr:sp macro="" textlink="">
      <xdr:nvSpPr>
        <xdr:cNvPr id="416" name="テキスト ボックス 415"/>
        <xdr:cNvSpPr txBox="1"/>
      </xdr:nvSpPr>
      <xdr:spPr>
        <a:xfrm>
          <a:off x="8483111" y="132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18136</xdr:rowOff>
    </xdr:from>
    <xdr:ext cx="534377" cy="259045"/>
    <xdr:sp macro="" textlink="">
      <xdr:nvSpPr>
        <xdr:cNvPr id="418" name="テキスト ボックス 417"/>
        <xdr:cNvSpPr txBox="1"/>
      </xdr:nvSpPr>
      <xdr:spPr>
        <a:xfrm>
          <a:off x="7594111" y="135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155090</xdr:rowOff>
    </xdr:from>
    <xdr:to>
      <xdr:col>55</xdr:col>
      <xdr:colOff>50800</xdr:colOff>
      <xdr:row>79</xdr:row>
      <xdr:rowOff>85240</xdr:rowOff>
    </xdr:to>
    <xdr:sp macro="" textlink="">
      <xdr:nvSpPr>
        <xdr:cNvPr id="424" name="楕円 423"/>
        <xdr:cNvSpPr/>
      </xdr:nvSpPr>
      <xdr:spPr>
        <a:xfrm>
          <a:off x="10426700" y="135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150837</xdr:rowOff>
    </xdr:from>
    <xdr:to>
      <xdr:col>50</xdr:col>
      <xdr:colOff>165100</xdr:colOff>
      <xdr:row>79</xdr:row>
      <xdr:rowOff>80987</xdr:rowOff>
    </xdr:to>
    <xdr:sp macro="" textlink="">
      <xdr:nvSpPr>
        <xdr:cNvPr id="426" name="楕円 425"/>
        <xdr:cNvSpPr/>
      </xdr:nvSpPr>
      <xdr:spPr>
        <a:xfrm>
          <a:off x="9588500" y="135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72114</xdr:rowOff>
    </xdr:from>
    <xdr:ext cx="469744" cy="259045"/>
    <xdr:sp macro="" textlink="">
      <xdr:nvSpPr>
        <xdr:cNvPr id="427" name="テキスト ボックス 426"/>
        <xdr:cNvSpPr txBox="1"/>
      </xdr:nvSpPr>
      <xdr:spPr>
        <a:xfrm>
          <a:off x="9404428" y="136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115288</xdr:rowOff>
    </xdr:from>
    <xdr:to>
      <xdr:col>46</xdr:col>
      <xdr:colOff>38100</xdr:colOff>
      <xdr:row>79</xdr:row>
      <xdr:rowOff>45438</xdr:rowOff>
    </xdr:to>
    <xdr:sp macro="" textlink="">
      <xdr:nvSpPr>
        <xdr:cNvPr id="428" name="楕円 427"/>
        <xdr:cNvSpPr/>
      </xdr:nvSpPr>
      <xdr:spPr>
        <a:xfrm>
          <a:off x="8699500" y="134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36565</xdr:rowOff>
    </xdr:from>
    <xdr:ext cx="534377" cy="259045"/>
    <xdr:sp macro="" textlink="">
      <xdr:nvSpPr>
        <xdr:cNvPr id="429" name="テキスト ボックス 428"/>
        <xdr:cNvSpPr txBox="1"/>
      </xdr:nvSpPr>
      <xdr:spPr>
        <a:xfrm>
          <a:off x="8483111" y="135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78894</xdr:rowOff>
    </xdr:from>
    <xdr:to>
      <xdr:col>41</xdr:col>
      <xdr:colOff>101600</xdr:colOff>
      <xdr:row>79</xdr:row>
      <xdr:rowOff>9044</xdr:rowOff>
    </xdr:to>
    <xdr:sp macro="" textlink="">
      <xdr:nvSpPr>
        <xdr:cNvPr id="430" name="楕円 429"/>
        <xdr:cNvSpPr/>
      </xdr:nvSpPr>
      <xdr:spPr>
        <a:xfrm>
          <a:off x="7810500" y="134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25571</xdr:rowOff>
    </xdr:from>
    <xdr:ext cx="534377" cy="259045"/>
    <xdr:sp macro="" textlink="">
      <xdr:nvSpPr>
        <xdr:cNvPr id="431" name="テキスト ボックス 430"/>
        <xdr:cNvSpPr txBox="1"/>
      </xdr:nvSpPr>
      <xdr:spPr>
        <a:xfrm>
          <a:off x="7594111" y="1322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121616</xdr:rowOff>
    </xdr:from>
    <xdr:to>
      <xdr:col>55</xdr:col>
      <xdr:colOff>0</xdr:colOff>
      <xdr:row>97</xdr:row>
      <xdr:rowOff>107277</xdr:rowOff>
    </xdr:to>
    <xdr:cxnSp macro="">
      <xdr:nvCxnSpPr>
        <xdr:cNvPr id="460" name="直線コネクタ 459"/>
        <xdr:cNvCxnSpPr/>
      </xdr:nvCxnSpPr>
      <xdr:spPr>
        <a:xfrm flipV="1">
          <a:off x="9639300" y="16580816"/>
          <a:ext cx="838200" cy="1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107277</xdr:rowOff>
    </xdr:from>
    <xdr:to>
      <xdr:col>50</xdr:col>
      <xdr:colOff>114300</xdr:colOff>
      <xdr:row>98</xdr:row>
      <xdr:rowOff>101828</xdr:rowOff>
    </xdr:to>
    <xdr:cxnSp macro="">
      <xdr:nvCxnSpPr>
        <xdr:cNvPr id="463" name="直線コネクタ 462"/>
        <xdr:cNvCxnSpPr/>
      </xdr:nvCxnSpPr>
      <xdr:spPr>
        <a:xfrm flipV="1">
          <a:off x="8750300" y="16737927"/>
          <a:ext cx="889000" cy="1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35407</xdr:rowOff>
    </xdr:from>
    <xdr:to>
      <xdr:col>45</xdr:col>
      <xdr:colOff>177800</xdr:colOff>
      <xdr:row>98</xdr:row>
      <xdr:rowOff>101828</xdr:rowOff>
    </xdr:to>
    <xdr:cxnSp macro="">
      <xdr:nvCxnSpPr>
        <xdr:cNvPr id="466" name="直線コネクタ 465"/>
        <xdr:cNvCxnSpPr/>
      </xdr:nvCxnSpPr>
      <xdr:spPr>
        <a:xfrm>
          <a:off x="7861300" y="16837507"/>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31038</xdr:rowOff>
    </xdr:from>
    <xdr:to>
      <xdr:col>46</xdr:col>
      <xdr:colOff>38100</xdr:colOff>
      <xdr:row>97</xdr:row>
      <xdr:rowOff>132638</xdr:rowOff>
    </xdr:to>
    <xdr:sp macro="" textlink="">
      <xdr:nvSpPr>
        <xdr:cNvPr id="467" name="フローチャート: 判断 466"/>
        <xdr:cNvSpPr/>
      </xdr:nvSpPr>
      <xdr:spPr>
        <a:xfrm>
          <a:off x="8699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149165</xdr:rowOff>
    </xdr:from>
    <xdr:ext cx="534377" cy="259045"/>
    <xdr:sp macro="" textlink="">
      <xdr:nvSpPr>
        <xdr:cNvPr id="468" name="テキスト ボックス 467"/>
        <xdr:cNvSpPr txBox="1"/>
      </xdr:nvSpPr>
      <xdr:spPr>
        <a:xfrm>
          <a:off x="8483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70816</xdr:rowOff>
    </xdr:from>
    <xdr:to>
      <xdr:col>55</xdr:col>
      <xdr:colOff>50800</xdr:colOff>
      <xdr:row>97</xdr:row>
      <xdr:rowOff>966</xdr:rowOff>
    </xdr:to>
    <xdr:sp macro="" textlink="">
      <xdr:nvSpPr>
        <xdr:cNvPr id="476" name="楕円 475"/>
        <xdr:cNvSpPr/>
      </xdr:nvSpPr>
      <xdr:spPr>
        <a:xfrm>
          <a:off x="10426700" y="165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93693</xdr:rowOff>
    </xdr:from>
    <xdr:ext cx="534377" cy="259045"/>
    <xdr:sp macro="" textlink="">
      <xdr:nvSpPr>
        <xdr:cNvPr id="477" name="普通建設事業費 （ うち更新整備　）該当値テキスト"/>
        <xdr:cNvSpPr txBox="1"/>
      </xdr:nvSpPr>
      <xdr:spPr>
        <a:xfrm>
          <a:off x="10528300" y="163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56477</xdr:rowOff>
    </xdr:from>
    <xdr:to>
      <xdr:col>50</xdr:col>
      <xdr:colOff>165100</xdr:colOff>
      <xdr:row>97</xdr:row>
      <xdr:rowOff>158077</xdr:rowOff>
    </xdr:to>
    <xdr:sp macro="" textlink="">
      <xdr:nvSpPr>
        <xdr:cNvPr id="478" name="楕円 477"/>
        <xdr:cNvSpPr/>
      </xdr:nvSpPr>
      <xdr:spPr>
        <a:xfrm>
          <a:off x="9588500" y="166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149204</xdr:rowOff>
    </xdr:from>
    <xdr:ext cx="534377" cy="259045"/>
    <xdr:sp macro="" textlink="">
      <xdr:nvSpPr>
        <xdr:cNvPr id="479" name="テキスト ボックス 478"/>
        <xdr:cNvSpPr txBox="1"/>
      </xdr:nvSpPr>
      <xdr:spPr>
        <a:xfrm>
          <a:off x="9372111" y="167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51028</xdr:rowOff>
    </xdr:from>
    <xdr:to>
      <xdr:col>46</xdr:col>
      <xdr:colOff>38100</xdr:colOff>
      <xdr:row>98</xdr:row>
      <xdr:rowOff>152628</xdr:rowOff>
    </xdr:to>
    <xdr:sp macro="" textlink="">
      <xdr:nvSpPr>
        <xdr:cNvPr id="480" name="楕円 479"/>
        <xdr:cNvSpPr/>
      </xdr:nvSpPr>
      <xdr:spPr>
        <a:xfrm>
          <a:off x="8699500" y="168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143755</xdr:rowOff>
    </xdr:from>
    <xdr:ext cx="469744" cy="259045"/>
    <xdr:sp macro="" textlink="">
      <xdr:nvSpPr>
        <xdr:cNvPr id="481" name="テキスト ボックス 480"/>
        <xdr:cNvSpPr txBox="1"/>
      </xdr:nvSpPr>
      <xdr:spPr>
        <a:xfrm>
          <a:off x="8515428" y="169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156057</xdr:rowOff>
    </xdr:from>
    <xdr:to>
      <xdr:col>41</xdr:col>
      <xdr:colOff>101600</xdr:colOff>
      <xdr:row>98</xdr:row>
      <xdr:rowOff>86207</xdr:rowOff>
    </xdr:to>
    <xdr:sp macro="" textlink="">
      <xdr:nvSpPr>
        <xdr:cNvPr id="482" name="楕円 481"/>
        <xdr:cNvSpPr/>
      </xdr:nvSpPr>
      <xdr:spPr>
        <a:xfrm>
          <a:off x="7810500" y="16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77334</xdr:rowOff>
    </xdr:from>
    <xdr:ext cx="534377" cy="259045"/>
    <xdr:sp macro="" textlink="">
      <xdr:nvSpPr>
        <xdr:cNvPr id="483" name="テキスト ボックス 482"/>
        <xdr:cNvSpPr txBox="1"/>
      </xdr:nvSpPr>
      <xdr:spPr>
        <a:xfrm>
          <a:off x="7594111" y="16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25023</xdr:rowOff>
    </xdr:from>
    <xdr:to>
      <xdr:col>85</xdr:col>
      <xdr:colOff>127000</xdr:colOff>
      <xdr:row>38</xdr:row>
      <xdr:rowOff>25400</xdr:rowOff>
    </xdr:to>
    <xdr:cxnSp macro="">
      <xdr:nvCxnSpPr>
        <xdr:cNvPr id="508" name="直線コネクタ 507"/>
        <xdr:cNvCxnSpPr/>
      </xdr:nvCxnSpPr>
      <xdr:spPr>
        <a:xfrm>
          <a:off x="15481300" y="6540123"/>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14244</xdr:rowOff>
    </xdr:from>
    <xdr:to>
      <xdr:col>81</xdr:col>
      <xdr:colOff>50800</xdr:colOff>
      <xdr:row>38</xdr:row>
      <xdr:rowOff>25023</xdr:rowOff>
    </xdr:to>
    <xdr:cxnSp macro="">
      <xdr:nvCxnSpPr>
        <xdr:cNvPr id="511" name="直線コネクタ 510"/>
        <xdr:cNvCxnSpPr/>
      </xdr:nvCxnSpPr>
      <xdr:spPr>
        <a:xfrm>
          <a:off x="14592300" y="6529344"/>
          <a:ext cx="889000" cy="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14244</xdr:rowOff>
    </xdr:from>
    <xdr:to>
      <xdr:col>76</xdr:col>
      <xdr:colOff>114300</xdr:colOff>
      <xdr:row>38</xdr:row>
      <xdr:rowOff>24468</xdr:rowOff>
    </xdr:to>
    <xdr:cxnSp macro="">
      <xdr:nvCxnSpPr>
        <xdr:cNvPr id="514" name="直線コネクタ 513"/>
        <xdr:cNvCxnSpPr/>
      </xdr:nvCxnSpPr>
      <xdr:spPr>
        <a:xfrm flipV="1">
          <a:off x="13703300" y="6529344"/>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131911</xdr:rowOff>
    </xdr:from>
    <xdr:to>
      <xdr:col>76</xdr:col>
      <xdr:colOff>165100</xdr:colOff>
      <xdr:row>38</xdr:row>
      <xdr:rowOff>62061</xdr:rowOff>
    </xdr:to>
    <xdr:sp macro="" textlink="">
      <xdr:nvSpPr>
        <xdr:cNvPr id="515" name="フローチャート: 判断 514"/>
        <xdr:cNvSpPr/>
      </xdr:nvSpPr>
      <xdr:spPr>
        <a:xfrm>
          <a:off x="14541500" y="647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78588</xdr:rowOff>
    </xdr:from>
    <xdr:ext cx="469744" cy="259045"/>
    <xdr:sp macro="" textlink="">
      <xdr:nvSpPr>
        <xdr:cNvPr id="516" name="テキスト ボックス 515"/>
        <xdr:cNvSpPr txBox="1"/>
      </xdr:nvSpPr>
      <xdr:spPr>
        <a:xfrm>
          <a:off x="14357428" y="62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24468</xdr:rowOff>
    </xdr:from>
    <xdr:to>
      <xdr:col>71</xdr:col>
      <xdr:colOff>177800</xdr:colOff>
      <xdr:row>38</xdr:row>
      <xdr:rowOff>25400</xdr:rowOff>
    </xdr:to>
    <xdr:cxnSp macro="">
      <xdr:nvCxnSpPr>
        <xdr:cNvPr id="517" name="直線コネクタ 516"/>
        <xdr:cNvCxnSpPr/>
      </xdr:nvCxnSpPr>
      <xdr:spPr>
        <a:xfrm flipV="1">
          <a:off x="12814300" y="6539568"/>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145673</xdr:rowOff>
    </xdr:from>
    <xdr:to>
      <xdr:col>81</xdr:col>
      <xdr:colOff>101600</xdr:colOff>
      <xdr:row>38</xdr:row>
      <xdr:rowOff>75823</xdr:rowOff>
    </xdr:to>
    <xdr:sp macro="" textlink="">
      <xdr:nvSpPr>
        <xdr:cNvPr id="529" name="楕円 528"/>
        <xdr:cNvSpPr/>
      </xdr:nvSpPr>
      <xdr:spPr>
        <a:xfrm>
          <a:off x="15430500" y="64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66950</xdr:rowOff>
    </xdr:from>
    <xdr:ext cx="313932" cy="259045"/>
    <xdr:sp macro="" textlink="">
      <xdr:nvSpPr>
        <xdr:cNvPr id="530" name="テキスト ボックス 529"/>
        <xdr:cNvSpPr txBox="1"/>
      </xdr:nvSpPr>
      <xdr:spPr>
        <a:xfrm>
          <a:off x="15324333" y="658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134894</xdr:rowOff>
    </xdr:from>
    <xdr:to>
      <xdr:col>76</xdr:col>
      <xdr:colOff>165100</xdr:colOff>
      <xdr:row>38</xdr:row>
      <xdr:rowOff>65044</xdr:rowOff>
    </xdr:to>
    <xdr:sp macro="" textlink="">
      <xdr:nvSpPr>
        <xdr:cNvPr id="531" name="楕円 530"/>
        <xdr:cNvSpPr/>
      </xdr:nvSpPr>
      <xdr:spPr>
        <a:xfrm>
          <a:off x="14541500" y="647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56171</xdr:rowOff>
    </xdr:from>
    <xdr:ext cx="469744" cy="259045"/>
    <xdr:sp macro="" textlink="">
      <xdr:nvSpPr>
        <xdr:cNvPr id="532" name="テキスト ボックス 531"/>
        <xdr:cNvSpPr txBox="1"/>
      </xdr:nvSpPr>
      <xdr:spPr>
        <a:xfrm>
          <a:off x="14357428" y="65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145118</xdr:rowOff>
    </xdr:from>
    <xdr:to>
      <xdr:col>72</xdr:col>
      <xdr:colOff>38100</xdr:colOff>
      <xdr:row>38</xdr:row>
      <xdr:rowOff>75268</xdr:rowOff>
    </xdr:to>
    <xdr:sp macro="" textlink="">
      <xdr:nvSpPr>
        <xdr:cNvPr id="533" name="楕円 532"/>
        <xdr:cNvSpPr/>
      </xdr:nvSpPr>
      <xdr:spPr>
        <a:xfrm>
          <a:off x="13652500" y="64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66395</xdr:rowOff>
    </xdr:from>
    <xdr:ext cx="378565" cy="259045"/>
    <xdr:sp macro="" textlink="">
      <xdr:nvSpPr>
        <xdr:cNvPr id="534" name="テキスト ボックス 533"/>
        <xdr:cNvSpPr txBox="1"/>
      </xdr:nvSpPr>
      <xdr:spPr>
        <a:xfrm>
          <a:off x="13514017" y="658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103036</xdr:rowOff>
    </xdr:from>
    <xdr:to>
      <xdr:col>85</xdr:col>
      <xdr:colOff>127000</xdr:colOff>
      <xdr:row>76</xdr:row>
      <xdr:rowOff>108826</xdr:rowOff>
    </xdr:to>
    <xdr:cxnSp macro="">
      <xdr:nvCxnSpPr>
        <xdr:cNvPr id="614" name="直線コネクタ 613"/>
        <xdr:cNvCxnSpPr/>
      </xdr:nvCxnSpPr>
      <xdr:spPr>
        <a:xfrm>
          <a:off x="15481300" y="13133236"/>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96799</xdr:rowOff>
    </xdr:from>
    <xdr:to>
      <xdr:col>81</xdr:col>
      <xdr:colOff>50800</xdr:colOff>
      <xdr:row>76</xdr:row>
      <xdr:rowOff>103036</xdr:rowOff>
    </xdr:to>
    <xdr:cxnSp macro="">
      <xdr:nvCxnSpPr>
        <xdr:cNvPr id="617" name="直線コネクタ 616"/>
        <xdr:cNvCxnSpPr/>
      </xdr:nvCxnSpPr>
      <xdr:spPr>
        <a:xfrm>
          <a:off x="14592300" y="1312699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72073</xdr:rowOff>
    </xdr:from>
    <xdr:to>
      <xdr:col>76</xdr:col>
      <xdr:colOff>114300</xdr:colOff>
      <xdr:row>76</xdr:row>
      <xdr:rowOff>96799</xdr:rowOff>
    </xdr:to>
    <xdr:cxnSp macro="">
      <xdr:nvCxnSpPr>
        <xdr:cNvPr id="620" name="直線コネクタ 619"/>
        <xdr:cNvCxnSpPr/>
      </xdr:nvCxnSpPr>
      <xdr:spPr>
        <a:xfrm>
          <a:off x="13703300" y="13102273"/>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11354</xdr:rowOff>
    </xdr:from>
    <xdr:to>
      <xdr:col>76</xdr:col>
      <xdr:colOff>165100</xdr:colOff>
      <xdr:row>74</xdr:row>
      <xdr:rowOff>112954</xdr:rowOff>
    </xdr:to>
    <xdr:sp macro="" textlink="">
      <xdr:nvSpPr>
        <xdr:cNvPr id="621" name="フローチャート: 判断 620"/>
        <xdr:cNvSpPr/>
      </xdr:nvSpPr>
      <xdr:spPr>
        <a:xfrm>
          <a:off x="14541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129481</xdr:rowOff>
    </xdr:from>
    <xdr:ext cx="534377" cy="259045"/>
    <xdr:sp macro="" textlink="">
      <xdr:nvSpPr>
        <xdr:cNvPr id="622" name="テキスト ボックス 621"/>
        <xdr:cNvSpPr txBox="1"/>
      </xdr:nvSpPr>
      <xdr:spPr>
        <a:xfrm>
          <a:off x="14325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70283</xdr:rowOff>
    </xdr:from>
    <xdr:to>
      <xdr:col>71</xdr:col>
      <xdr:colOff>177800</xdr:colOff>
      <xdr:row>76</xdr:row>
      <xdr:rowOff>72073</xdr:rowOff>
    </xdr:to>
    <xdr:cxnSp macro="">
      <xdr:nvCxnSpPr>
        <xdr:cNvPr id="623" name="直線コネクタ 622"/>
        <xdr:cNvCxnSpPr/>
      </xdr:nvCxnSpPr>
      <xdr:spPr>
        <a:xfrm>
          <a:off x="12814300" y="13100483"/>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58026</xdr:rowOff>
    </xdr:from>
    <xdr:to>
      <xdr:col>85</xdr:col>
      <xdr:colOff>177800</xdr:colOff>
      <xdr:row>76</xdr:row>
      <xdr:rowOff>159626</xdr:rowOff>
    </xdr:to>
    <xdr:sp macro="" textlink="">
      <xdr:nvSpPr>
        <xdr:cNvPr id="633" name="楕円 632"/>
        <xdr:cNvSpPr/>
      </xdr:nvSpPr>
      <xdr:spPr>
        <a:xfrm>
          <a:off x="16268700" y="13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36453</xdr:rowOff>
    </xdr:from>
    <xdr:ext cx="534377" cy="259045"/>
    <xdr:sp macro="" textlink="">
      <xdr:nvSpPr>
        <xdr:cNvPr id="634" name="公債費該当値テキスト"/>
        <xdr:cNvSpPr txBox="1"/>
      </xdr:nvSpPr>
      <xdr:spPr>
        <a:xfrm>
          <a:off x="16370300" y="130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52236</xdr:rowOff>
    </xdr:from>
    <xdr:to>
      <xdr:col>81</xdr:col>
      <xdr:colOff>101600</xdr:colOff>
      <xdr:row>76</xdr:row>
      <xdr:rowOff>153836</xdr:rowOff>
    </xdr:to>
    <xdr:sp macro="" textlink="">
      <xdr:nvSpPr>
        <xdr:cNvPr id="635" name="楕円 634"/>
        <xdr:cNvSpPr/>
      </xdr:nvSpPr>
      <xdr:spPr>
        <a:xfrm>
          <a:off x="15430500" y="130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144963</xdr:rowOff>
    </xdr:from>
    <xdr:ext cx="534377" cy="259045"/>
    <xdr:sp macro="" textlink="">
      <xdr:nvSpPr>
        <xdr:cNvPr id="636" name="テキスト ボックス 635"/>
        <xdr:cNvSpPr txBox="1"/>
      </xdr:nvSpPr>
      <xdr:spPr>
        <a:xfrm>
          <a:off x="15214111" y="131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45999</xdr:rowOff>
    </xdr:from>
    <xdr:to>
      <xdr:col>76</xdr:col>
      <xdr:colOff>165100</xdr:colOff>
      <xdr:row>76</xdr:row>
      <xdr:rowOff>147599</xdr:rowOff>
    </xdr:to>
    <xdr:sp macro="" textlink="">
      <xdr:nvSpPr>
        <xdr:cNvPr id="637" name="楕円 636"/>
        <xdr:cNvSpPr/>
      </xdr:nvSpPr>
      <xdr:spPr>
        <a:xfrm>
          <a:off x="14541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138726</xdr:rowOff>
    </xdr:from>
    <xdr:ext cx="534377" cy="259045"/>
    <xdr:sp macro="" textlink="">
      <xdr:nvSpPr>
        <xdr:cNvPr id="638" name="テキスト ボックス 637"/>
        <xdr:cNvSpPr txBox="1"/>
      </xdr:nvSpPr>
      <xdr:spPr>
        <a:xfrm>
          <a:off x="14325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21273</xdr:rowOff>
    </xdr:from>
    <xdr:to>
      <xdr:col>72</xdr:col>
      <xdr:colOff>38100</xdr:colOff>
      <xdr:row>76</xdr:row>
      <xdr:rowOff>122873</xdr:rowOff>
    </xdr:to>
    <xdr:sp macro="" textlink="">
      <xdr:nvSpPr>
        <xdr:cNvPr id="639" name="楕円 638"/>
        <xdr:cNvSpPr/>
      </xdr:nvSpPr>
      <xdr:spPr>
        <a:xfrm>
          <a:off x="136525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114000</xdr:rowOff>
    </xdr:from>
    <xdr:ext cx="534377" cy="259045"/>
    <xdr:sp macro="" textlink="">
      <xdr:nvSpPr>
        <xdr:cNvPr id="640" name="テキスト ボックス 639"/>
        <xdr:cNvSpPr txBox="1"/>
      </xdr:nvSpPr>
      <xdr:spPr>
        <a:xfrm>
          <a:off x="13436111" y="131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19483</xdr:rowOff>
    </xdr:from>
    <xdr:to>
      <xdr:col>67</xdr:col>
      <xdr:colOff>101600</xdr:colOff>
      <xdr:row>76</xdr:row>
      <xdr:rowOff>121083</xdr:rowOff>
    </xdr:to>
    <xdr:sp macro="" textlink="">
      <xdr:nvSpPr>
        <xdr:cNvPr id="641" name="楕円 640"/>
        <xdr:cNvSpPr/>
      </xdr:nvSpPr>
      <xdr:spPr>
        <a:xfrm>
          <a:off x="12763500" y="130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112210</xdr:rowOff>
    </xdr:from>
    <xdr:ext cx="534377" cy="259045"/>
    <xdr:sp macro="" textlink="">
      <xdr:nvSpPr>
        <xdr:cNvPr id="642" name="テキスト ボックス 641"/>
        <xdr:cNvSpPr txBox="1"/>
      </xdr:nvSpPr>
      <xdr:spPr>
        <a:xfrm>
          <a:off x="12547111" y="131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152874</xdr:rowOff>
    </xdr:from>
    <xdr:to>
      <xdr:col>85</xdr:col>
      <xdr:colOff>127000</xdr:colOff>
      <xdr:row>99</xdr:row>
      <xdr:rowOff>719</xdr:rowOff>
    </xdr:to>
    <xdr:cxnSp macro="">
      <xdr:nvCxnSpPr>
        <xdr:cNvPr id="671" name="直線コネクタ 670"/>
        <xdr:cNvCxnSpPr/>
      </xdr:nvCxnSpPr>
      <xdr:spPr>
        <a:xfrm>
          <a:off x="15481300" y="16954974"/>
          <a:ext cx="8382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152874</xdr:rowOff>
    </xdr:from>
    <xdr:to>
      <xdr:col>81</xdr:col>
      <xdr:colOff>50800</xdr:colOff>
      <xdr:row>99</xdr:row>
      <xdr:rowOff>25895</xdr:rowOff>
    </xdr:to>
    <xdr:cxnSp macro="">
      <xdr:nvCxnSpPr>
        <xdr:cNvPr id="674" name="直線コネクタ 673"/>
        <xdr:cNvCxnSpPr/>
      </xdr:nvCxnSpPr>
      <xdr:spPr>
        <a:xfrm flipV="1">
          <a:off x="14592300" y="16954974"/>
          <a:ext cx="889000" cy="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25895</xdr:rowOff>
    </xdr:from>
    <xdr:to>
      <xdr:col>76</xdr:col>
      <xdr:colOff>114300</xdr:colOff>
      <xdr:row>99</xdr:row>
      <xdr:rowOff>29141</xdr:rowOff>
    </xdr:to>
    <xdr:cxnSp macro="">
      <xdr:nvCxnSpPr>
        <xdr:cNvPr id="677" name="直線コネクタ 676"/>
        <xdr:cNvCxnSpPr/>
      </xdr:nvCxnSpPr>
      <xdr:spPr>
        <a:xfrm flipV="1">
          <a:off x="13703300" y="16999445"/>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78" name="フローチャート: 判断 677"/>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79" name="テキスト ボックス 678"/>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28837</xdr:rowOff>
    </xdr:from>
    <xdr:to>
      <xdr:col>71</xdr:col>
      <xdr:colOff>177800</xdr:colOff>
      <xdr:row>99</xdr:row>
      <xdr:rowOff>29141</xdr:rowOff>
    </xdr:to>
    <xdr:cxnSp macro="">
      <xdr:nvCxnSpPr>
        <xdr:cNvPr id="680" name="直線コネクタ 679"/>
        <xdr:cNvCxnSpPr/>
      </xdr:nvCxnSpPr>
      <xdr:spPr>
        <a:xfrm>
          <a:off x="12814300" y="1700238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121369</xdr:rowOff>
    </xdr:from>
    <xdr:to>
      <xdr:col>85</xdr:col>
      <xdr:colOff>177800</xdr:colOff>
      <xdr:row>99</xdr:row>
      <xdr:rowOff>51519</xdr:rowOff>
    </xdr:to>
    <xdr:sp macro="" textlink="">
      <xdr:nvSpPr>
        <xdr:cNvPr id="690" name="楕円 689"/>
        <xdr:cNvSpPr/>
      </xdr:nvSpPr>
      <xdr:spPr>
        <a:xfrm>
          <a:off x="16268700" y="169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1"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102074</xdr:rowOff>
    </xdr:from>
    <xdr:to>
      <xdr:col>81</xdr:col>
      <xdr:colOff>101600</xdr:colOff>
      <xdr:row>99</xdr:row>
      <xdr:rowOff>32224</xdr:rowOff>
    </xdr:to>
    <xdr:sp macro="" textlink="">
      <xdr:nvSpPr>
        <xdr:cNvPr id="692" name="楕円 691"/>
        <xdr:cNvSpPr/>
      </xdr:nvSpPr>
      <xdr:spPr>
        <a:xfrm>
          <a:off x="15430500" y="169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23351</xdr:rowOff>
    </xdr:from>
    <xdr:ext cx="469744" cy="259045"/>
    <xdr:sp macro="" textlink="">
      <xdr:nvSpPr>
        <xdr:cNvPr id="693" name="テキスト ボックス 692"/>
        <xdr:cNvSpPr txBox="1"/>
      </xdr:nvSpPr>
      <xdr:spPr>
        <a:xfrm>
          <a:off x="15246428" y="169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146545</xdr:rowOff>
    </xdr:from>
    <xdr:to>
      <xdr:col>76</xdr:col>
      <xdr:colOff>165100</xdr:colOff>
      <xdr:row>99</xdr:row>
      <xdr:rowOff>76695</xdr:rowOff>
    </xdr:to>
    <xdr:sp macro="" textlink="">
      <xdr:nvSpPr>
        <xdr:cNvPr id="694" name="楕円 693"/>
        <xdr:cNvSpPr/>
      </xdr:nvSpPr>
      <xdr:spPr>
        <a:xfrm>
          <a:off x="14541500" y="169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67822</xdr:rowOff>
    </xdr:from>
    <xdr:ext cx="469744" cy="259045"/>
    <xdr:sp macro="" textlink="">
      <xdr:nvSpPr>
        <xdr:cNvPr id="695" name="テキスト ボックス 694"/>
        <xdr:cNvSpPr txBox="1"/>
      </xdr:nvSpPr>
      <xdr:spPr>
        <a:xfrm>
          <a:off x="14357428" y="170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149791</xdr:rowOff>
    </xdr:from>
    <xdr:to>
      <xdr:col>72</xdr:col>
      <xdr:colOff>38100</xdr:colOff>
      <xdr:row>99</xdr:row>
      <xdr:rowOff>79941</xdr:rowOff>
    </xdr:to>
    <xdr:sp macro="" textlink="">
      <xdr:nvSpPr>
        <xdr:cNvPr id="696" name="楕円 695"/>
        <xdr:cNvSpPr/>
      </xdr:nvSpPr>
      <xdr:spPr>
        <a:xfrm>
          <a:off x="13652500" y="169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71068</xdr:rowOff>
    </xdr:from>
    <xdr:ext cx="469744" cy="259045"/>
    <xdr:sp macro="" textlink="">
      <xdr:nvSpPr>
        <xdr:cNvPr id="697" name="テキスト ボックス 696"/>
        <xdr:cNvSpPr txBox="1"/>
      </xdr:nvSpPr>
      <xdr:spPr>
        <a:xfrm>
          <a:off x="13468428" y="170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149487</xdr:rowOff>
    </xdr:from>
    <xdr:to>
      <xdr:col>67</xdr:col>
      <xdr:colOff>101600</xdr:colOff>
      <xdr:row>99</xdr:row>
      <xdr:rowOff>79637</xdr:rowOff>
    </xdr:to>
    <xdr:sp macro="" textlink="">
      <xdr:nvSpPr>
        <xdr:cNvPr id="698" name="楕円 697"/>
        <xdr:cNvSpPr/>
      </xdr:nvSpPr>
      <xdr:spPr>
        <a:xfrm>
          <a:off x="12763500" y="169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70764</xdr:rowOff>
    </xdr:from>
    <xdr:ext cx="469744" cy="259045"/>
    <xdr:sp macro="" textlink="">
      <xdr:nvSpPr>
        <xdr:cNvPr id="699" name="テキスト ボックス 698"/>
        <xdr:cNvSpPr txBox="1"/>
      </xdr:nvSpPr>
      <xdr:spPr>
        <a:xfrm>
          <a:off x="12579428" y="170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93458</xdr:rowOff>
    </xdr:from>
    <xdr:to>
      <xdr:col>116</xdr:col>
      <xdr:colOff>63500</xdr:colOff>
      <xdr:row>39</xdr:row>
      <xdr:rowOff>98878</xdr:rowOff>
    </xdr:to>
    <xdr:cxnSp macro="">
      <xdr:nvCxnSpPr>
        <xdr:cNvPr id="730" name="直線コネクタ 729"/>
        <xdr:cNvCxnSpPr/>
      </xdr:nvCxnSpPr>
      <xdr:spPr>
        <a:xfrm flipV="1">
          <a:off x="21323300" y="6780008"/>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91988</xdr:rowOff>
    </xdr:from>
    <xdr:to>
      <xdr:col>107</xdr:col>
      <xdr:colOff>50800</xdr:colOff>
      <xdr:row>39</xdr:row>
      <xdr:rowOff>98878</xdr:rowOff>
    </xdr:to>
    <xdr:cxnSp macro="">
      <xdr:nvCxnSpPr>
        <xdr:cNvPr id="736" name="直線コネクタ 735"/>
        <xdr:cNvCxnSpPr/>
      </xdr:nvCxnSpPr>
      <xdr:spPr>
        <a:xfrm>
          <a:off x="19545300" y="6778538"/>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127011</xdr:rowOff>
    </xdr:from>
    <xdr:to>
      <xdr:col>107</xdr:col>
      <xdr:colOff>101600</xdr:colOff>
      <xdr:row>39</xdr:row>
      <xdr:rowOff>57161</xdr:rowOff>
    </xdr:to>
    <xdr:sp macro="" textlink="">
      <xdr:nvSpPr>
        <xdr:cNvPr id="737" name="フローチャート: 判断 736"/>
        <xdr:cNvSpPr/>
      </xdr:nvSpPr>
      <xdr:spPr>
        <a:xfrm>
          <a:off x="20383500" y="664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73688</xdr:rowOff>
    </xdr:from>
    <xdr:ext cx="469744" cy="259045"/>
    <xdr:sp macro="" textlink="">
      <xdr:nvSpPr>
        <xdr:cNvPr id="738" name="テキスト ボックス 737"/>
        <xdr:cNvSpPr txBox="1"/>
      </xdr:nvSpPr>
      <xdr:spPr>
        <a:xfrm>
          <a:off x="20199428" y="6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87775</xdr:rowOff>
    </xdr:from>
    <xdr:to>
      <xdr:col>102</xdr:col>
      <xdr:colOff>114300</xdr:colOff>
      <xdr:row>39</xdr:row>
      <xdr:rowOff>91988</xdr:rowOff>
    </xdr:to>
    <xdr:cxnSp macro="">
      <xdr:nvCxnSpPr>
        <xdr:cNvPr id="739" name="直線コネクタ 738"/>
        <xdr:cNvCxnSpPr/>
      </xdr:nvCxnSpPr>
      <xdr:spPr>
        <a:xfrm>
          <a:off x="18656300" y="6774325"/>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42658</xdr:rowOff>
    </xdr:from>
    <xdr:to>
      <xdr:col>116</xdr:col>
      <xdr:colOff>114300</xdr:colOff>
      <xdr:row>39</xdr:row>
      <xdr:rowOff>144258</xdr:rowOff>
    </xdr:to>
    <xdr:sp macro="" textlink="">
      <xdr:nvSpPr>
        <xdr:cNvPr id="749" name="楕円 748"/>
        <xdr:cNvSpPr/>
      </xdr:nvSpPr>
      <xdr:spPr>
        <a:xfrm>
          <a:off x="221107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129035</xdr:rowOff>
    </xdr:from>
    <xdr:ext cx="378565" cy="259045"/>
    <xdr:sp macro="" textlink="">
      <xdr:nvSpPr>
        <xdr:cNvPr id="750" name="投資及び出資金該当値テキスト"/>
        <xdr:cNvSpPr txBox="1"/>
      </xdr:nvSpPr>
      <xdr:spPr>
        <a:xfrm>
          <a:off x="22212300" y="664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41188</xdr:rowOff>
    </xdr:from>
    <xdr:to>
      <xdr:col>102</xdr:col>
      <xdr:colOff>165100</xdr:colOff>
      <xdr:row>39</xdr:row>
      <xdr:rowOff>142788</xdr:rowOff>
    </xdr:to>
    <xdr:sp macro="" textlink="">
      <xdr:nvSpPr>
        <xdr:cNvPr id="755" name="楕円 754"/>
        <xdr:cNvSpPr/>
      </xdr:nvSpPr>
      <xdr:spPr>
        <a:xfrm>
          <a:off x="19494500" y="67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133915</xdr:rowOff>
    </xdr:from>
    <xdr:ext cx="378565" cy="259045"/>
    <xdr:sp macro="" textlink="">
      <xdr:nvSpPr>
        <xdr:cNvPr id="756" name="テキスト ボックス 755"/>
        <xdr:cNvSpPr txBox="1"/>
      </xdr:nvSpPr>
      <xdr:spPr>
        <a:xfrm>
          <a:off x="19356017" y="682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36975</xdr:rowOff>
    </xdr:from>
    <xdr:to>
      <xdr:col>98</xdr:col>
      <xdr:colOff>38100</xdr:colOff>
      <xdr:row>39</xdr:row>
      <xdr:rowOff>138575</xdr:rowOff>
    </xdr:to>
    <xdr:sp macro="" textlink="">
      <xdr:nvSpPr>
        <xdr:cNvPr id="757" name="楕円 756"/>
        <xdr:cNvSpPr/>
      </xdr:nvSpPr>
      <xdr:spPr>
        <a:xfrm>
          <a:off x="18605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129702</xdr:rowOff>
    </xdr:from>
    <xdr:ext cx="378565" cy="259045"/>
    <xdr:sp macro="" textlink="">
      <xdr:nvSpPr>
        <xdr:cNvPr id="758" name="テキスト ボックス 757"/>
        <xdr:cNvSpPr txBox="1"/>
      </xdr:nvSpPr>
      <xdr:spPr>
        <a:xfrm>
          <a:off x="18467017" y="681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140569</xdr:rowOff>
    </xdr:from>
    <xdr:to>
      <xdr:col>116</xdr:col>
      <xdr:colOff>63500</xdr:colOff>
      <xdr:row>56</xdr:row>
      <xdr:rowOff>142398</xdr:rowOff>
    </xdr:to>
    <xdr:cxnSp macro="">
      <xdr:nvCxnSpPr>
        <xdr:cNvPr id="785" name="直線コネクタ 784"/>
        <xdr:cNvCxnSpPr/>
      </xdr:nvCxnSpPr>
      <xdr:spPr>
        <a:xfrm>
          <a:off x="21323300" y="974176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135082</xdr:rowOff>
    </xdr:from>
    <xdr:to>
      <xdr:col>111</xdr:col>
      <xdr:colOff>177800</xdr:colOff>
      <xdr:row>56</xdr:row>
      <xdr:rowOff>140569</xdr:rowOff>
    </xdr:to>
    <xdr:cxnSp macro="">
      <xdr:nvCxnSpPr>
        <xdr:cNvPr id="788" name="直線コネクタ 787"/>
        <xdr:cNvCxnSpPr/>
      </xdr:nvCxnSpPr>
      <xdr:spPr>
        <a:xfrm>
          <a:off x="20434300" y="973628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111354</xdr:rowOff>
    </xdr:from>
    <xdr:to>
      <xdr:col>107</xdr:col>
      <xdr:colOff>50800</xdr:colOff>
      <xdr:row>56</xdr:row>
      <xdr:rowOff>135082</xdr:rowOff>
    </xdr:to>
    <xdr:cxnSp macro="">
      <xdr:nvCxnSpPr>
        <xdr:cNvPr id="791" name="直線コネクタ 790"/>
        <xdr:cNvCxnSpPr/>
      </xdr:nvCxnSpPr>
      <xdr:spPr>
        <a:xfrm>
          <a:off x="19545300" y="9712554"/>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53832</xdr:rowOff>
    </xdr:from>
    <xdr:to>
      <xdr:col>107</xdr:col>
      <xdr:colOff>101600</xdr:colOff>
      <xdr:row>57</xdr:row>
      <xdr:rowOff>155432</xdr:rowOff>
    </xdr:to>
    <xdr:sp macro="" textlink="">
      <xdr:nvSpPr>
        <xdr:cNvPr id="792" name="フローチャート: 判断 791"/>
        <xdr:cNvSpPr/>
      </xdr:nvSpPr>
      <xdr:spPr>
        <a:xfrm>
          <a:off x="20383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146559</xdr:rowOff>
    </xdr:from>
    <xdr:ext cx="469744" cy="259045"/>
    <xdr:sp macro="" textlink="">
      <xdr:nvSpPr>
        <xdr:cNvPr id="793" name="テキスト ボックス 792"/>
        <xdr:cNvSpPr txBox="1"/>
      </xdr:nvSpPr>
      <xdr:spPr>
        <a:xfrm>
          <a:off x="20199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76469</xdr:rowOff>
    </xdr:from>
    <xdr:to>
      <xdr:col>102</xdr:col>
      <xdr:colOff>114300</xdr:colOff>
      <xdr:row>56</xdr:row>
      <xdr:rowOff>111354</xdr:rowOff>
    </xdr:to>
    <xdr:cxnSp macro="">
      <xdr:nvCxnSpPr>
        <xdr:cNvPr id="794" name="直線コネクタ 793"/>
        <xdr:cNvCxnSpPr/>
      </xdr:nvCxnSpPr>
      <xdr:spPr>
        <a:xfrm>
          <a:off x="18656300" y="9677669"/>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91598</xdr:rowOff>
    </xdr:from>
    <xdr:to>
      <xdr:col>116</xdr:col>
      <xdr:colOff>114300</xdr:colOff>
      <xdr:row>57</xdr:row>
      <xdr:rowOff>21748</xdr:rowOff>
    </xdr:to>
    <xdr:sp macro="" textlink="">
      <xdr:nvSpPr>
        <xdr:cNvPr id="804" name="楕円 803"/>
        <xdr:cNvSpPr/>
      </xdr:nvSpPr>
      <xdr:spPr>
        <a:xfrm>
          <a:off x="22110700" y="96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114475</xdr:rowOff>
    </xdr:from>
    <xdr:ext cx="469744" cy="259045"/>
    <xdr:sp macro="" textlink="">
      <xdr:nvSpPr>
        <xdr:cNvPr id="805" name="貸付金該当値テキスト"/>
        <xdr:cNvSpPr txBox="1"/>
      </xdr:nvSpPr>
      <xdr:spPr>
        <a:xfrm>
          <a:off x="22212300" y="95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89769</xdr:rowOff>
    </xdr:from>
    <xdr:to>
      <xdr:col>112</xdr:col>
      <xdr:colOff>38100</xdr:colOff>
      <xdr:row>57</xdr:row>
      <xdr:rowOff>19919</xdr:rowOff>
    </xdr:to>
    <xdr:sp macro="" textlink="">
      <xdr:nvSpPr>
        <xdr:cNvPr id="806" name="楕円 805"/>
        <xdr:cNvSpPr/>
      </xdr:nvSpPr>
      <xdr:spPr>
        <a:xfrm>
          <a:off x="21272500" y="96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36446</xdr:rowOff>
    </xdr:from>
    <xdr:ext cx="469744" cy="259045"/>
    <xdr:sp macro="" textlink="">
      <xdr:nvSpPr>
        <xdr:cNvPr id="807" name="テキスト ボックス 806"/>
        <xdr:cNvSpPr txBox="1"/>
      </xdr:nvSpPr>
      <xdr:spPr>
        <a:xfrm>
          <a:off x="21088428" y="94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84282</xdr:rowOff>
    </xdr:from>
    <xdr:to>
      <xdr:col>107</xdr:col>
      <xdr:colOff>101600</xdr:colOff>
      <xdr:row>57</xdr:row>
      <xdr:rowOff>14432</xdr:rowOff>
    </xdr:to>
    <xdr:sp macro="" textlink="">
      <xdr:nvSpPr>
        <xdr:cNvPr id="808" name="楕円 807"/>
        <xdr:cNvSpPr/>
      </xdr:nvSpPr>
      <xdr:spPr>
        <a:xfrm>
          <a:off x="20383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30959</xdr:rowOff>
    </xdr:from>
    <xdr:ext cx="469744" cy="259045"/>
    <xdr:sp macro="" textlink="">
      <xdr:nvSpPr>
        <xdr:cNvPr id="809" name="テキスト ボックス 808"/>
        <xdr:cNvSpPr txBox="1"/>
      </xdr:nvSpPr>
      <xdr:spPr>
        <a:xfrm>
          <a:off x="20199428" y="94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60554</xdr:rowOff>
    </xdr:from>
    <xdr:to>
      <xdr:col>102</xdr:col>
      <xdr:colOff>165100</xdr:colOff>
      <xdr:row>56</xdr:row>
      <xdr:rowOff>162154</xdr:rowOff>
    </xdr:to>
    <xdr:sp macro="" textlink="">
      <xdr:nvSpPr>
        <xdr:cNvPr id="810" name="楕円 809"/>
        <xdr:cNvSpPr/>
      </xdr:nvSpPr>
      <xdr:spPr>
        <a:xfrm>
          <a:off x="19494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7231</xdr:rowOff>
    </xdr:from>
    <xdr:ext cx="469744" cy="259045"/>
    <xdr:sp macro="" textlink="">
      <xdr:nvSpPr>
        <xdr:cNvPr id="811" name="テキスト ボックス 810"/>
        <xdr:cNvSpPr txBox="1"/>
      </xdr:nvSpPr>
      <xdr:spPr>
        <a:xfrm>
          <a:off x="19310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25669</xdr:rowOff>
    </xdr:from>
    <xdr:to>
      <xdr:col>98</xdr:col>
      <xdr:colOff>38100</xdr:colOff>
      <xdr:row>56</xdr:row>
      <xdr:rowOff>127269</xdr:rowOff>
    </xdr:to>
    <xdr:sp macro="" textlink="">
      <xdr:nvSpPr>
        <xdr:cNvPr id="812" name="楕円 811"/>
        <xdr:cNvSpPr/>
      </xdr:nvSpPr>
      <xdr:spPr>
        <a:xfrm>
          <a:off x="18605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143796</xdr:rowOff>
    </xdr:from>
    <xdr:ext cx="469744" cy="259045"/>
    <xdr:sp macro="" textlink="">
      <xdr:nvSpPr>
        <xdr:cNvPr id="813" name="テキスト ボックス 812"/>
        <xdr:cNvSpPr txBox="1"/>
      </xdr:nvSpPr>
      <xdr:spPr>
        <a:xfrm>
          <a:off x="18421428" y="9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128460</xdr:rowOff>
    </xdr:from>
    <xdr:to>
      <xdr:col>116</xdr:col>
      <xdr:colOff>63500</xdr:colOff>
      <xdr:row>75</xdr:row>
      <xdr:rowOff>131642</xdr:rowOff>
    </xdr:to>
    <xdr:cxnSp macro="">
      <xdr:nvCxnSpPr>
        <xdr:cNvPr id="843" name="直線コネクタ 842"/>
        <xdr:cNvCxnSpPr/>
      </xdr:nvCxnSpPr>
      <xdr:spPr>
        <a:xfrm>
          <a:off x="21323300" y="12987210"/>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128460</xdr:rowOff>
    </xdr:from>
    <xdr:to>
      <xdr:col>111</xdr:col>
      <xdr:colOff>177800</xdr:colOff>
      <xdr:row>76</xdr:row>
      <xdr:rowOff>14160</xdr:rowOff>
    </xdr:to>
    <xdr:cxnSp macro="">
      <xdr:nvCxnSpPr>
        <xdr:cNvPr id="846" name="直線コネクタ 845"/>
        <xdr:cNvCxnSpPr/>
      </xdr:nvCxnSpPr>
      <xdr:spPr>
        <a:xfrm flipV="1">
          <a:off x="20434300" y="12987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14160</xdr:rowOff>
    </xdr:from>
    <xdr:to>
      <xdr:col>107</xdr:col>
      <xdr:colOff>50800</xdr:colOff>
      <xdr:row>76</xdr:row>
      <xdr:rowOff>79293</xdr:rowOff>
    </xdr:to>
    <xdr:cxnSp macro="">
      <xdr:nvCxnSpPr>
        <xdr:cNvPr id="849" name="直線コネクタ 848"/>
        <xdr:cNvCxnSpPr/>
      </xdr:nvCxnSpPr>
      <xdr:spPr>
        <a:xfrm flipV="1">
          <a:off x="19545300" y="13044360"/>
          <a:ext cx="889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80708</xdr:rowOff>
    </xdr:from>
    <xdr:to>
      <xdr:col>107</xdr:col>
      <xdr:colOff>101600</xdr:colOff>
      <xdr:row>75</xdr:row>
      <xdr:rowOff>10858</xdr:rowOff>
    </xdr:to>
    <xdr:sp macro="" textlink="">
      <xdr:nvSpPr>
        <xdr:cNvPr id="850" name="フローチャート: 判断 849"/>
        <xdr:cNvSpPr/>
      </xdr:nvSpPr>
      <xdr:spPr>
        <a:xfrm>
          <a:off x="20383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27385</xdr:rowOff>
    </xdr:from>
    <xdr:ext cx="534377" cy="259045"/>
    <xdr:sp macro="" textlink="">
      <xdr:nvSpPr>
        <xdr:cNvPr id="851" name="テキスト ボックス 850"/>
        <xdr:cNvSpPr txBox="1"/>
      </xdr:nvSpPr>
      <xdr:spPr>
        <a:xfrm>
          <a:off x="20167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79293</xdr:rowOff>
    </xdr:from>
    <xdr:to>
      <xdr:col>102</xdr:col>
      <xdr:colOff>114300</xdr:colOff>
      <xdr:row>76</xdr:row>
      <xdr:rowOff>143872</xdr:rowOff>
    </xdr:to>
    <xdr:cxnSp macro="">
      <xdr:nvCxnSpPr>
        <xdr:cNvPr id="852" name="直線コネクタ 851"/>
        <xdr:cNvCxnSpPr/>
      </xdr:nvCxnSpPr>
      <xdr:spPr>
        <a:xfrm flipV="1">
          <a:off x="18656300" y="13109493"/>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80842</xdr:rowOff>
    </xdr:from>
    <xdr:to>
      <xdr:col>116</xdr:col>
      <xdr:colOff>114300</xdr:colOff>
      <xdr:row>76</xdr:row>
      <xdr:rowOff>10992</xdr:rowOff>
    </xdr:to>
    <xdr:sp macro="" textlink="">
      <xdr:nvSpPr>
        <xdr:cNvPr id="862" name="楕円 861"/>
        <xdr:cNvSpPr/>
      </xdr:nvSpPr>
      <xdr:spPr>
        <a:xfrm>
          <a:off x="22110700" y="12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59269</xdr:rowOff>
    </xdr:from>
    <xdr:ext cx="534377" cy="259045"/>
    <xdr:sp macro="" textlink="">
      <xdr:nvSpPr>
        <xdr:cNvPr id="863" name="繰出金該当値テキスト"/>
        <xdr:cNvSpPr txBox="1"/>
      </xdr:nvSpPr>
      <xdr:spPr>
        <a:xfrm>
          <a:off x="22212300" y="129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77660</xdr:rowOff>
    </xdr:from>
    <xdr:to>
      <xdr:col>112</xdr:col>
      <xdr:colOff>38100</xdr:colOff>
      <xdr:row>76</xdr:row>
      <xdr:rowOff>7810</xdr:rowOff>
    </xdr:to>
    <xdr:sp macro="" textlink="">
      <xdr:nvSpPr>
        <xdr:cNvPr id="864" name="楕円 863"/>
        <xdr:cNvSpPr/>
      </xdr:nvSpPr>
      <xdr:spPr>
        <a:xfrm>
          <a:off x="212725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170387</xdr:rowOff>
    </xdr:from>
    <xdr:ext cx="534377" cy="259045"/>
    <xdr:sp macro="" textlink="">
      <xdr:nvSpPr>
        <xdr:cNvPr id="865" name="テキスト ボックス 864"/>
        <xdr:cNvSpPr txBox="1"/>
      </xdr:nvSpPr>
      <xdr:spPr>
        <a:xfrm>
          <a:off x="21056111" y="13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134810</xdr:rowOff>
    </xdr:from>
    <xdr:to>
      <xdr:col>107</xdr:col>
      <xdr:colOff>101600</xdr:colOff>
      <xdr:row>76</xdr:row>
      <xdr:rowOff>64960</xdr:rowOff>
    </xdr:to>
    <xdr:sp macro="" textlink="">
      <xdr:nvSpPr>
        <xdr:cNvPr id="866" name="楕円 865"/>
        <xdr:cNvSpPr/>
      </xdr:nvSpPr>
      <xdr:spPr>
        <a:xfrm>
          <a:off x="20383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56087</xdr:rowOff>
    </xdr:from>
    <xdr:ext cx="534377" cy="259045"/>
    <xdr:sp macro="" textlink="">
      <xdr:nvSpPr>
        <xdr:cNvPr id="867" name="テキスト ボックス 866"/>
        <xdr:cNvSpPr txBox="1"/>
      </xdr:nvSpPr>
      <xdr:spPr>
        <a:xfrm>
          <a:off x="20167111" y="130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28493</xdr:rowOff>
    </xdr:from>
    <xdr:to>
      <xdr:col>102</xdr:col>
      <xdr:colOff>165100</xdr:colOff>
      <xdr:row>76</xdr:row>
      <xdr:rowOff>130093</xdr:rowOff>
    </xdr:to>
    <xdr:sp macro="" textlink="">
      <xdr:nvSpPr>
        <xdr:cNvPr id="868" name="楕円 867"/>
        <xdr:cNvSpPr/>
      </xdr:nvSpPr>
      <xdr:spPr>
        <a:xfrm>
          <a:off x="19494500" y="130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121220</xdr:rowOff>
    </xdr:from>
    <xdr:ext cx="534377" cy="259045"/>
    <xdr:sp macro="" textlink="">
      <xdr:nvSpPr>
        <xdr:cNvPr id="869" name="テキスト ボックス 868"/>
        <xdr:cNvSpPr txBox="1"/>
      </xdr:nvSpPr>
      <xdr:spPr>
        <a:xfrm>
          <a:off x="19278111" y="131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93072</xdr:rowOff>
    </xdr:from>
    <xdr:to>
      <xdr:col>98</xdr:col>
      <xdr:colOff>38100</xdr:colOff>
      <xdr:row>77</xdr:row>
      <xdr:rowOff>23222</xdr:rowOff>
    </xdr:to>
    <xdr:sp macro="" textlink="">
      <xdr:nvSpPr>
        <xdr:cNvPr id="870" name="楕円 869"/>
        <xdr:cNvSpPr/>
      </xdr:nvSpPr>
      <xdr:spPr>
        <a:xfrm>
          <a:off x="18605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14349</xdr:rowOff>
    </xdr:from>
    <xdr:ext cx="534377" cy="259045"/>
    <xdr:sp macro="" textlink="">
      <xdr:nvSpPr>
        <xdr:cNvPr id="871" name="テキスト ボックス 870"/>
        <xdr:cNvSpPr txBox="1"/>
      </xdr:nvSpPr>
      <xdr:spPr>
        <a:xfrm>
          <a:off x="18389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千円とな</a:t>
          </a:r>
          <a:r>
            <a:rPr kumimoji="1" lang="ja-JP" altLang="en-US" sz="1100">
              <a:solidFill>
                <a:schemeClr val="dk1"/>
              </a:solidFill>
              <a:effectLst/>
              <a:latin typeface="+mn-lt"/>
              <a:ea typeface="+mn-ea"/>
              <a:cs typeface="+mn-cs"/>
            </a:rPr>
            <a:t>り、前年度に比べ</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）増えた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これらのうち大きなウエイトを占めているのが、扶助費であり、住民一人当たり</a:t>
          </a:r>
          <a:r>
            <a:rPr kumimoji="1" lang="en-US" altLang="ja-JP" sz="1100">
              <a:solidFill>
                <a:schemeClr val="dk1"/>
              </a:solidFill>
              <a:effectLst/>
              <a:latin typeface="+mn-lt"/>
              <a:ea typeface="+mn-ea"/>
              <a:cs typeface="+mn-cs"/>
            </a:rPr>
            <a:t>84,464</a:t>
          </a:r>
          <a:r>
            <a:rPr kumimoji="1" lang="ja-JP" altLang="ja-JP" sz="1100">
              <a:solidFill>
                <a:schemeClr val="dk1"/>
              </a:solidFill>
              <a:effectLst/>
              <a:latin typeface="+mn-lt"/>
              <a:ea typeface="+mn-ea"/>
              <a:cs typeface="+mn-cs"/>
            </a:rPr>
            <a:t>円となった。この扶助費については、年々増加傾向にあるのが分かる。</a:t>
          </a:r>
          <a:r>
            <a:rPr kumimoji="1" lang="ja-JP" altLang="en-US" sz="1100">
              <a:solidFill>
                <a:schemeClr val="dk1"/>
              </a:solidFill>
              <a:effectLst/>
              <a:latin typeface="+mn-lt"/>
              <a:ea typeface="+mn-ea"/>
              <a:cs typeface="+mn-cs"/>
            </a:rPr>
            <a:t>前年度までは</a:t>
          </a:r>
          <a:r>
            <a:rPr kumimoji="1" lang="ja-JP" altLang="ja-JP" sz="1100">
              <a:solidFill>
                <a:schemeClr val="dk1"/>
              </a:solidFill>
              <a:effectLst/>
              <a:latin typeface="+mn-lt"/>
              <a:ea typeface="+mn-ea"/>
              <a:cs typeface="+mn-cs"/>
            </a:rPr>
            <a:t>これと比例するように、繰出金に係る住民一人当たりコストも上昇してい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今年度は減少に転じている。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木幡宅地造成事業特別会計</a:t>
          </a:r>
          <a:r>
            <a:rPr kumimoji="1" lang="ja-JP" altLang="ja-JP" sz="1100">
              <a:solidFill>
                <a:schemeClr val="dk1"/>
              </a:solidFill>
              <a:effectLst/>
              <a:latin typeface="+mn-lt"/>
              <a:ea typeface="+mn-ea"/>
              <a:cs typeface="+mn-cs"/>
            </a:rPr>
            <a:t>への繰出しが</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ためであ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。扶助費の次に大きなコストとなったのは人件費であり、一人当たり</a:t>
          </a:r>
          <a:r>
            <a:rPr kumimoji="1" lang="en-US" altLang="ja-JP" sz="1100">
              <a:solidFill>
                <a:schemeClr val="dk1"/>
              </a:solidFill>
              <a:effectLst/>
              <a:latin typeface="+mn-lt"/>
              <a:ea typeface="+mn-ea"/>
              <a:cs typeface="+mn-cs"/>
            </a:rPr>
            <a:t>59,530</a:t>
          </a:r>
          <a:r>
            <a:rPr kumimoji="1" lang="ja-JP" altLang="ja-JP" sz="1100">
              <a:solidFill>
                <a:schemeClr val="dk1"/>
              </a:solidFill>
              <a:effectLst/>
              <a:latin typeface="+mn-lt"/>
              <a:ea typeface="+mn-ea"/>
              <a:cs typeface="+mn-cs"/>
            </a:rPr>
            <a:t>円である。人件費については、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年度まで職員数を削減する計画であるものの、地域おこし協力隊など非常勤職員報酬が増加傾向であることから、今年度は増加</a:t>
          </a:r>
          <a:r>
            <a:rPr kumimoji="1" lang="ja-JP" altLang="ja-JP" sz="1100">
              <a:solidFill>
                <a:schemeClr val="dk1"/>
              </a:solidFill>
              <a:effectLst/>
              <a:latin typeface="+mn-lt"/>
              <a:ea typeface="+mn-ea"/>
              <a:cs typeface="+mn-cs"/>
            </a:rPr>
            <a:t>で推移</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。補助費等については、一人当たり</a:t>
          </a:r>
          <a:r>
            <a:rPr kumimoji="1" lang="en-US" altLang="ja-JP" sz="1100">
              <a:solidFill>
                <a:schemeClr val="dk1"/>
              </a:solidFill>
              <a:effectLst/>
              <a:latin typeface="+mn-lt"/>
              <a:ea typeface="+mn-ea"/>
              <a:cs typeface="+mn-cs"/>
            </a:rPr>
            <a:t>54,653</a:t>
          </a:r>
          <a:r>
            <a:rPr kumimoji="1" lang="ja-JP" altLang="ja-JP" sz="1100">
              <a:solidFill>
                <a:schemeClr val="dk1"/>
              </a:solidFill>
              <a:effectLst/>
              <a:latin typeface="+mn-lt"/>
              <a:ea typeface="+mn-ea"/>
              <a:cs typeface="+mn-cs"/>
            </a:rPr>
            <a:t>円となり、コストの中で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番目の割合であるが、その</a:t>
          </a:r>
          <a:r>
            <a:rPr kumimoji="1" lang="ja-JP" altLang="en-US" sz="1100">
              <a:solidFill>
                <a:schemeClr val="dk1"/>
              </a:solidFill>
              <a:effectLst/>
              <a:latin typeface="+mn-lt"/>
              <a:ea typeface="+mn-ea"/>
              <a:cs typeface="+mn-cs"/>
            </a:rPr>
            <a:t>うち</a:t>
          </a:r>
          <a:r>
            <a:rPr kumimoji="1" lang="en-US" altLang="ja-JP" sz="1100">
              <a:solidFill>
                <a:schemeClr val="dk1"/>
              </a:solidFill>
              <a:effectLst/>
              <a:latin typeface="+mn-lt"/>
              <a:ea typeface="+mn-ea"/>
              <a:cs typeface="+mn-cs"/>
            </a:rPr>
            <a:t>50.7%</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塩谷広域行政組合への負担金であり、今年度は次期環境施設建設負担金の増加が大きい。物件費のコストは一人当たり</a:t>
          </a:r>
          <a:r>
            <a:rPr kumimoji="1" lang="en-US" altLang="ja-JP" sz="1100">
              <a:solidFill>
                <a:schemeClr val="dk1"/>
              </a:solidFill>
              <a:effectLst/>
              <a:latin typeface="+mn-lt"/>
              <a:ea typeface="+mn-ea"/>
              <a:cs typeface="+mn-cs"/>
            </a:rPr>
            <a:t>48,591</a:t>
          </a:r>
          <a:r>
            <a:rPr kumimoji="1" lang="ja-JP" altLang="ja-JP" sz="1100">
              <a:solidFill>
                <a:schemeClr val="dk1"/>
              </a:solidFill>
              <a:effectLst/>
              <a:latin typeface="+mn-lt"/>
              <a:ea typeface="+mn-ea"/>
              <a:cs typeface="+mn-cs"/>
            </a:rPr>
            <a:t>円となり、類似団体と比較しても大変低い順位であるが、今後も経常費用の削減に努める。</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普通建設事業</a:t>
          </a:r>
          <a:r>
            <a:rPr kumimoji="1" lang="ja-JP" altLang="en-US" sz="1100">
              <a:solidFill>
                <a:schemeClr val="dk1"/>
              </a:solidFill>
              <a:effectLst/>
              <a:latin typeface="+mn-lt"/>
              <a:ea typeface="+mn-ea"/>
              <a:cs typeface="+mn-cs"/>
            </a:rPr>
            <a:t>（うち更新整備）</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34,424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+12,371</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56.1%</a:t>
          </a:r>
          <a:r>
            <a:rPr kumimoji="1" lang="ja-JP" altLang="en-US" sz="1100">
              <a:solidFill>
                <a:schemeClr val="dk1"/>
              </a:solidFill>
              <a:effectLst/>
              <a:latin typeface="+mn-lt"/>
              <a:ea typeface="+mn-ea"/>
              <a:cs typeface="+mn-cs"/>
            </a:rPr>
            <a:t>）と大幅な増</a:t>
          </a:r>
          <a:r>
            <a:rPr kumimoji="1" lang="ja-JP" altLang="ja-JP"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35,431</a:t>
          </a:r>
          <a:r>
            <a:rPr kumimoji="1" lang="ja-JP" altLang="ja-JP" sz="1100">
              <a:solidFill>
                <a:schemeClr val="dk1"/>
              </a:solidFill>
              <a:effectLst/>
              <a:latin typeface="+mn-lt"/>
              <a:ea typeface="+mn-ea"/>
              <a:cs typeface="+mn-cs"/>
            </a:rPr>
            <a:t>円となり、これらが住民一人当たりコストの中で比較的大きな割合を占めるものであった。</a:t>
          </a:r>
          <a:endParaRPr lang="ja-JP" altLang="ja-JP" sz="1400">
            <a:effectLst/>
          </a:endParaRPr>
        </a:p>
        <a:p>
          <a:r>
            <a:rPr kumimoji="1" lang="ja-JP" altLang="ja-JP" sz="1100">
              <a:solidFill>
                <a:schemeClr val="dk1"/>
              </a:solidFill>
              <a:effectLst/>
              <a:latin typeface="+mn-lt"/>
              <a:ea typeface="+mn-ea"/>
              <a:cs typeface="+mn-cs"/>
            </a:rPr>
            <a:t>逆に、維持補修費に係る一人当たりコストは</a:t>
          </a:r>
          <a:r>
            <a:rPr kumimoji="1" lang="en-US" altLang="ja-JP" sz="1100">
              <a:solidFill>
                <a:schemeClr val="dk1"/>
              </a:solidFill>
              <a:effectLst/>
              <a:latin typeface="+mn-lt"/>
              <a:ea typeface="+mn-ea"/>
              <a:cs typeface="+mn-cs"/>
            </a:rPr>
            <a:t>1,201</a:t>
          </a:r>
          <a:r>
            <a:rPr kumimoji="1" lang="ja-JP" altLang="ja-JP" sz="1100">
              <a:solidFill>
                <a:schemeClr val="dk1"/>
              </a:solidFill>
              <a:effectLst/>
              <a:latin typeface="+mn-lt"/>
              <a:ea typeface="+mn-ea"/>
              <a:cs typeface="+mn-cs"/>
            </a:rPr>
            <a:t>円と、類似団体の中で最も低い部類の値であった。このことは、財源の多くを扶助費や人件費といった義務的経費に要してしまい、維持補修費に充分な予算措置が出来ておらず、将来へ先送りとなっていることが原因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33,098
32,819
170.46
13,648,332
13,173,412
459,100
7,595,462
12,061,637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23767</xdr:rowOff>
    </xdr:from>
    <xdr:to>
      <xdr:col>24</xdr:col>
      <xdr:colOff>63500</xdr:colOff>
      <xdr:row>36</xdr:row>
      <xdr:rowOff>93654</xdr:rowOff>
    </xdr:to>
    <xdr:cxnSp macro="">
      <xdr:nvCxnSpPr>
        <xdr:cNvPr id="63" name="直線コネクタ 62"/>
        <xdr:cNvCxnSpPr/>
      </xdr:nvCxnSpPr>
      <xdr:spPr>
        <a:xfrm flipV="1">
          <a:off x="3797300" y="6195967"/>
          <a:ext cx="8382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164193</xdr:rowOff>
    </xdr:from>
    <xdr:to>
      <xdr:col>19</xdr:col>
      <xdr:colOff>177800</xdr:colOff>
      <xdr:row>36</xdr:row>
      <xdr:rowOff>93654</xdr:rowOff>
    </xdr:to>
    <xdr:cxnSp macro="">
      <xdr:nvCxnSpPr>
        <xdr:cNvPr id="66" name="直線コネクタ 65"/>
        <xdr:cNvCxnSpPr/>
      </xdr:nvCxnSpPr>
      <xdr:spPr>
        <a:xfrm>
          <a:off x="2908300" y="6164943"/>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164193</xdr:rowOff>
    </xdr:from>
    <xdr:to>
      <xdr:col>15</xdr:col>
      <xdr:colOff>50800</xdr:colOff>
      <xdr:row>36</xdr:row>
      <xdr:rowOff>68507</xdr:rowOff>
    </xdr:to>
    <xdr:cxnSp macro="">
      <xdr:nvCxnSpPr>
        <xdr:cNvPr id="69" name="直線コネクタ 68"/>
        <xdr:cNvCxnSpPr/>
      </xdr:nvCxnSpPr>
      <xdr:spPr>
        <a:xfrm flipV="1">
          <a:off x="2019300" y="6164943"/>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10849</xdr:rowOff>
    </xdr:from>
    <xdr:to>
      <xdr:col>15</xdr:col>
      <xdr:colOff>101600</xdr:colOff>
      <xdr:row>35</xdr:row>
      <xdr:rowOff>112449</xdr:rowOff>
    </xdr:to>
    <xdr:sp macro="" textlink="">
      <xdr:nvSpPr>
        <xdr:cNvPr id="70" name="フローチャート: 判断 69"/>
        <xdr:cNvSpPr/>
      </xdr:nvSpPr>
      <xdr:spPr>
        <a:xfrm>
          <a:off x="2857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128976</xdr:rowOff>
    </xdr:from>
    <xdr:ext cx="469744" cy="259045"/>
    <xdr:sp macro="" textlink="">
      <xdr:nvSpPr>
        <xdr:cNvPr id="71" name="テキスト ボックス 70"/>
        <xdr:cNvSpPr txBox="1"/>
      </xdr:nvSpPr>
      <xdr:spPr>
        <a:xfrm>
          <a:off x="2673428" y="57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68507</xdr:rowOff>
    </xdr:from>
    <xdr:to>
      <xdr:col>10</xdr:col>
      <xdr:colOff>114300</xdr:colOff>
      <xdr:row>36</xdr:row>
      <xdr:rowOff>107043</xdr:rowOff>
    </xdr:to>
    <xdr:cxnSp macro="">
      <xdr:nvCxnSpPr>
        <xdr:cNvPr id="72" name="直線コネクタ 71"/>
        <xdr:cNvCxnSpPr/>
      </xdr:nvCxnSpPr>
      <xdr:spPr>
        <a:xfrm flipV="1">
          <a:off x="1130300" y="6240707"/>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144417</xdr:rowOff>
    </xdr:from>
    <xdr:to>
      <xdr:col>24</xdr:col>
      <xdr:colOff>114300</xdr:colOff>
      <xdr:row>36</xdr:row>
      <xdr:rowOff>74567</xdr:rowOff>
    </xdr:to>
    <xdr:sp macro="" textlink="">
      <xdr:nvSpPr>
        <xdr:cNvPr id="82" name="楕円 81"/>
        <xdr:cNvSpPr/>
      </xdr:nvSpPr>
      <xdr:spPr>
        <a:xfrm>
          <a:off x="4584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167294</xdr:rowOff>
    </xdr:from>
    <xdr:ext cx="469744" cy="259045"/>
    <xdr:sp macro="" textlink="">
      <xdr:nvSpPr>
        <xdr:cNvPr id="83" name="議会費該当値テキスト"/>
        <xdr:cNvSpPr txBox="1"/>
      </xdr:nvSpPr>
      <xdr:spPr>
        <a:xfrm>
          <a:off x="4686300" y="59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42854</xdr:rowOff>
    </xdr:from>
    <xdr:to>
      <xdr:col>20</xdr:col>
      <xdr:colOff>38100</xdr:colOff>
      <xdr:row>36</xdr:row>
      <xdr:rowOff>144454</xdr:rowOff>
    </xdr:to>
    <xdr:sp macro="" textlink="">
      <xdr:nvSpPr>
        <xdr:cNvPr id="84" name="楕円 83"/>
        <xdr:cNvSpPr/>
      </xdr:nvSpPr>
      <xdr:spPr>
        <a:xfrm>
          <a:off x="3746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135581</xdr:rowOff>
    </xdr:from>
    <xdr:ext cx="469744" cy="259045"/>
    <xdr:sp macro="" textlink="">
      <xdr:nvSpPr>
        <xdr:cNvPr id="85" name="テキスト ボックス 84"/>
        <xdr:cNvSpPr txBox="1"/>
      </xdr:nvSpPr>
      <xdr:spPr>
        <a:xfrm>
          <a:off x="3562428" y="63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113393</xdr:rowOff>
    </xdr:from>
    <xdr:to>
      <xdr:col>15</xdr:col>
      <xdr:colOff>101600</xdr:colOff>
      <xdr:row>36</xdr:row>
      <xdr:rowOff>43543</xdr:rowOff>
    </xdr:to>
    <xdr:sp macro="" textlink="">
      <xdr:nvSpPr>
        <xdr:cNvPr id="86" name="楕円 85"/>
        <xdr:cNvSpPr/>
      </xdr:nvSpPr>
      <xdr:spPr>
        <a:xfrm>
          <a:off x="2857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34670</xdr:rowOff>
    </xdr:from>
    <xdr:ext cx="469744" cy="259045"/>
    <xdr:sp macro="" textlink="">
      <xdr:nvSpPr>
        <xdr:cNvPr id="87" name="テキスト ボックス 86"/>
        <xdr:cNvSpPr txBox="1"/>
      </xdr:nvSpPr>
      <xdr:spPr>
        <a:xfrm>
          <a:off x="2673428"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17707</xdr:rowOff>
    </xdr:from>
    <xdr:to>
      <xdr:col>10</xdr:col>
      <xdr:colOff>165100</xdr:colOff>
      <xdr:row>36</xdr:row>
      <xdr:rowOff>119307</xdr:rowOff>
    </xdr:to>
    <xdr:sp macro="" textlink="">
      <xdr:nvSpPr>
        <xdr:cNvPr id="88" name="楕円 87"/>
        <xdr:cNvSpPr/>
      </xdr:nvSpPr>
      <xdr:spPr>
        <a:xfrm>
          <a:off x="1968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110434</xdr:rowOff>
    </xdr:from>
    <xdr:ext cx="469744" cy="259045"/>
    <xdr:sp macro="" textlink="">
      <xdr:nvSpPr>
        <xdr:cNvPr id="89" name="テキスト ボックス 88"/>
        <xdr:cNvSpPr txBox="1"/>
      </xdr:nvSpPr>
      <xdr:spPr>
        <a:xfrm>
          <a:off x="1784428" y="6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56243</xdr:rowOff>
    </xdr:from>
    <xdr:to>
      <xdr:col>6</xdr:col>
      <xdr:colOff>38100</xdr:colOff>
      <xdr:row>36</xdr:row>
      <xdr:rowOff>157843</xdr:rowOff>
    </xdr:to>
    <xdr:sp macro="" textlink="">
      <xdr:nvSpPr>
        <xdr:cNvPr id="90" name="楕円 89"/>
        <xdr:cNvSpPr/>
      </xdr:nvSpPr>
      <xdr:spPr>
        <a:xfrm>
          <a:off x="1079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148970</xdr:rowOff>
    </xdr:from>
    <xdr:ext cx="469744" cy="259045"/>
    <xdr:sp macro="" textlink="">
      <xdr:nvSpPr>
        <xdr:cNvPr id="91" name="テキスト ボックス 90"/>
        <xdr:cNvSpPr txBox="1"/>
      </xdr:nvSpPr>
      <xdr:spPr>
        <a:xfrm>
          <a:off x="895428"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81704</xdr:rowOff>
    </xdr:from>
    <xdr:to>
      <xdr:col>24</xdr:col>
      <xdr:colOff>63500</xdr:colOff>
      <xdr:row>57</xdr:row>
      <xdr:rowOff>106123</xdr:rowOff>
    </xdr:to>
    <xdr:cxnSp macro="">
      <xdr:nvCxnSpPr>
        <xdr:cNvPr id="118" name="直線コネクタ 117"/>
        <xdr:cNvCxnSpPr/>
      </xdr:nvCxnSpPr>
      <xdr:spPr>
        <a:xfrm>
          <a:off x="3797300" y="9854354"/>
          <a:ext cx="838200" cy="2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81704</xdr:rowOff>
    </xdr:from>
    <xdr:to>
      <xdr:col>19</xdr:col>
      <xdr:colOff>177800</xdr:colOff>
      <xdr:row>57</xdr:row>
      <xdr:rowOff>108272</xdr:rowOff>
    </xdr:to>
    <xdr:cxnSp macro="">
      <xdr:nvCxnSpPr>
        <xdr:cNvPr id="121" name="直線コネクタ 120"/>
        <xdr:cNvCxnSpPr/>
      </xdr:nvCxnSpPr>
      <xdr:spPr>
        <a:xfrm flipV="1">
          <a:off x="2908300" y="9854354"/>
          <a:ext cx="8890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108272</xdr:rowOff>
    </xdr:from>
    <xdr:to>
      <xdr:col>15</xdr:col>
      <xdr:colOff>50800</xdr:colOff>
      <xdr:row>57</xdr:row>
      <xdr:rowOff>146572</xdr:rowOff>
    </xdr:to>
    <xdr:cxnSp macro="">
      <xdr:nvCxnSpPr>
        <xdr:cNvPr id="124" name="直線コネクタ 123"/>
        <xdr:cNvCxnSpPr/>
      </xdr:nvCxnSpPr>
      <xdr:spPr>
        <a:xfrm flipV="1">
          <a:off x="2019300" y="9880922"/>
          <a:ext cx="889000" cy="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5" name="フローチャート: 判断 124"/>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6" name="テキスト ボックス 125"/>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139188</xdr:rowOff>
    </xdr:from>
    <xdr:to>
      <xdr:col>10</xdr:col>
      <xdr:colOff>114300</xdr:colOff>
      <xdr:row>57</xdr:row>
      <xdr:rowOff>146572</xdr:rowOff>
    </xdr:to>
    <xdr:cxnSp macro="">
      <xdr:nvCxnSpPr>
        <xdr:cNvPr id="127" name="直線コネクタ 126"/>
        <xdr:cNvCxnSpPr/>
      </xdr:nvCxnSpPr>
      <xdr:spPr>
        <a:xfrm>
          <a:off x="1130300" y="991183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55323</xdr:rowOff>
    </xdr:from>
    <xdr:to>
      <xdr:col>24</xdr:col>
      <xdr:colOff>114300</xdr:colOff>
      <xdr:row>57</xdr:row>
      <xdr:rowOff>156923</xdr:rowOff>
    </xdr:to>
    <xdr:sp macro="" textlink="">
      <xdr:nvSpPr>
        <xdr:cNvPr id="137" name="楕円 136"/>
        <xdr:cNvSpPr/>
      </xdr:nvSpPr>
      <xdr:spPr>
        <a:xfrm>
          <a:off x="4584700" y="98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141700</xdr:rowOff>
    </xdr:from>
    <xdr:ext cx="534377" cy="259045"/>
    <xdr:sp macro="" textlink="">
      <xdr:nvSpPr>
        <xdr:cNvPr id="138" name="総務費該当値テキスト"/>
        <xdr:cNvSpPr txBox="1"/>
      </xdr:nvSpPr>
      <xdr:spPr>
        <a:xfrm>
          <a:off x="4686300" y="97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30904</xdr:rowOff>
    </xdr:from>
    <xdr:to>
      <xdr:col>20</xdr:col>
      <xdr:colOff>38100</xdr:colOff>
      <xdr:row>57</xdr:row>
      <xdr:rowOff>132504</xdr:rowOff>
    </xdr:to>
    <xdr:sp macro="" textlink="">
      <xdr:nvSpPr>
        <xdr:cNvPr id="139" name="楕円 138"/>
        <xdr:cNvSpPr/>
      </xdr:nvSpPr>
      <xdr:spPr>
        <a:xfrm>
          <a:off x="3746500" y="98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123631</xdr:rowOff>
    </xdr:from>
    <xdr:ext cx="534377" cy="259045"/>
    <xdr:sp macro="" textlink="">
      <xdr:nvSpPr>
        <xdr:cNvPr id="140" name="テキスト ボックス 139"/>
        <xdr:cNvSpPr txBox="1"/>
      </xdr:nvSpPr>
      <xdr:spPr>
        <a:xfrm>
          <a:off x="3530111" y="98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57472</xdr:rowOff>
    </xdr:from>
    <xdr:to>
      <xdr:col>15</xdr:col>
      <xdr:colOff>101600</xdr:colOff>
      <xdr:row>57</xdr:row>
      <xdr:rowOff>159072</xdr:rowOff>
    </xdr:to>
    <xdr:sp macro="" textlink="">
      <xdr:nvSpPr>
        <xdr:cNvPr id="141" name="楕円 140"/>
        <xdr:cNvSpPr/>
      </xdr:nvSpPr>
      <xdr:spPr>
        <a:xfrm>
          <a:off x="2857500" y="983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150199</xdr:rowOff>
    </xdr:from>
    <xdr:ext cx="534377" cy="259045"/>
    <xdr:sp macro="" textlink="">
      <xdr:nvSpPr>
        <xdr:cNvPr id="142" name="テキスト ボックス 141"/>
        <xdr:cNvSpPr txBox="1"/>
      </xdr:nvSpPr>
      <xdr:spPr>
        <a:xfrm>
          <a:off x="2641111" y="99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95772</xdr:rowOff>
    </xdr:from>
    <xdr:to>
      <xdr:col>10</xdr:col>
      <xdr:colOff>165100</xdr:colOff>
      <xdr:row>58</xdr:row>
      <xdr:rowOff>25922</xdr:rowOff>
    </xdr:to>
    <xdr:sp macro="" textlink="">
      <xdr:nvSpPr>
        <xdr:cNvPr id="143" name="楕円 142"/>
        <xdr:cNvSpPr/>
      </xdr:nvSpPr>
      <xdr:spPr>
        <a:xfrm>
          <a:off x="1968500" y="9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17049</xdr:rowOff>
    </xdr:from>
    <xdr:ext cx="534377" cy="259045"/>
    <xdr:sp macro="" textlink="">
      <xdr:nvSpPr>
        <xdr:cNvPr id="144" name="テキスト ボックス 143"/>
        <xdr:cNvSpPr txBox="1"/>
      </xdr:nvSpPr>
      <xdr:spPr>
        <a:xfrm>
          <a:off x="1752111" y="996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88388</xdr:rowOff>
    </xdr:from>
    <xdr:to>
      <xdr:col>6</xdr:col>
      <xdr:colOff>38100</xdr:colOff>
      <xdr:row>58</xdr:row>
      <xdr:rowOff>18538</xdr:rowOff>
    </xdr:to>
    <xdr:sp macro="" textlink="">
      <xdr:nvSpPr>
        <xdr:cNvPr id="145" name="楕円 144"/>
        <xdr:cNvSpPr/>
      </xdr:nvSpPr>
      <xdr:spPr>
        <a:xfrm>
          <a:off x="1079500" y="98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9665</xdr:rowOff>
    </xdr:from>
    <xdr:ext cx="534377" cy="259045"/>
    <xdr:sp macro="" textlink="">
      <xdr:nvSpPr>
        <xdr:cNvPr id="146" name="テキスト ボックス 145"/>
        <xdr:cNvSpPr txBox="1"/>
      </xdr:nvSpPr>
      <xdr:spPr>
        <a:xfrm>
          <a:off x="863111" y="995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20177</xdr:rowOff>
    </xdr:from>
    <xdr:to>
      <xdr:col>24</xdr:col>
      <xdr:colOff>63500</xdr:colOff>
      <xdr:row>78</xdr:row>
      <xdr:rowOff>35885</xdr:rowOff>
    </xdr:to>
    <xdr:cxnSp macro="">
      <xdr:nvCxnSpPr>
        <xdr:cNvPr id="176" name="直線コネクタ 175"/>
        <xdr:cNvCxnSpPr/>
      </xdr:nvCxnSpPr>
      <xdr:spPr>
        <a:xfrm flipV="1">
          <a:off x="3797300" y="13393277"/>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35885</xdr:rowOff>
    </xdr:from>
    <xdr:to>
      <xdr:col>19</xdr:col>
      <xdr:colOff>177800</xdr:colOff>
      <xdr:row>78</xdr:row>
      <xdr:rowOff>99070</xdr:rowOff>
    </xdr:to>
    <xdr:cxnSp macro="">
      <xdr:nvCxnSpPr>
        <xdr:cNvPr id="179" name="直線コネクタ 178"/>
        <xdr:cNvCxnSpPr/>
      </xdr:nvCxnSpPr>
      <xdr:spPr>
        <a:xfrm flipV="1">
          <a:off x="2908300" y="13408985"/>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94273</xdr:rowOff>
    </xdr:from>
    <xdr:to>
      <xdr:col>15</xdr:col>
      <xdr:colOff>50800</xdr:colOff>
      <xdr:row>78</xdr:row>
      <xdr:rowOff>99070</xdr:rowOff>
    </xdr:to>
    <xdr:cxnSp macro="">
      <xdr:nvCxnSpPr>
        <xdr:cNvPr id="182" name="直線コネクタ 181"/>
        <xdr:cNvCxnSpPr/>
      </xdr:nvCxnSpPr>
      <xdr:spPr>
        <a:xfrm>
          <a:off x="2019300" y="1346737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118596</xdr:rowOff>
    </xdr:from>
    <xdr:to>
      <xdr:col>15</xdr:col>
      <xdr:colOff>101600</xdr:colOff>
      <xdr:row>78</xdr:row>
      <xdr:rowOff>48746</xdr:rowOff>
    </xdr:to>
    <xdr:sp macro="" textlink="">
      <xdr:nvSpPr>
        <xdr:cNvPr id="183" name="フローチャート: 判断 182"/>
        <xdr:cNvSpPr/>
      </xdr:nvSpPr>
      <xdr:spPr>
        <a:xfrm>
          <a:off x="2857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65273</xdr:rowOff>
    </xdr:from>
    <xdr:ext cx="599010" cy="259045"/>
    <xdr:sp macro="" textlink="">
      <xdr:nvSpPr>
        <xdr:cNvPr id="184" name="テキスト ボックス 183"/>
        <xdr:cNvSpPr txBox="1"/>
      </xdr:nvSpPr>
      <xdr:spPr>
        <a:xfrm>
          <a:off x="2608795"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94273</xdr:rowOff>
    </xdr:from>
    <xdr:to>
      <xdr:col>10</xdr:col>
      <xdr:colOff>114300</xdr:colOff>
      <xdr:row>78</xdr:row>
      <xdr:rowOff>151637</xdr:rowOff>
    </xdr:to>
    <xdr:cxnSp macro="">
      <xdr:nvCxnSpPr>
        <xdr:cNvPr id="185" name="直線コネクタ 184"/>
        <xdr:cNvCxnSpPr/>
      </xdr:nvCxnSpPr>
      <xdr:spPr>
        <a:xfrm flipV="1">
          <a:off x="1130300" y="13467373"/>
          <a:ext cx="8890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140827</xdr:rowOff>
    </xdr:from>
    <xdr:to>
      <xdr:col>24</xdr:col>
      <xdr:colOff>114300</xdr:colOff>
      <xdr:row>78</xdr:row>
      <xdr:rowOff>70977</xdr:rowOff>
    </xdr:to>
    <xdr:sp macro="" textlink="">
      <xdr:nvSpPr>
        <xdr:cNvPr id="195" name="楕円 194"/>
        <xdr:cNvSpPr/>
      </xdr:nvSpPr>
      <xdr:spPr>
        <a:xfrm>
          <a:off x="4584700" y="133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100204</xdr:rowOff>
    </xdr:from>
    <xdr:ext cx="599010" cy="259045"/>
    <xdr:sp macro="" textlink="">
      <xdr:nvSpPr>
        <xdr:cNvPr id="196" name="民生費該当値テキスト"/>
        <xdr:cNvSpPr txBox="1"/>
      </xdr:nvSpPr>
      <xdr:spPr>
        <a:xfrm>
          <a:off x="4686300" y="131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156535</xdr:rowOff>
    </xdr:from>
    <xdr:to>
      <xdr:col>20</xdr:col>
      <xdr:colOff>38100</xdr:colOff>
      <xdr:row>78</xdr:row>
      <xdr:rowOff>86685</xdr:rowOff>
    </xdr:to>
    <xdr:sp macro="" textlink="">
      <xdr:nvSpPr>
        <xdr:cNvPr id="197" name="楕円 196"/>
        <xdr:cNvSpPr/>
      </xdr:nvSpPr>
      <xdr:spPr>
        <a:xfrm>
          <a:off x="3746500" y="133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77812</xdr:rowOff>
    </xdr:from>
    <xdr:ext cx="599010" cy="259045"/>
    <xdr:sp macro="" textlink="">
      <xdr:nvSpPr>
        <xdr:cNvPr id="198" name="テキスト ボックス 197"/>
        <xdr:cNvSpPr txBox="1"/>
      </xdr:nvSpPr>
      <xdr:spPr>
        <a:xfrm>
          <a:off x="3497795" y="1345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48270</xdr:rowOff>
    </xdr:from>
    <xdr:to>
      <xdr:col>15</xdr:col>
      <xdr:colOff>101600</xdr:colOff>
      <xdr:row>78</xdr:row>
      <xdr:rowOff>149870</xdr:rowOff>
    </xdr:to>
    <xdr:sp macro="" textlink="">
      <xdr:nvSpPr>
        <xdr:cNvPr id="199" name="楕円 198"/>
        <xdr:cNvSpPr/>
      </xdr:nvSpPr>
      <xdr:spPr>
        <a:xfrm>
          <a:off x="2857500" y="134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140997</xdr:rowOff>
    </xdr:from>
    <xdr:ext cx="599010" cy="259045"/>
    <xdr:sp macro="" textlink="">
      <xdr:nvSpPr>
        <xdr:cNvPr id="200" name="テキスト ボックス 199"/>
        <xdr:cNvSpPr txBox="1"/>
      </xdr:nvSpPr>
      <xdr:spPr>
        <a:xfrm>
          <a:off x="2608795" y="1351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43473</xdr:rowOff>
    </xdr:from>
    <xdr:to>
      <xdr:col>10</xdr:col>
      <xdr:colOff>165100</xdr:colOff>
      <xdr:row>78</xdr:row>
      <xdr:rowOff>145073</xdr:rowOff>
    </xdr:to>
    <xdr:sp macro="" textlink="">
      <xdr:nvSpPr>
        <xdr:cNvPr id="201" name="楕円 200"/>
        <xdr:cNvSpPr/>
      </xdr:nvSpPr>
      <xdr:spPr>
        <a:xfrm>
          <a:off x="1968500" y="134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136200</xdr:rowOff>
    </xdr:from>
    <xdr:ext cx="599010" cy="259045"/>
    <xdr:sp macro="" textlink="">
      <xdr:nvSpPr>
        <xdr:cNvPr id="202" name="テキスト ボックス 201"/>
        <xdr:cNvSpPr txBox="1"/>
      </xdr:nvSpPr>
      <xdr:spPr>
        <a:xfrm>
          <a:off x="1719795" y="135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100837</xdr:rowOff>
    </xdr:from>
    <xdr:to>
      <xdr:col>6</xdr:col>
      <xdr:colOff>38100</xdr:colOff>
      <xdr:row>79</xdr:row>
      <xdr:rowOff>30987</xdr:rowOff>
    </xdr:to>
    <xdr:sp macro="" textlink="">
      <xdr:nvSpPr>
        <xdr:cNvPr id="203" name="楕円 202"/>
        <xdr:cNvSpPr/>
      </xdr:nvSpPr>
      <xdr:spPr>
        <a:xfrm>
          <a:off x="1079500" y="13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22114</xdr:rowOff>
    </xdr:from>
    <xdr:ext cx="599010" cy="259045"/>
    <xdr:sp macro="" textlink="">
      <xdr:nvSpPr>
        <xdr:cNvPr id="204" name="テキスト ボックス 203"/>
        <xdr:cNvSpPr txBox="1"/>
      </xdr:nvSpPr>
      <xdr:spPr>
        <a:xfrm>
          <a:off x="830795" y="1356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160536</xdr:rowOff>
    </xdr:from>
    <xdr:to>
      <xdr:col>24</xdr:col>
      <xdr:colOff>63500</xdr:colOff>
      <xdr:row>99</xdr:row>
      <xdr:rowOff>83742</xdr:rowOff>
    </xdr:to>
    <xdr:cxnSp macro="">
      <xdr:nvCxnSpPr>
        <xdr:cNvPr id="236" name="直線コネクタ 235"/>
        <xdr:cNvCxnSpPr/>
      </xdr:nvCxnSpPr>
      <xdr:spPr>
        <a:xfrm flipV="1">
          <a:off x="3797300" y="16962636"/>
          <a:ext cx="838200" cy="9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67495</xdr:rowOff>
    </xdr:from>
    <xdr:to>
      <xdr:col>19</xdr:col>
      <xdr:colOff>177800</xdr:colOff>
      <xdr:row>99</xdr:row>
      <xdr:rowOff>83742</xdr:rowOff>
    </xdr:to>
    <xdr:cxnSp macro="">
      <xdr:nvCxnSpPr>
        <xdr:cNvPr id="239" name="直線コネクタ 238"/>
        <xdr:cNvCxnSpPr/>
      </xdr:nvCxnSpPr>
      <xdr:spPr>
        <a:xfrm>
          <a:off x="2908300" y="17041045"/>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62743</xdr:rowOff>
    </xdr:from>
    <xdr:to>
      <xdr:col>15</xdr:col>
      <xdr:colOff>50800</xdr:colOff>
      <xdr:row>99</xdr:row>
      <xdr:rowOff>67495</xdr:rowOff>
    </xdr:to>
    <xdr:cxnSp macro="">
      <xdr:nvCxnSpPr>
        <xdr:cNvPr id="242" name="直線コネクタ 241"/>
        <xdr:cNvCxnSpPr/>
      </xdr:nvCxnSpPr>
      <xdr:spPr>
        <a:xfrm>
          <a:off x="2019300" y="17036293"/>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89260</xdr:rowOff>
    </xdr:from>
    <xdr:to>
      <xdr:col>15</xdr:col>
      <xdr:colOff>101600</xdr:colOff>
      <xdr:row>97</xdr:row>
      <xdr:rowOff>19410</xdr:rowOff>
    </xdr:to>
    <xdr:sp macro="" textlink="">
      <xdr:nvSpPr>
        <xdr:cNvPr id="243" name="フローチャート: 判断 242"/>
        <xdr:cNvSpPr/>
      </xdr:nvSpPr>
      <xdr:spPr>
        <a:xfrm>
          <a:off x="2857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35937</xdr:rowOff>
    </xdr:from>
    <xdr:ext cx="534377" cy="259045"/>
    <xdr:sp macro="" textlink="">
      <xdr:nvSpPr>
        <xdr:cNvPr id="244" name="テキスト ボックス 243"/>
        <xdr:cNvSpPr txBox="1"/>
      </xdr:nvSpPr>
      <xdr:spPr>
        <a:xfrm>
          <a:off x="2641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62743</xdr:rowOff>
    </xdr:from>
    <xdr:to>
      <xdr:col>10</xdr:col>
      <xdr:colOff>114300</xdr:colOff>
      <xdr:row>99</xdr:row>
      <xdr:rowOff>73699</xdr:rowOff>
    </xdr:to>
    <xdr:cxnSp macro="">
      <xdr:nvCxnSpPr>
        <xdr:cNvPr id="245" name="直線コネクタ 244"/>
        <xdr:cNvCxnSpPr/>
      </xdr:nvCxnSpPr>
      <xdr:spPr>
        <a:xfrm flipV="1">
          <a:off x="1130300" y="17036293"/>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80122</xdr:rowOff>
    </xdr:from>
    <xdr:ext cx="534377" cy="259045"/>
    <xdr:sp macro="" textlink="">
      <xdr:nvSpPr>
        <xdr:cNvPr id="249" name="テキスト ボックス 248"/>
        <xdr:cNvSpPr txBox="1"/>
      </xdr:nvSpPr>
      <xdr:spPr>
        <a:xfrm>
          <a:off x="863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109736</xdr:rowOff>
    </xdr:from>
    <xdr:to>
      <xdr:col>24</xdr:col>
      <xdr:colOff>114300</xdr:colOff>
      <xdr:row>99</xdr:row>
      <xdr:rowOff>39886</xdr:rowOff>
    </xdr:to>
    <xdr:sp macro="" textlink="">
      <xdr:nvSpPr>
        <xdr:cNvPr id="255" name="楕円 254"/>
        <xdr:cNvSpPr/>
      </xdr:nvSpPr>
      <xdr:spPr>
        <a:xfrm>
          <a:off x="4584700" y="169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24663</xdr:rowOff>
    </xdr:from>
    <xdr:ext cx="534377" cy="259045"/>
    <xdr:sp macro="" textlink="">
      <xdr:nvSpPr>
        <xdr:cNvPr id="256" name="衛生費該当値テキスト"/>
        <xdr:cNvSpPr txBox="1"/>
      </xdr:nvSpPr>
      <xdr:spPr>
        <a:xfrm>
          <a:off x="4686300" y="168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32942</xdr:rowOff>
    </xdr:from>
    <xdr:to>
      <xdr:col>20</xdr:col>
      <xdr:colOff>38100</xdr:colOff>
      <xdr:row>99</xdr:row>
      <xdr:rowOff>134542</xdr:rowOff>
    </xdr:to>
    <xdr:sp macro="" textlink="">
      <xdr:nvSpPr>
        <xdr:cNvPr id="257" name="楕円 256"/>
        <xdr:cNvSpPr/>
      </xdr:nvSpPr>
      <xdr:spPr>
        <a:xfrm>
          <a:off x="3746500" y="170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125669</xdr:rowOff>
    </xdr:from>
    <xdr:ext cx="534377" cy="259045"/>
    <xdr:sp macro="" textlink="">
      <xdr:nvSpPr>
        <xdr:cNvPr id="258" name="テキスト ボックス 257"/>
        <xdr:cNvSpPr txBox="1"/>
      </xdr:nvSpPr>
      <xdr:spPr>
        <a:xfrm>
          <a:off x="3530111" y="1709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16695</xdr:rowOff>
    </xdr:from>
    <xdr:to>
      <xdr:col>15</xdr:col>
      <xdr:colOff>101600</xdr:colOff>
      <xdr:row>99</xdr:row>
      <xdr:rowOff>118295</xdr:rowOff>
    </xdr:to>
    <xdr:sp macro="" textlink="">
      <xdr:nvSpPr>
        <xdr:cNvPr id="259" name="楕円 258"/>
        <xdr:cNvSpPr/>
      </xdr:nvSpPr>
      <xdr:spPr>
        <a:xfrm>
          <a:off x="2857500" y="169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109422</xdr:rowOff>
    </xdr:from>
    <xdr:ext cx="534377" cy="259045"/>
    <xdr:sp macro="" textlink="">
      <xdr:nvSpPr>
        <xdr:cNvPr id="260" name="テキスト ボックス 259"/>
        <xdr:cNvSpPr txBox="1"/>
      </xdr:nvSpPr>
      <xdr:spPr>
        <a:xfrm>
          <a:off x="2641111" y="170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11943</xdr:rowOff>
    </xdr:from>
    <xdr:to>
      <xdr:col>10</xdr:col>
      <xdr:colOff>165100</xdr:colOff>
      <xdr:row>99</xdr:row>
      <xdr:rowOff>113543</xdr:rowOff>
    </xdr:to>
    <xdr:sp macro="" textlink="">
      <xdr:nvSpPr>
        <xdr:cNvPr id="261" name="楕円 260"/>
        <xdr:cNvSpPr/>
      </xdr:nvSpPr>
      <xdr:spPr>
        <a:xfrm>
          <a:off x="1968500" y="169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104670</xdr:rowOff>
    </xdr:from>
    <xdr:ext cx="534377" cy="259045"/>
    <xdr:sp macro="" textlink="">
      <xdr:nvSpPr>
        <xdr:cNvPr id="262" name="テキスト ボックス 261"/>
        <xdr:cNvSpPr txBox="1"/>
      </xdr:nvSpPr>
      <xdr:spPr>
        <a:xfrm>
          <a:off x="1752111" y="170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22899</xdr:rowOff>
    </xdr:from>
    <xdr:to>
      <xdr:col>6</xdr:col>
      <xdr:colOff>38100</xdr:colOff>
      <xdr:row>99</xdr:row>
      <xdr:rowOff>124499</xdr:rowOff>
    </xdr:to>
    <xdr:sp macro="" textlink="">
      <xdr:nvSpPr>
        <xdr:cNvPr id="263" name="楕円 262"/>
        <xdr:cNvSpPr/>
      </xdr:nvSpPr>
      <xdr:spPr>
        <a:xfrm>
          <a:off x="1079500" y="169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115626</xdr:rowOff>
    </xdr:from>
    <xdr:ext cx="534377" cy="259045"/>
    <xdr:sp macro="" textlink="">
      <xdr:nvSpPr>
        <xdr:cNvPr id="264" name="テキスト ボックス 263"/>
        <xdr:cNvSpPr txBox="1"/>
      </xdr:nvSpPr>
      <xdr:spPr>
        <a:xfrm>
          <a:off x="863111" y="170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xdr:rowOff>
    </xdr:from>
    <xdr:to>
      <xdr:col>55</xdr:col>
      <xdr:colOff>0</xdr:colOff>
      <xdr:row>38</xdr:row>
      <xdr:rowOff>4826</xdr:rowOff>
    </xdr:to>
    <xdr:cxnSp macro="">
      <xdr:nvCxnSpPr>
        <xdr:cNvPr id="291" name="直線コネクタ 290"/>
        <xdr:cNvCxnSpPr/>
      </xdr:nvCxnSpPr>
      <xdr:spPr>
        <a:xfrm>
          <a:off x="9639300" y="651901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xdr:rowOff>
    </xdr:from>
    <xdr:to>
      <xdr:col>50</xdr:col>
      <xdr:colOff>114300</xdr:colOff>
      <xdr:row>38</xdr:row>
      <xdr:rowOff>16942</xdr:rowOff>
    </xdr:to>
    <xdr:cxnSp macro="">
      <xdr:nvCxnSpPr>
        <xdr:cNvPr id="294" name="直線コネクタ 293"/>
        <xdr:cNvCxnSpPr/>
      </xdr:nvCxnSpPr>
      <xdr:spPr>
        <a:xfrm flipV="1">
          <a:off x="8750300" y="651901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16942</xdr:rowOff>
    </xdr:from>
    <xdr:to>
      <xdr:col>45</xdr:col>
      <xdr:colOff>177800</xdr:colOff>
      <xdr:row>38</xdr:row>
      <xdr:rowOff>17170</xdr:rowOff>
    </xdr:to>
    <xdr:cxnSp macro="">
      <xdr:nvCxnSpPr>
        <xdr:cNvPr id="297" name="直線コネクタ 296"/>
        <xdr:cNvCxnSpPr/>
      </xdr:nvCxnSpPr>
      <xdr:spPr>
        <a:xfrm flipV="1">
          <a:off x="7861300" y="653204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146964</xdr:rowOff>
    </xdr:from>
    <xdr:to>
      <xdr:col>46</xdr:col>
      <xdr:colOff>38100</xdr:colOff>
      <xdr:row>37</xdr:row>
      <xdr:rowOff>77114</xdr:rowOff>
    </xdr:to>
    <xdr:sp macro="" textlink="">
      <xdr:nvSpPr>
        <xdr:cNvPr id="298" name="フローチャート: 判断 297"/>
        <xdr:cNvSpPr/>
      </xdr:nvSpPr>
      <xdr:spPr>
        <a:xfrm>
          <a:off x="8699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93641</xdr:rowOff>
    </xdr:from>
    <xdr:ext cx="469744" cy="259045"/>
    <xdr:sp macro="" textlink="">
      <xdr:nvSpPr>
        <xdr:cNvPr id="299" name="テキスト ボックス 298"/>
        <xdr:cNvSpPr txBox="1"/>
      </xdr:nvSpPr>
      <xdr:spPr>
        <a:xfrm>
          <a:off x="8515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152273</xdr:rowOff>
    </xdr:from>
    <xdr:to>
      <xdr:col>41</xdr:col>
      <xdr:colOff>50800</xdr:colOff>
      <xdr:row>38</xdr:row>
      <xdr:rowOff>17170</xdr:rowOff>
    </xdr:to>
    <xdr:cxnSp macro="">
      <xdr:nvCxnSpPr>
        <xdr:cNvPr id="300" name="直線コネクタ 299"/>
        <xdr:cNvCxnSpPr/>
      </xdr:nvCxnSpPr>
      <xdr:spPr>
        <a:xfrm>
          <a:off x="6972300" y="6495923"/>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168851</xdr:rowOff>
    </xdr:from>
    <xdr:ext cx="469744" cy="259045"/>
    <xdr:sp macro="" textlink="">
      <xdr:nvSpPr>
        <xdr:cNvPr id="302" name="テキスト ボックス 301"/>
        <xdr:cNvSpPr txBox="1"/>
      </xdr:nvSpPr>
      <xdr:spPr>
        <a:xfrm>
          <a:off x="7626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10" name="楕円 309"/>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103903</xdr:rowOff>
    </xdr:from>
    <xdr:ext cx="378565" cy="259045"/>
    <xdr:sp macro="" textlink="">
      <xdr:nvSpPr>
        <xdr:cNvPr id="311" name="労働費該当値テキスト"/>
        <xdr:cNvSpPr txBox="1"/>
      </xdr:nvSpPr>
      <xdr:spPr>
        <a:xfrm>
          <a:off x="10528300"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124562</xdr:rowOff>
    </xdr:from>
    <xdr:to>
      <xdr:col>50</xdr:col>
      <xdr:colOff>165100</xdr:colOff>
      <xdr:row>38</xdr:row>
      <xdr:rowOff>54711</xdr:rowOff>
    </xdr:to>
    <xdr:sp macro="" textlink="">
      <xdr:nvSpPr>
        <xdr:cNvPr id="312" name="楕円 311"/>
        <xdr:cNvSpPr/>
      </xdr:nvSpPr>
      <xdr:spPr>
        <a:xfrm>
          <a:off x="9588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45838</xdr:rowOff>
    </xdr:from>
    <xdr:ext cx="378565" cy="259045"/>
    <xdr:sp macro="" textlink="">
      <xdr:nvSpPr>
        <xdr:cNvPr id="313" name="テキスト ボックス 312"/>
        <xdr:cNvSpPr txBox="1"/>
      </xdr:nvSpPr>
      <xdr:spPr>
        <a:xfrm>
          <a:off x="9450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137592</xdr:rowOff>
    </xdr:from>
    <xdr:to>
      <xdr:col>46</xdr:col>
      <xdr:colOff>38100</xdr:colOff>
      <xdr:row>38</xdr:row>
      <xdr:rowOff>67742</xdr:rowOff>
    </xdr:to>
    <xdr:sp macro="" textlink="">
      <xdr:nvSpPr>
        <xdr:cNvPr id="314" name="楕円 313"/>
        <xdr:cNvSpPr/>
      </xdr:nvSpPr>
      <xdr:spPr>
        <a:xfrm>
          <a:off x="8699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58869</xdr:rowOff>
    </xdr:from>
    <xdr:ext cx="378565" cy="259045"/>
    <xdr:sp macro="" textlink="">
      <xdr:nvSpPr>
        <xdr:cNvPr id="315" name="テキスト ボックス 314"/>
        <xdr:cNvSpPr txBox="1"/>
      </xdr:nvSpPr>
      <xdr:spPr>
        <a:xfrm>
          <a:off x="8561017" y="65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137820</xdr:rowOff>
    </xdr:from>
    <xdr:to>
      <xdr:col>41</xdr:col>
      <xdr:colOff>101600</xdr:colOff>
      <xdr:row>38</xdr:row>
      <xdr:rowOff>67970</xdr:rowOff>
    </xdr:to>
    <xdr:sp macro="" textlink="">
      <xdr:nvSpPr>
        <xdr:cNvPr id="316" name="楕円 315"/>
        <xdr:cNvSpPr/>
      </xdr:nvSpPr>
      <xdr:spPr>
        <a:xfrm>
          <a:off x="7810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59097</xdr:rowOff>
    </xdr:from>
    <xdr:ext cx="378565" cy="259045"/>
    <xdr:sp macro="" textlink="">
      <xdr:nvSpPr>
        <xdr:cNvPr id="317" name="テキスト ボックス 316"/>
        <xdr:cNvSpPr txBox="1"/>
      </xdr:nvSpPr>
      <xdr:spPr>
        <a:xfrm>
          <a:off x="7672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101473</xdr:rowOff>
    </xdr:from>
    <xdr:to>
      <xdr:col>36</xdr:col>
      <xdr:colOff>165100</xdr:colOff>
      <xdr:row>38</xdr:row>
      <xdr:rowOff>31623</xdr:rowOff>
    </xdr:to>
    <xdr:sp macro="" textlink="">
      <xdr:nvSpPr>
        <xdr:cNvPr id="318" name="楕円 317"/>
        <xdr:cNvSpPr/>
      </xdr:nvSpPr>
      <xdr:spPr>
        <a:xfrm>
          <a:off x="6921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22750</xdr:rowOff>
    </xdr:from>
    <xdr:ext cx="378565" cy="259045"/>
    <xdr:sp macro="" textlink="">
      <xdr:nvSpPr>
        <xdr:cNvPr id="319" name="テキスト ボックス 318"/>
        <xdr:cNvSpPr txBox="1"/>
      </xdr:nvSpPr>
      <xdr:spPr>
        <a:xfrm>
          <a:off x="6783017"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32106</xdr:rowOff>
    </xdr:from>
    <xdr:to>
      <xdr:col>55</xdr:col>
      <xdr:colOff>0</xdr:colOff>
      <xdr:row>57</xdr:row>
      <xdr:rowOff>59119</xdr:rowOff>
    </xdr:to>
    <xdr:cxnSp macro="">
      <xdr:nvCxnSpPr>
        <xdr:cNvPr id="348" name="直線コネクタ 347"/>
        <xdr:cNvCxnSpPr/>
      </xdr:nvCxnSpPr>
      <xdr:spPr>
        <a:xfrm flipV="1">
          <a:off x="9639300" y="9804756"/>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59119</xdr:rowOff>
    </xdr:from>
    <xdr:to>
      <xdr:col>50</xdr:col>
      <xdr:colOff>114300</xdr:colOff>
      <xdr:row>57</xdr:row>
      <xdr:rowOff>70472</xdr:rowOff>
    </xdr:to>
    <xdr:cxnSp macro="">
      <xdr:nvCxnSpPr>
        <xdr:cNvPr id="351" name="直線コネクタ 350"/>
        <xdr:cNvCxnSpPr/>
      </xdr:nvCxnSpPr>
      <xdr:spPr>
        <a:xfrm flipV="1">
          <a:off x="8750300" y="9831769"/>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70472</xdr:rowOff>
    </xdr:from>
    <xdr:to>
      <xdr:col>45</xdr:col>
      <xdr:colOff>177800</xdr:colOff>
      <xdr:row>57</xdr:row>
      <xdr:rowOff>120421</xdr:rowOff>
    </xdr:to>
    <xdr:cxnSp macro="">
      <xdr:nvCxnSpPr>
        <xdr:cNvPr id="354" name="直線コネクタ 353"/>
        <xdr:cNvCxnSpPr/>
      </xdr:nvCxnSpPr>
      <xdr:spPr>
        <a:xfrm flipV="1">
          <a:off x="7861300" y="9843122"/>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44628</xdr:rowOff>
    </xdr:from>
    <xdr:to>
      <xdr:col>46</xdr:col>
      <xdr:colOff>38100</xdr:colOff>
      <xdr:row>55</xdr:row>
      <xdr:rowOff>146228</xdr:rowOff>
    </xdr:to>
    <xdr:sp macro="" textlink="">
      <xdr:nvSpPr>
        <xdr:cNvPr id="355" name="フローチャート: 判断 354"/>
        <xdr:cNvSpPr/>
      </xdr:nvSpPr>
      <xdr:spPr>
        <a:xfrm>
          <a:off x="8699500" y="947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162755</xdr:rowOff>
    </xdr:from>
    <xdr:ext cx="534377" cy="259045"/>
    <xdr:sp macro="" textlink="">
      <xdr:nvSpPr>
        <xdr:cNvPr id="356" name="テキスト ボックス 355"/>
        <xdr:cNvSpPr txBox="1"/>
      </xdr:nvSpPr>
      <xdr:spPr>
        <a:xfrm>
          <a:off x="8483111" y="92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79769</xdr:rowOff>
    </xdr:from>
    <xdr:to>
      <xdr:col>41</xdr:col>
      <xdr:colOff>50800</xdr:colOff>
      <xdr:row>57</xdr:row>
      <xdr:rowOff>120421</xdr:rowOff>
    </xdr:to>
    <xdr:cxnSp macro="">
      <xdr:nvCxnSpPr>
        <xdr:cNvPr id="357" name="直線コネクタ 356"/>
        <xdr:cNvCxnSpPr/>
      </xdr:nvCxnSpPr>
      <xdr:spPr>
        <a:xfrm>
          <a:off x="6972300" y="9852419"/>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152756</xdr:rowOff>
    </xdr:from>
    <xdr:to>
      <xdr:col>55</xdr:col>
      <xdr:colOff>50800</xdr:colOff>
      <xdr:row>57</xdr:row>
      <xdr:rowOff>82906</xdr:rowOff>
    </xdr:to>
    <xdr:sp macro="" textlink="">
      <xdr:nvSpPr>
        <xdr:cNvPr id="367" name="楕円 366"/>
        <xdr:cNvSpPr/>
      </xdr:nvSpPr>
      <xdr:spPr>
        <a:xfrm>
          <a:off x="104267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131183</xdr:rowOff>
    </xdr:from>
    <xdr:ext cx="534377" cy="259045"/>
    <xdr:sp macro="" textlink="">
      <xdr:nvSpPr>
        <xdr:cNvPr id="368" name="農林水産業費該当値テキスト"/>
        <xdr:cNvSpPr txBox="1"/>
      </xdr:nvSpPr>
      <xdr:spPr>
        <a:xfrm>
          <a:off x="10528300" y="97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8319</xdr:rowOff>
    </xdr:from>
    <xdr:to>
      <xdr:col>50</xdr:col>
      <xdr:colOff>165100</xdr:colOff>
      <xdr:row>57</xdr:row>
      <xdr:rowOff>109919</xdr:rowOff>
    </xdr:to>
    <xdr:sp macro="" textlink="">
      <xdr:nvSpPr>
        <xdr:cNvPr id="369" name="楕円 368"/>
        <xdr:cNvSpPr/>
      </xdr:nvSpPr>
      <xdr:spPr>
        <a:xfrm>
          <a:off x="9588500" y="97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101046</xdr:rowOff>
    </xdr:from>
    <xdr:ext cx="534377" cy="259045"/>
    <xdr:sp macro="" textlink="">
      <xdr:nvSpPr>
        <xdr:cNvPr id="370" name="テキスト ボックス 369"/>
        <xdr:cNvSpPr txBox="1"/>
      </xdr:nvSpPr>
      <xdr:spPr>
        <a:xfrm>
          <a:off x="9372111" y="98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19672</xdr:rowOff>
    </xdr:from>
    <xdr:to>
      <xdr:col>46</xdr:col>
      <xdr:colOff>38100</xdr:colOff>
      <xdr:row>57</xdr:row>
      <xdr:rowOff>121272</xdr:rowOff>
    </xdr:to>
    <xdr:sp macro="" textlink="">
      <xdr:nvSpPr>
        <xdr:cNvPr id="371" name="楕円 370"/>
        <xdr:cNvSpPr/>
      </xdr:nvSpPr>
      <xdr:spPr>
        <a:xfrm>
          <a:off x="8699500" y="97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112399</xdr:rowOff>
    </xdr:from>
    <xdr:ext cx="534377" cy="259045"/>
    <xdr:sp macro="" textlink="">
      <xdr:nvSpPr>
        <xdr:cNvPr id="372" name="テキスト ボックス 371"/>
        <xdr:cNvSpPr txBox="1"/>
      </xdr:nvSpPr>
      <xdr:spPr>
        <a:xfrm>
          <a:off x="8483111" y="98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69621</xdr:rowOff>
    </xdr:from>
    <xdr:to>
      <xdr:col>41</xdr:col>
      <xdr:colOff>101600</xdr:colOff>
      <xdr:row>57</xdr:row>
      <xdr:rowOff>171221</xdr:rowOff>
    </xdr:to>
    <xdr:sp macro="" textlink="">
      <xdr:nvSpPr>
        <xdr:cNvPr id="373" name="楕円 372"/>
        <xdr:cNvSpPr/>
      </xdr:nvSpPr>
      <xdr:spPr>
        <a:xfrm>
          <a:off x="7810500" y="98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162348</xdr:rowOff>
    </xdr:from>
    <xdr:ext cx="534377" cy="259045"/>
    <xdr:sp macro="" textlink="">
      <xdr:nvSpPr>
        <xdr:cNvPr id="374" name="テキスト ボックス 373"/>
        <xdr:cNvSpPr txBox="1"/>
      </xdr:nvSpPr>
      <xdr:spPr>
        <a:xfrm>
          <a:off x="7594111" y="99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28969</xdr:rowOff>
    </xdr:from>
    <xdr:to>
      <xdr:col>36</xdr:col>
      <xdr:colOff>165100</xdr:colOff>
      <xdr:row>57</xdr:row>
      <xdr:rowOff>130569</xdr:rowOff>
    </xdr:to>
    <xdr:sp macro="" textlink="">
      <xdr:nvSpPr>
        <xdr:cNvPr id="375" name="楕円 374"/>
        <xdr:cNvSpPr/>
      </xdr:nvSpPr>
      <xdr:spPr>
        <a:xfrm>
          <a:off x="6921500" y="98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121696</xdr:rowOff>
    </xdr:from>
    <xdr:ext cx="534377" cy="259045"/>
    <xdr:sp macro="" textlink="">
      <xdr:nvSpPr>
        <xdr:cNvPr id="376" name="テキスト ボックス 375"/>
        <xdr:cNvSpPr txBox="1"/>
      </xdr:nvSpPr>
      <xdr:spPr>
        <a:xfrm>
          <a:off x="6705111" y="98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74924</xdr:rowOff>
    </xdr:from>
    <xdr:to>
      <xdr:col>55</xdr:col>
      <xdr:colOff>0</xdr:colOff>
      <xdr:row>78</xdr:row>
      <xdr:rowOff>84624</xdr:rowOff>
    </xdr:to>
    <xdr:cxnSp macro="">
      <xdr:nvCxnSpPr>
        <xdr:cNvPr id="407" name="直線コネクタ 406"/>
        <xdr:cNvCxnSpPr/>
      </xdr:nvCxnSpPr>
      <xdr:spPr>
        <a:xfrm flipV="1">
          <a:off x="9639300" y="13448024"/>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63446</xdr:rowOff>
    </xdr:from>
    <xdr:to>
      <xdr:col>50</xdr:col>
      <xdr:colOff>114300</xdr:colOff>
      <xdr:row>78</xdr:row>
      <xdr:rowOff>84624</xdr:rowOff>
    </xdr:to>
    <xdr:cxnSp macro="">
      <xdr:nvCxnSpPr>
        <xdr:cNvPr id="410" name="直線コネクタ 409"/>
        <xdr:cNvCxnSpPr/>
      </xdr:nvCxnSpPr>
      <xdr:spPr>
        <a:xfrm>
          <a:off x="8750300" y="13436546"/>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44472</xdr:rowOff>
    </xdr:from>
    <xdr:to>
      <xdr:col>45</xdr:col>
      <xdr:colOff>177800</xdr:colOff>
      <xdr:row>78</xdr:row>
      <xdr:rowOff>63446</xdr:rowOff>
    </xdr:to>
    <xdr:cxnSp macro="">
      <xdr:nvCxnSpPr>
        <xdr:cNvPr id="413" name="直線コネクタ 412"/>
        <xdr:cNvCxnSpPr/>
      </xdr:nvCxnSpPr>
      <xdr:spPr>
        <a:xfrm>
          <a:off x="7861300" y="1341757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130750</xdr:rowOff>
    </xdr:from>
    <xdr:to>
      <xdr:col>46</xdr:col>
      <xdr:colOff>38100</xdr:colOff>
      <xdr:row>78</xdr:row>
      <xdr:rowOff>60900</xdr:rowOff>
    </xdr:to>
    <xdr:sp macro="" textlink="">
      <xdr:nvSpPr>
        <xdr:cNvPr id="414" name="フローチャート: 判断 413"/>
        <xdr:cNvSpPr/>
      </xdr:nvSpPr>
      <xdr:spPr>
        <a:xfrm>
          <a:off x="8699500" y="133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77427</xdr:rowOff>
    </xdr:from>
    <xdr:ext cx="534377" cy="259045"/>
    <xdr:sp macro="" textlink="">
      <xdr:nvSpPr>
        <xdr:cNvPr id="415" name="テキスト ボックス 414"/>
        <xdr:cNvSpPr txBox="1"/>
      </xdr:nvSpPr>
      <xdr:spPr>
        <a:xfrm>
          <a:off x="8483111" y="13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44472</xdr:rowOff>
    </xdr:from>
    <xdr:to>
      <xdr:col>41</xdr:col>
      <xdr:colOff>50800</xdr:colOff>
      <xdr:row>78</xdr:row>
      <xdr:rowOff>51868</xdr:rowOff>
    </xdr:to>
    <xdr:cxnSp macro="">
      <xdr:nvCxnSpPr>
        <xdr:cNvPr id="416" name="直線コネクタ 415"/>
        <xdr:cNvCxnSpPr/>
      </xdr:nvCxnSpPr>
      <xdr:spPr>
        <a:xfrm flipV="1">
          <a:off x="6972300" y="13417572"/>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95607</xdr:rowOff>
    </xdr:from>
    <xdr:ext cx="534377" cy="259045"/>
    <xdr:sp macro="" textlink="">
      <xdr:nvSpPr>
        <xdr:cNvPr id="418" name="テキスト ボックス 417"/>
        <xdr:cNvSpPr txBox="1"/>
      </xdr:nvSpPr>
      <xdr:spPr>
        <a:xfrm>
          <a:off x="7594111" y="134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100964</xdr:rowOff>
    </xdr:from>
    <xdr:ext cx="534377" cy="259045"/>
    <xdr:sp macro="" textlink="">
      <xdr:nvSpPr>
        <xdr:cNvPr id="420" name="テキスト ボックス 419"/>
        <xdr:cNvSpPr txBox="1"/>
      </xdr:nvSpPr>
      <xdr:spPr>
        <a:xfrm>
          <a:off x="6705111" y="134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24124</xdr:rowOff>
    </xdr:from>
    <xdr:to>
      <xdr:col>55</xdr:col>
      <xdr:colOff>50800</xdr:colOff>
      <xdr:row>78</xdr:row>
      <xdr:rowOff>125724</xdr:rowOff>
    </xdr:to>
    <xdr:sp macro="" textlink="">
      <xdr:nvSpPr>
        <xdr:cNvPr id="426" name="楕円 425"/>
        <xdr:cNvSpPr/>
      </xdr:nvSpPr>
      <xdr:spPr>
        <a:xfrm>
          <a:off x="10426700" y="133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2551</xdr:rowOff>
    </xdr:from>
    <xdr:ext cx="534377" cy="259045"/>
    <xdr:sp macro="" textlink="">
      <xdr:nvSpPr>
        <xdr:cNvPr id="427" name="商工費該当値テキスト"/>
        <xdr:cNvSpPr txBox="1"/>
      </xdr:nvSpPr>
      <xdr:spPr>
        <a:xfrm>
          <a:off x="10528300" y="133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33824</xdr:rowOff>
    </xdr:from>
    <xdr:to>
      <xdr:col>50</xdr:col>
      <xdr:colOff>165100</xdr:colOff>
      <xdr:row>78</xdr:row>
      <xdr:rowOff>135424</xdr:rowOff>
    </xdr:to>
    <xdr:sp macro="" textlink="">
      <xdr:nvSpPr>
        <xdr:cNvPr id="428" name="楕円 427"/>
        <xdr:cNvSpPr/>
      </xdr:nvSpPr>
      <xdr:spPr>
        <a:xfrm>
          <a:off x="9588500" y="134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126551</xdr:rowOff>
    </xdr:from>
    <xdr:ext cx="534377" cy="259045"/>
    <xdr:sp macro="" textlink="">
      <xdr:nvSpPr>
        <xdr:cNvPr id="429" name="テキスト ボックス 428"/>
        <xdr:cNvSpPr txBox="1"/>
      </xdr:nvSpPr>
      <xdr:spPr>
        <a:xfrm>
          <a:off x="9372111" y="1349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12646</xdr:rowOff>
    </xdr:from>
    <xdr:to>
      <xdr:col>46</xdr:col>
      <xdr:colOff>38100</xdr:colOff>
      <xdr:row>78</xdr:row>
      <xdr:rowOff>114246</xdr:rowOff>
    </xdr:to>
    <xdr:sp macro="" textlink="">
      <xdr:nvSpPr>
        <xdr:cNvPr id="430" name="楕円 429"/>
        <xdr:cNvSpPr/>
      </xdr:nvSpPr>
      <xdr:spPr>
        <a:xfrm>
          <a:off x="8699500" y="13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105373</xdr:rowOff>
    </xdr:from>
    <xdr:ext cx="534377" cy="259045"/>
    <xdr:sp macro="" textlink="">
      <xdr:nvSpPr>
        <xdr:cNvPr id="431" name="テキスト ボックス 430"/>
        <xdr:cNvSpPr txBox="1"/>
      </xdr:nvSpPr>
      <xdr:spPr>
        <a:xfrm>
          <a:off x="8483111" y="134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165122</xdr:rowOff>
    </xdr:from>
    <xdr:to>
      <xdr:col>41</xdr:col>
      <xdr:colOff>101600</xdr:colOff>
      <xdr:row>78</xdr:row>
      <xdr:rowOff>95272</xdr:rowOff>
    </xdr:to>
    <xdr:sp macro="" textlink="">
      <xdr:nvSpPr>
        <xdr:cNvPr id="432" name="楕円 431"/>
        <xdr:cNvSpPr/>
      </xdr:nvSpPr>
      <xdr:spPr>
        <a:xfrm>
          <a:off x="7810500" y="13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111799</xdr:rowOff>
    </xdr:from>
    <xdr:ext cx="534377" cy="259045"/>
    <xdr:sp macro="" textlink="">
      <xdr:nvSpPr>
        <xdr:cNvPr id="433" name="テキスト ボックス 432"/>
        <xdr:cNvSpPr txBox="1"/>
      </xdr:nvSpPr>
      <xdr:spPr>
        <a:xfrm>
          <a:off x="7594111" y="131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1068</xdr:rowOff>
    </xdr:from>
    <xdr:to>
      <xdr:col>36</xdr:col>
      <xdr:colOff>165100</xdr:colOff>
      <xdr:row>78</xdr:row>
      <xdr:rowOff>102668</xdr:rowOff>
    </xdr:to>
    <xdr:sp macro="" textlink="">
      <xdr:nvSpPr>
        <xdr:cNvPr id="434" name="楕円 433"/>
        <xdr:cNvSpPr/>
      </xdr:nvSpPr>
      <xdr:spPr>
        <a:xfrm>
          <a:off x="6921500" y="133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119195</xdr:rowOff>
    </xdr:from>
    <xdr:ext cx="534377" cy="259045"/>
    <xdr:sp macro="" textlink="">
      <xdr:nvSpPr>
        <xdr:cNvPr id="435" name="テキスト ボックス 434"/>
        <xdr:cNvSpPr txBox="1"/>
      </xdr:nvSpPr>
      <xdr:spPr>
        <a:xfrm>
          <a:off x="6705111" y="131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134048</xdr:rowOff>
    </xdr:from>
    <xdr:to>
      <xdr:col>55</xdr:col>
      <xdr:colOff>0</xdr:colOff>
      <xdr:row>98</xdr:row>
      <xdr:rowOff>142123</xdr:rowOff>
    </xdr:to>
    <xdr:cxnSp macro="">
      <xdr:nvCxnSpPr>
        <xdr:cNvPr id="464" name="直線コネクタ 463"/>
        <xdr:cNvCxnSpPr/>
      </xdr:nvCxnSpPr>
      <xdr:spPr>
        <a:xfrm flipV="1">
          <a:off x="9639300" y="16936148"/>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124771</xdr:rowOff>
    </xdr:from>
    <xdr:to>
      <xdr:col>50</xdr:col>
      <xdr:colOff>114300</xdr:colOff>
      <xdr:row>98</xdr:row>
      <xdr:rowOff>142123</xdr:rowOff>
    </xdr:to>
    <xdr:cxnSp macro="">
      <xdr:nvCxnSpPr>
        <xdr:cNvPr id="467" name="直線コネクタ 466"/>
        <xdr:cNvCxnSpPr/>
      </xdr:nvCxnSpPr>
      <xdr:spPr>
        <a:xfrm>
          <a:off x="8750300" y="16926871"/>
          <a:ext cx="889000" cy="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65263</xdr:rowOff>
    </xdr:from>
    <xdr:to>
      <xdr:col>45</xdr:col>
      <xdr:colOff>177800</xdr:colOff>
      <xdr:row>98</xdr:row>
      <xdr:rowOff>124771</xdr:rowOff>
    </xdr:to>
    <xdr:cxnSp macro="">
      <xdr:nvCxnSpPr>
        <xdr:cNvPr id="470" name="直線コネクタ 469"/>
        <xdr:cNvCxnSpPr/>
      </xdr:nvCxnSpPr>
      <xdr:spPr>
        <a:xfrm>
          <a:off x="7861300" y="16867363"/>
          <a:ext cx="889000" cy="5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58941</xdr:rowOff>
    </xdr:from>
    <xdr:to>
      <xdr:col>46</xdr:col>
      <xdr:colOff>38100</xdr:colOff>
      <xdr:row>98</xdr:row>
      <xdr:rowOff>160541</xdr:rowOff>
    </xdr:to>
    <xdr:sp macro="" textlink="">
      <xdr:nvSpPr>
        <xdr:cNvPr id="471" name="フローチャート: 判断 470"/>
        <xdr:cNvSpPr/>
      </xdr:nvSpPr>
      <xdr:spPr>
        <a:xfrm>
          <a:off x="8699500" y="1686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5618</xdr:rowOff>
    </xdr:from>
    <xdr:ext cx="534377" cy="259045"/>
    <xdr:sp macro="" textlink="">
      <xdr:nvSpPr>
        <xdr:cNvPr id="472" name="テキスト ボックス 471"/>
        <xdr:cNvSpPr txBox="1"/>
      </xdr:nvSpPr>
      <xdr:spPr>
        <a:xfrm>
          <a:off x="8483111" y="166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65263</xdr:rowOff>
    </xdr:from>
    <xdr:to>
      <xdr:col>41</xdr:col>
      <xdr:colOff>50800</xdr:colOff>
      <xdr:row>98</xdr:row>
      <xdr:rowOff>102219</xdr:rowOff>
    </xdr:to>
    <xdr:cxnSp macro="">
      <xdr:nvCxnSpPr>
        <xdr:cNvPr id="473" name="直線コネクタ 472"/>
        <xdr:cNvCxnSpPr/>
      </xdr:nvCxnSpPr>
      <xdr:spPr>
        <a:xfrm flipV="1">
          <a:off x="6972300" y="16867363"/>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155077</xdr:rowOff>
    </xdr:from>
    <xdr:ext cx="534377" cy="259045"/>
    <xdr:sp macro="" textlink="">
      <xdr:nvSpPr>
        <xdr:cNvPr id="475" name="テキスト ボックス 474"/>
        <xdr:cNvSpPr txBox="1"/>
      </xdr:nvSpPr>
      <xdr:spPr>
        <a:xfrm>
          <a:off x="7594111" y="169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149841</xdr:rowOff>
    </xdr:from>
    <xdr:ext cx="534377" cy="259045"/>
    <xdr:sp macro="" textlink="">
      <xdr:nvSpPr>
        <xdr:cNvPr id="477" name="テキスト ボックス 476"/>
        <xdr:cNvSpPr txBox="1"/>
      </xdr:nvSpPr>
      <xdr:spPr>
        <a:xfrm>
          <a:off x="6705111" y="16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83248</xdr:rowOff>
    </xdr:from>
    <xdr:to>
      <xdr:col>55</xdr:col>
      <xdr:colOff>50800</xdr:colOff>
      <xdr:row>99</xdr:row>
      <xdr:rowOff>13398</xdr:rowOff>
    </xdr:to>
    <xdr:sp macro="" textlink="">
      <xdr:nvSpPr>
        <xdr:cNvPr id="483" name="楕円 482"/>
        <xdr:cNvSpPr/>
      </xdr:nvSpPr>
      <xdr:spPr>
        <a:xfrm>
          <a:off x="10426700" y="168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91323</xdr:rowOff>
    </xdr:from>
    <xdr:to>
      <xdr:col>50</xdr:col>
      <xdr:colOff>165100</xdr:colOff>
      <xdr:row>99</xdr:row>
      <xdr:rowOff>21473</xdr:rowOff>
    </xdr:to>
    <xdr:sp macro="" textlink="">
      <xdr:nvSpPr>
        <xdr:cNvPr id="485" name="楕円 484"/>
        <xdr:cNvSpPr/>
      </xdr:nvSpPr>
      <xdr:spPr>
        <a:xfrm>
          <a:off x="9588500" y="168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12600</xdr:rowOff>
    </xdr:from>
    <xdr:ext cx="534377" cy="259045"/>
    <xdr:sp macro="" textlink="">
      <xdr:nvSpPr>
        <xdr:cNvPr id="486" name="テキスト ボックス 485"/>
        <xdr:cNvSpPr txBox="1"/>
      </xdr:nvSpPr>
      <xdr:spPr>
        <a:xfrm>
          <a:off x="9372111" y="169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73971</xdr:rowOff>
    </xdr:from>
    <xdr:to>
      <xdr:col>46</xdr:col>
      <xdr:colOff>38100</xdr:colOff>
      <xdr:row>99</xdr:row>
      <xdr:rowOff>4121</xdr:rowOff>
    </xdr:to>
    <xdr:sp macro="" textlink="">
      <xdr:nvSpPr>
        <xdr:cNvPr id="487" name="楕円 486"/>
        <xdr:cNvSpPr/>
      </xdr:nvSpPr>
      <xdr:spPr>
        <a:xfrm>
          <a:off x="8699500" y="168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166698</xdr:rowOff>
    </xdr:from>
    <xdr:ext cx="534377" cy="259045"/>
    <xdr:sp macro="" textlink="">
      <xdr:nvSpPr>
        <xdr:cNvPr id="488" name="テキスト ボックス 487"/>
        <xdr:cNvSpPr txBox="1"/>
      </xdr:nvSpPr>
      <xdr:spPr>
        <a:xfrm>
          <a:off x="8483111" y="1696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14463</xdr:rowOff>
    </xdr:from>
    <xdr:to>
      <xdr:col>41</xdr:col>
      <xdr:colOff>101600</xdr:colOff>
      <xdr:row>98</xdr:row>
      <xdr:rowOff>116063</xdr:rowOff>
    </xdr:to>
    <xdr:sp macro="" textlink="">
      <xdr:nvSpPr>
        <xdr:cNvPr id="489" name="楕円 488"/>
        <xdr:cNvSpPr/>
      </xdr:nvSpPr>
      <xdr:spPr>
        <a:xfrm>
          <a:off x="7810500" y="1681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132590</xdr:rowOff>
    </xdr:from>
    <xdr:ext cx="534377" cy="259045"/>
    <xdr:sp macro="" textlink="">
      <xdr:nvSpPr>
        <xdr:cNvPr id="490" name="テキスト ボックス 489"/>
        <xdr:cNvSpPr txBox="1"/>
      </xdr:nvSpPr>
      <xdr:spPr>
        <a:xfrm>
          <a:off x="7594111" y="1659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51419</xdr:rowOff>
    </xdr:from>
    <xdr:to>
      <xdr:col>36</xdr:col>
      <xdr:colOff>165100</xdr:colOff>
      <xdr:row>98</xdr:row>
      <xdr:rowOff>153019</xdr:rowOff>
    </xdr:to>
    <xdr:sp macro="" textlink="">
      <xdr:nvSpPr>
        <xdr:cNvPr id="491" name="楕円 490"/>
        <xdr:cNvSpPr/>
      </xdr:nvSpPr>
      <xdr:spPr>
        <a:xfrm>
          <a:off x="6921500" y="16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169546</xdr:rowOff>
    </xdr:from>
    <xdr:ext cx="534377" cy="259045"/>
    <xdr:sp macro="" textlink="">
      <xdr:nvSpPr>
        <xdr:cNvPr id="492" name="テキスト ボックス 491"/>
        <xdr:cNvSpPr txBox="1"/>
      </xdr:nvSpPr>
      <xdr:spPr>
        <a:xfrm>
          <a:off x="6705111" y="1662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156083</xdr:rowOff>
    </xdr:from>
    <xdr:to>
      <xdr:col>85</xdr:col>
      <xdr:colOff>127000</xdr:colOff>
      <xdr:row>38</xdr:row>
      <xdr:rowOff>4826</xdr:rowOff>
    </xdr:to>
    <xdr:cxnSp macro="">
      <xdr:nvCxnSpPr>
        <xdr:cNvPr id="522" name="直線コネクタ 521"/>
        <xdr:cNvCxnSpPr/>
      </xdr:nvCxnSpPr>
      <xdr:spPr>
        <a:xfrm>
          <a:off x="15481300" y="649973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156083</xdr:rowOff>
    </xdr:from>
    <xdr:to>
      <xdr:col>81</xdr:col>
      <xdr:colOff>50800</xdr:colOff>
      <xdr:row>38</xdr:row>
      <xdr:rowOff>67425</xdr:rowOff>
    </xdr:to>
    <xdr:cxnSp macro="">
      <xdr:nvCxnSpPr>
        <xdr:cNvPr id="525" name="直線コネクタ 524"/>
        <xdr:cNvCxnSpPr/>
      </xdr:nvCxnSpPr>
      <xdr:spPr>
        <a:xfrm flipV="1">
          <a:off x="14592300" y="6499733"/>
          <a:ext cx="889000" cy="8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57290</xdr:rowOff>
    </xdr:from>
    <xdr:to>
      <xdr:col>76</xdr:col>
      <xdr:colOff>114300</xdr:colOff>
      <xdr:row>38</xdr:row>
      <xdr:rowOff>67425</xdr:rowOff>
    </xdr:to>
    <xdr:cxnSp macro="">
      <xdr:nvCxnSpPr>
        <xdr:cNvPr id="528" name="直線コネクタ 527"/>
        <xdr:cNvCxnSpPr/>
      </xdr:nvCxnSpPr>
      <xdr:spPr>
        <a:xfrm>
          <a:off x="13703300" y="6572390"/>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9" name="フローチャート: 判断 528"/>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30" name="テキスト ボックス 529"/>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96914</xdr:rowOff>
    </xdr:from>
    <xdr:to>
      <xdr:col>71</xdr:col>
      <xdr:colOff>177800</xdr:colOff>
      <xdr:row>38</xdr:row>
      <xdr:rowOff>57290</xdr:rowOff>
    </xdr:to>
    <xdr:cxnSp macro="">
      <xdr:nvCxnSpPr>
        <xdr:cNvPr id="531" name="直線コネクタ 530"/>
        <xdr:cNvCxnSpPr/>
      </xdr:nvCxnSpPr>
      <xdr:spPr>
        <a:xfrm>
          <a:off x="12814300" y="6269114"/>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125476</xdr:rowOff>
    </xdr:from>
    <xdr:to>
      <xdr:col>85</xdr:col>
      <xdr:colOff>177800</xdr:colOff>
      <xdr:row>38</xdr:row>
      <xdr:rowOff>55626</xdr:rowOff>
    </xdr:to>
    <xdr:sp macro="" textlink="">
      <xdr:nvSpPr>
        <xdr:cNvPr id="541" name="楕円 540"/>
        <xdr:cNvSpPr/>
      </xdr:nvSpPr>
      <xdr:spPr>
        <a:xfrm>
          <a:off x="16268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103903</xdr:rowOff>
    </xdr:from>
    <xdr:ext cx="534377" cy="259045"/>
    <xdr:sp macro="" textlink="">
      <xdr:nvSpPr>
        <xdr:cNvPr id="542" name="消防費該当値テキスト"/>
        <xdr:cNvSpPr txBox="1"/>
      </xdr:nvSpPr>
      <xdr:spPr>
        <a:xfrm>
          <a:off x="16370300" y="64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105283</xdr:rowOff>
    </xdr:from>
    <xdr:to>
      <xdr:col>81</xdr:col>
      <xdr:colOff>101600</xdr:colOff>
      <xdr:row>38</xdr:row>
      <xdr:rowOff>35433</xdr:rowOff>
    </xdr:to>
    <xdr:sp macro="" textlink="">
      <xdr:nvSpPr>
        <xdr:cNvPr id="543" name="楕円 542"/>
        <xdr:cNvSpPr/>
      </xdr:nvSpPr>
      <xdr:spPr>
        <a:xfrm>
          <a:off x="15430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26560</xdr:rowOff>
    </xdr:from>
    <xdr:ext cx="534377" cy="259045"/>
    <xdr:sp macro="" textlink="">
      <xdr:nvSpPr>
        <xdr:cNvPr id="544" name="テキスト ボックス 543"/>
        <xdr:cNvSpPr txBox="1"/>
      </xdr:nvSpPr>
      <xdr:spPr>
        <a:xfrm>
          <a:off x="15214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16625</xdr:rowOff>
    </xdr:from>
    <xdr:to>
      <xdr:col>76</xdr:col>
      <xdr:colOff>165100</xdr:colOff>
      <xdr:row>38</xdr:row>
      <xdr:rowOff>118225</xdr:rowOff>
    </xdr:to>
    <xdr:sp macro="" textlink="">
      <xdr:nvSpPr>
        <xdr:cNvPr id="545" name="楕円 544"/>
        <xdr:cNvSpPr/>
      </xdr:nvSpPr>
      <xdr:spPr>
        <a:xfrm>
          <a:off x="14541500" y="65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109352</xdr:rowOff>
    </xdr:from>
    <xdr:ext cx="534377" cy="259045"/>
    <xdr:sp macro="" textlink="">
      <xdr:nvSpPr>
        <xdr:cNvPr id="546" name="テキスト ボックス 545"/>
        <xdr:cNvSpPr txBox="1"/>
      </xdr:nvSpPr>
      <xdr:spPr>
        <a:xfrm>
          <a:off x="14325111" y="66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6490</xdr:rowOff>
    </xdr:from>
    <xdr:to>
      <xdr:col>72</xdr:col>
      <xdr:colOff>38100</xdr:colOff>
      <xdr:row>38</xdr:row>
      <xdr:rowOff>108090</xdr:rowOff>
    </xdr:to>
    <xdr:sp macro="" textlink="">
      <xdr:nvSpPr>
        <xdr:cNvPr id="547" name="楕円 546"/>
        <xdr:cNvSpPr/>
      </xdr:nvSpPr>
      <xdr:spPr>
        <a:xfrm>
          <a:off x="13652500" y="65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99217</xdr:rowOff>
    </xdr:from>
    <xdr:ext cx="534377" cy="259045"/>
    <xdr:sp macro="" textlink="">
      <xdr:nvSpPr>
        <xdr:cNvPr id="548" name="テキスト ボックス 547"/>
        <xdr:cNvSpPr txBox="1"/>
      </xdr:nvSpPr>
      <xdr:spPr>
        <a:xfrm>
          <a:off x="13436111" y="66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46114</xdr:rowOff>
    </xdr:from>
    <xdr:to>
      <xdr:col>67</xdr:col>
      <xdr:colOff>101600</xdr:colOff>
      <xdr:row>36</xdr:row>
      <xdr:rowOff>147714</xdr:rowOff>
    </xdr:to>
    <xdr:sp macro="" textlink="">
      <xdr:nvSpPr>
        <xdr:cNvPr id="549" name="楕円 548"/>
        <xdr:cNvSpPr/>
      </xdr:nvSpPr>
      <xdr:spPr>
        <a:xfrm>
          <a:off x="12763500" y="62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138841</xdr:rowOff>
    </xdr:from>
    <xdr:ext cx="534377" cy="259045"/>
    <xdr:sp macro="" textlink="">
      <xdr:nvSpPr>
        <xdr:cNvPr id="550" name="テキスト ボックス 549"/>
        <xdr:cNvSpPr txBox="1"/>
      </xdr:nvSpPr>
      <xdr:spPr>
        <a:xfrm>
          <a:off x="12547111" y="63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31523</xdr:rowOff>
    </xdr:from>
    <xdr:to>
      <xdr:col>85</xdr:col>
      <xdr:colOff>127000</xdr:colOff>
      <xdr:row>57</xdr:row>
      <xdr:rowOff>153008</xdr:rowOff>
    </xdr:to>
    <xdr:cxnSp macro="">
      <xdr:nvCxnSpPr>
        <xdr:cNvPr id="582" name="直線コネクタ 581"/>
        <xdr:cNvCxnSpPr/>
      </xdr:nvCxnSpPr>
      <xdr:spPr>
        <a:xfrm flipV="1">
          <a:off x="15481300" y="9804173"/>
          <a:ext cx="8382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17187</xdr:rowOff>
    </xdr:from>
    <xdr:to>
      <xdr:col>81</xdr:col>
      <xdr:colOff>50800</xdr:colOff>
      <xdr:row>57</xdr:row>
      <xdr:rowOff>153008</xdr:rowOff>
    </xdr:to>
    <xdr:cxnSp macro="">
      <xdr:nvCxnSpPr>
        <xdr:cNvPr id="585" name="直線コネクタ 584"/>
        <xdr:cNvCxnSpPr/>
      </xdr:nvCxnSpPr>
      <xdr:spPr>
        <a:xfrm>
          <a:off x="14592300" y="9789837"/>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17187</xdr:rowOff>
    </xdr:from>
    <xdr:to>
      <xdr:col>76</xdr:col>
      <xdr:colOff>114300</xdr:colOff>
      <xdr:row>58</xdr:row>
      <xdr:rowOff>19717</xdr:rowOff>
    </xdr:to>
    <xdr:cxnSp macro="">
      <xdr:nvCxnSpPr>
        <xdr:cNvPr id="588" name="直線コネクタ 587"/>
        <xdr:cNvCxnSpPr/>
      </xdr:nvCxnSpPr>
      <xdr:spPr>
        <a:xfrm flipV="1">
          <a:off x="13703300" y="9789837"/>
          <a:ext cx="889000" cy="1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61092</xdr:rowOff>
    </xdr:from>
    <xdr:to>
      <xdr:col>76</xdr:col>
      <xdr:colOff>165100</xdr:colOff>
      <xdr:row>55</xdr:row>
      <xdr:rowOff>162692</xdr:rowOff>
    </xdr:to>
    <xdr:sp macro="" textlink="">
      <xdr:nvSpPr>
        <xdr:cNvPr id="589" name="フローチャート: 判断 588"/>
        <xdr:cNvSpPr/>
      </xdr:nvSpPr>
      <xdr:spPr>
        <a:xfrm>
          <a:off x="145415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7769</xdr:rowOff>
    </xdr:from>
    <xdr:ext cx="534377" cy="259045"/>
    <xdr:sp macro="" textlink="">
      <xdr:nvSpPr>
        <xdr:cNvPr id="590" name="テキスト ボックス 589"/>
        <xdr:cNvSpPr txBox="1"/>
      </xdr:nvSpPr>
      <xdr:spPr>
        <a:xfrm>
          <a:off x="14325111" y="926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5528</xdr:rowOff>
    </xdr:from>
    <xdr:to>
      <xdr:col>71</xdr:col>
      <xdr:colOff>177800</xdr:colOff>
      <xdr:row>58</xdr:row>
      <xdr:rowOff>19717</xdr:rowOff>
    </xdr:to>
    <xdr:cxnSp macro="">
      <xdr:nvCxnSpPr>
        <xdr:cNvPr id="591" name="直線コネクタ 590"/>
        <xdr:cNvCxnSpPr/>
      </xdr:nvCxnSpPr>
      <xdr:spPr>
        <a:xfrm>
          <a:off x="12814300" y="9778178"/>
          <a:ext cx="889000" cy="18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152173</xdr:rowOff>
    </xdr:from>
    <xdr:to>
      <xdr:col>85</xdr:col>
      <xdr:colOff>177800</xdr:colOff>
      <xdr:row>57</xdr:row>
      <xdr:rowOff>82323</xdr:rowOff>
    </xdr:to>
    <xdr:sp macro="" textlink="">
      <xdr:nvSpPr>
        <xdr:cNvPr id="601" name="楕円 600"/>
        <xdr:cNvSpPr/>
      </xdr:nvSpPr>
      <xdr:spPr>
        <a:xfrm>
          <a:off x="16268700" y="97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130600</xdr:rowOff>
    </xdr:from>
    <xdr:ext cx="534377" cy="259045"/>
    <xdr:sp macro="" textlink="">
      <xdr:nvSpPr>
        <xdr:cNvPr id="602" name="教育費該当値テキスト"/>
        <xdr:cNvSpPr txBox="1"/>
      </xdr:nvSpPr>
      <xdr:spPr>
        <a:xfrm>
          <a:off x="16370300" y="973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102208</xdr:rowOff>
    </xdr:from>
    <xdr:to>
      <xdr:col>81</xdr:col>
      <xdr:colOff>101600</xdr:colOff>
      <xdr:row>58</xdr:row>
      <xdr:rowOff>32358</xdr:rowOff>
    </xdr:to>
    <xdr:sp macro="" textlink="">
      <xdr:nvSpPr>
        <xdr:cNvPr id="603" name="楕円 602"/>
        <xdr:cNvSpPr/>
      </xdr:nvSpPr>
      <xdr:spPr>
        <a:xfrm>
          <a:off x="15430500" y="98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23485</xdr:rowOff>
    </xdr:from>
    <xdr:ext cx="534377" cy="259045"/>
    <xdr:sp macro="" textlink="">
      <xdr:nvSpPr>
        <xdr:cNvPr id="604" name="テキスト ボックス 603"/>
        <xdr:cNvSpPr txBox="1"/>
      </xdr:nvSpPr>
      <xdr:spPr>
        <a:xfrm>
          <a:off x="15214111" y="99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137837</xdr:rowOff>
    </xdr:from>
    <xdr:to>
      <xdr:col>76</xdr:col>
      <xdr:colOff>165100</xdr:colOff>
      <xdr:row>57</xdr:row>
      <xdr:rowOff>67987</xdr:rowOff>
    </xdr:to>
    <xdr:sp macro="" textlink="">
      <xdr:nvSpPr>
        <xdr:cNvPr id="605" name="楕円 604"/>
        <xdr:cNvSpPr/>
      </xdr:nvSpPr>
      <xdr:spPr>
        <a:xfrm>
          <a:off x="14541500" y="97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59114</xdr:rowOff>
    </xdr:from>
    <xdr:ext cx="534377" cy="259045"/>
    <xdr:sp macro="" textlink="">
      <xdr:nvSpPr>
        <xdr:cNvPr id="606" name="テキスト ボックス 605"/>
        <xdr:cNvSpPr txBox="1"/>
      </xdr:nvSpPr>
      <xdr:spPr>
        <a:xfrm>
          <a:off x="14325111" y="983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140367</xdr:rowOff>
    </xdr:from>
    <xdr:to>
      <xdr:col>72</xdr:col>
      <xdr:colOff>38100</xdr:colOff>
      <xdr:row>58</xdr:row>
      <xdr:rowOff>70517</xdr:rowOff>
    </xdr:to>
    <xdr:sp macro="" textlink="">
      <xdr:nvSpPr>
        <xdr:cNvPr id="607" name="楕円 606"/>
        <xdr:cNvSpPr/>
      </xdr:nvSpPr>
      <xdr:spPr>
        <a:xfrm>
          <a:off x="13652500" y="99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61644</xdr:rowOff>
    </xdr:from>
    <xdr:ext cx="534377" cy="259045"/>
    <xdr:sp macro="" textlink="">
      <xdr:nvSpPr>
        <xdr:cNvPr id="608" name="テキスト ボックス 607"/>
        <xdr:cNvSpPr txBox="1"/>
      </xdr:nvSpPr>
      <xdr:spPr>
        <a:xfrm>
          <a:off x="13436111" y="100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126178</xdr:rowOff>
    </xdr:from>
    <xdr:to>
      <xdr:col>67</xdr:col>
      <xdr:colOff>101600</xdr:colOff>
      <xdr:row>57</xdr:row>
      <xdr:rowOff>56328</xdr:rowOff>
    </xdr:to>
    <xdr:sp macro="" textlink="">
      <xdr:nvSpPr>
        <xdr:cNvPr id="609" name="楕円 608"/>
        <xdr:cNvSpPr/>
      </xdr:nvSpPr>
      <xdr:spPr>
        <a:xfrm>
          <a:off x="12763500" y="97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47455</xdr:rowOff>
    </xdr:from>
    <xdr:ext cx="534377" cy="259045"/>
    <xdr:sp macro="" textlink="">
      <xdr:nvSpPr>
        <xdr:cNvPr id="610" name="テキスト ボックス 609"/>
        <xdr:cNvSpPr txBox="1"/>
      </xdr:nvSpPr>
      <xdr:spPr>
        <a:xfrm>
          <a:off x="12547111" y="98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25023</xdr:rowOff>
    </xdr:from>
    <xdr:to>
      <xdr:col>85</xdr:col>
      <xdr:colOff>127000</xdr:colOff>
      <xdr:row>78</xdr:row>
      <xdr:rowOff>25400</xdr:rowOff>
    </xdr:to>
    <xdr:cxnSp macro="">
      <xdr:nvCxnSpPr>
        <xdr:cNvPr id="635" name="直線コネクタ 634"/>
        <xdr:cNvCxnSpPr/>
      </xdr:nvCxnSpPr>
      <xdr:spPr>
        <a:xfrm>
          <a:off x="15481300" y="13398123"/>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14244</xdr:rowOff>
    </xdr:from>
    <xdr:to>
      <xdr:col>81</xdr:col>
      <xdr:colOff>50800</xdr:colOff>
      <xdr:row>78</xdr:row>
      <xdr:rowOff>25023</xdr:rowOff>
    </xdr:to>
    <xdr:cxnSp macro="">
      <xdr:nvCxnSpPr>
        <xdr:cNvPr id="638" name="直線コネクタ 637"/>
        <xdr:cNvCxnSpPr/>
      </xdr:nvCxnSpPr>
      <xdr:spPr>
        <a:xfrm>
          <a:off x="14592300" y="13387344"/>
          <a:ext cx="889000" cy="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14244</xdr:rowOff>
    </xdr:from>
    <xdr:to>
      <xdr:col>76</xdr:col>
      <xdr:colOff>114300</xdr:colOff>
      <xdr:row>78</xdr:row>
      <xdr:rowOff>24468</xdr:rowOff>
    </xdr:to>
    <xdr:cxnSp macro="">
      <xdr:nvCxnSpPr>
        <xdr:cNvPr id="641" name="直線コネクタ 640"/>
        <xdr:cNvCxnSpPr/>
      </xdr:nvCxnSpPr>
      <xdr:spPr>
        <a:xfrm flipV="1">
          <a:off x="13703300" y="13387344"/>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131911</xdr:rowOff>
    </xdr:from>
    <xdr:to>
      <xdr:col>76</xdr:col>
      <xdr:colOff>165100</xdr:colOff>
      <xdr:row>78</xdr:row>
      <xdr:rowOff>62061</xdr:rowOff>
    </xdr:to>
    <xdr:sp macro="" textlink="">
      <xdr:nvSpPr>
        <xdr:cNvPr id="642" name="フローチャート: 判断 641"/>
        <xdr:cNvSpPr/>
      </xdr:nvSpPr>
      <xdr:spPr>
        <a:xfrm>
          <a:off x="14541500" y="133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78588</xdr:rowOff>
    </xdr:from>
    <xdr:ext cx="469744" cy="259045"/>
    <xdr:sp macro="" textlink="">
      <xdr:nvSpPr>
        <xdr:cNvPr id="643" name="テキスト ボックス 642"/>
        <xdr:cNvSpPr txBox="1"/>
      </xdr:nvSpPr>
      <xdr:spPr>
        <a:xfrm>
          <a:off x="14357428" y="1310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24468</xdr:rowOff>
    </xdr:from>
    <xdr:to>
      <xdr:col>71</xdr:col>
      <xdr:colOff>177800</xdr:colOff>
      <xdr:row>78</xdr:row>
      <xdr:rowOff>25400</xdr:rowOff>
    </xdr:to>
    <xdr:cxnSp macro="">
      <xdr:nvCxnSpPr>
        <xdr:cNvPr id="644" name="直線コネクタ 643"/>
        <xdr:cNvCxnSpPr/>
      </xdr:nvCxnSpPr>
      <xdr:spPr>
        <a:xfrm flipV="1">
          <a:off x="12814300" y="13397568"/>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145673</xdr:rowOff>
    </xdr:from>
    <xdr:to>
      <xdr:col>81</xdr:col>
      <xdr:colOff>101600</xdr:colOff>
      <xdr:row>78</xdr:row>
      <xdr:rowOff>75823</xdr:rowOff>
    </xdr:to>
    <xdr:sp macro="" textlink="">
      <xdr:nvSpPr>
        <xdr:cNvPr id="656" name="楕円 655"/>
        <xdr:cNvSpPr/>
      </xdr:nvSpPr>
      <xdr:spPr>
        <a:xfrm>
          <a:off x="15430500" y="133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66950</xdr:rowOff>
    </xdr:from>
    <xdr:ext cx="313932" cy="259045"/>
    <xdr:sp macro="" textlink="">
      <xdr:nvSpPr>
        <xdr:cNvPr id="657" name="テキスト ボックス 656"/>
        <xdr:cNvSpPr txBox="1"/>
      </xdr:nvSpPr>
      <xdr:spPr>
        <a:xfrm>
          <a:off x="15324333" y="13440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134894</xdr:rowOff>
    </xdr:from>
    <xdr:to>
      <xdr:col>76</xdr:col>
      <xdr:colOff>165100</xdr:colOff>
      <xdr:row>78</xdr:row>
      <xdr:rowOff>65044</xdr:rowOff>
    </xdr:to>
    <xdr:sp macro="" textlink="">
      <xdr:nvSpPr>
        <xdr:cNvPr id="658" name="楕円 657"/>
        <xdr:cNvSpPr/>
      </xdr:nvSpPr>
      <xdr:spPr>
        <a:xfrm>
          <a:off x="14541500" y="1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56171</xdr:rowOff>
    </xdr:from>
    <xdr:ext cx="469744" cy="259045"/>
    <xdr:sp macro="" textlink="">
      <xdr:nvSpPr>
        <xdr:cNvPr id="659" name="テキスト ボックス 658"/>
        <xdr:cNvSpPr txBox="1"/>
      </xdr:nvSpPr>
      <xdr:spPr>
        <a:xfrm>
          <a:off x="14357428" y="1342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145118</xdr:rowOff>
    </xdr:from>
    <xdr:to>
      <xdr:col>72</xdr:col>
      <xdr:colOff>38100</xdr:colOff>
      <xdr:row>78</xdr:row>
      <xdr:rowOff>75268</xdr:rowOff>
    </xdr:to>
    <xdr:sp macro="" textlink="">
      <xdr:nvSpPr>
        <xdr:cNvPr id="660" name="楕円 659"/>
        <xdr:cNvSpPr/>
      </xdr:nvSpPr>
      <xdr:spPr>
        <a:xfrm>
          <a:off x="13652500" y="133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66395</xdr:rowOff>
    </xdr:from>
    <xdr:ext cx="378565" cy="259045"/>
    <xdr:sp macro="" textlink="">
      <xdr:nvSpPr>
        <xdr:cNvPr id="661" name="テキスト ボックス 660"/>
        <xdr:cNvSpPr txBox="1"/>
      </xdr:nvSpPr>
      <xdr:spPr>
        <a:xfrm>
          <a:off x="13514017" y="134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103036</xdr:rowOff>
    </xdr:from>
    <xdr:to>
      <xdr:col>85</xdr:col>
      <xdr:colOff>127000</xdr:colOff>
      <xdr:row>96</xdr:row>
      <xdr:rowOff>108826</xdr:rowOff>
    </xdr:to>
    <xdr:cxnSp macro="">
      <xdr:nvCxnSpPr>
        <xdr:cNvPr id="692" name="直線コネクタ 691"/>
        <xdr:cNvCxnSpPr/>
      </xdr:nvCxnSpPr>
      <xdr:spPr>
        <a:xfrm>
          <a:off x="15481300" y="16562236"/>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96799</xdr:rowOff>
    </xdr:from>
    <xdr:to>
      <xdr:col>81</xdr:col>
      <xdr:colOff>50800</xdr:colOff>
      <xdr:row>96</xdr:row>
      <xdr:rowOff>103036</xdr:rowOff>
    </xdr:to>
    <xdr:cxnSp macro="">
      <xdr:nvCxnSpPr>
        <xdr:cNvPr id="695" name="直線コネクタ 694"/>
        <xdr:cNvCxnSpPr/>
      </xdr:nvCxnSpPr>
      <xdr:spPr>
        <a:xfrm>
          <a:off x="14592300" y="1655599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72073</xdr:rowOff>
    </xdr:from>
    <xdr:to>
      <xdr:col>76</xdr:col>
      <xdr:colOff>114300</xdr:colOff>
      <xdr:row>96</xdr:row>
      <xdr:rowOff>96799</xdr:rowOff>
    </xdr:to>
    <xdr:cxnSp macro="">
      <xdr:nvCxnSpPr>
        <xdr:cNvPr id="698" name="直線コネクタ 697"/>
        <xdr:cNvCxnSpPr/>
      </xdr:nvCxnSpPr>
      <xdr:spPr>
        <a:xfrm>
          <a:off x="13703300" y="16531273"/>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10998</xdr:rowOff>
    </xdr:from>
    <xdr:to>
      <xdr:col>76</xdr:col>
      <xdr:colOff>165100</xdr:colOff>
      <xdr:row>94</xdr:row>
      <xdr:rowOff>112598</xdr:rowOff>
    </xdr:to>
    <xdr:sp macro="" textlink="">
      <xdr:nvSpPr>
        <xdr:cNvPr id="699" name="フローチャート: 判断 698"/>
        <xdr:cNvSpPr/>
      </xdr:nvSpPr>
      <xdr:spPr>
        <a:xfrm>
          <a:off x="14541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129125</xdr:rowOff>
    </xdr:from>
    <xdr:ext cx="534377" cy="259045"/>
    <xdr:sp macro="" textlink="">
      <xdr:nvSpPr>
        <xdr:cNvPr id="700" name="テキスト ボックス 699"/>
        <xdr:cNvSpPr txBox="1"/>
      </xdr:nvSpPr>
      <xdr:spPr>
        <a:xfrm>
          <a:off x="14325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70283</xdr:rowOff>
    </xdr:from>
    <xdr:to>
      <xdr:col>71</xdr:col>
      <xdr:colOff>177800</xdr:colOff>
      <xdr:row>96</xdr:row>
      <xdr:rowOff>72073</xdr:rowOff>
    </xdr:to>
    <xdr:cxnSp macro="">
      <xdr:nvCxnSpPr>
        <xdr:cNvPr id="701" name="直線コネクタ 700"/>
        <xdr:cNvCxnSpPr/>
      </xdr:nvCxnSpPr>
      <xdr:spPr>
        <a:xfrm>
          <a:off x="12814300" y="16529483"/>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58026</xdr:rowOff>
    </xdr:from>
    <xdr:to>
      <xdr:col>85</xdr:col>
      <xdr:colOff>177800</xdr:colOff>
      <xdr:row>96</xdr:row>
      <xdr:rowOff>159626</xdr:rowOff>
    </xdr:to>
    <xdr:sp macro="" textlink="">
      <xdr:nvSpPr>
        <xdr:cNvPr id="711" name="楕円 710"/>
        <xdr:cNvSpPr/>
      </xdr:nvSpPr>
      <xdr:spPr>
        <a:xfrm>
          <a:off x="16268700" y="165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36453</xdr:rowOff>
    </xdr:from>
    <xdr:ext cx="534377" cy="259045"/>
    <xdr:sp macro="" textlink="">
      <xdr:nvSpPr>
        <xdr:cNvPr id="712" name="公債費該当値テキスト"/>
        <xdr:cNvSpPr txBox="1"/>
      </xdr:nvSpPr>
      <xdr:spPr>
        <a:xfrm>
          <a:off x="16370300" y="164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52236</xdr:rowOff>
    </xdr:from>
    <xdr:to>
      <xdr:col>81</xdr:col>
      <xdr:colOff>101600</xdr:colOff>
      <xdr:row>96</xdr:row>
      <xdr:rowOff>153836</xdr:rowOff>
    </xdr:to>
    <xdr:sp macro="" textlink="">
      <xdr:nvSpPr>
        <xdr:cNvPr id="713" name="楕円 712"/>
        <xdr:cNvSpPr/>
      </xdr:nvSpPr>
      <xdr:spPr>
        <a:xfrm>
          <a:off x="15430500" y="1651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144963</xdr:rowOff>
    </xdr:from>
    <xdr:ext cx="534377" cy="259045"/>
    <xdr:sp macro="" textlink="">
      <xdr:nvSpPr>
        <xdr:cNvPr id="714" name="テキスト ボックス 713"/>
        <xdr:cNvSpPr txBox="1"/>
      </xdr:nvSpPr>
      <xdr:spPr>
        <a:xfrm>
          <a:off x="15214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45999</xdr:rowOff>
    </xdr:from>
    <xdr:to>
      <xdr:col>76</xdr:col>
      <xdr:colOff>165100</xdr:colOff>
      <xdr:row>96</xdr:row>
      <xdr:rowOff>147599</xdr:rowOff>
    </xdr:to>
    <xdr:sp macro="" textlink="">
      <xdr:nvSpPr>
        <xdr:cNvPr id="715" name="楕円 714"/>
        <xdr:cNvSpPr/>
      </xdr:nvSpPr>
      <xdr:spPr>
        <a:xfrm>
          <a:off x="14541500" y="165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138726</xdr:rowOff>
    </xdr:from>
    <xdr:ext cx="534377" cy="259045"/>
    <xdr:sp macro="" textlink="">
      <xdr:nvSpPr>
        <xdr:cNvPr id="716" name="テキスト ボックス 715"/>
        <xdr:cNvSpPr txBox="1"/>
      </xdr:nvSpPr>
      <xdr:spPr>
        <a:xfrm>
          <a:off x="14325111" y="16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21273</xdr:rowOff>
    </xdr:from>
    <xdr:to>
      <xdr:col>72</xdr:col>
      <xdr:colOff>38100</xdr:colOff>
      <xdr:row>96</xdr:row>
      <xdr:rowOff>122873</xdr:rowOff>
    </xdr:to>
    <xdr:sp macro="" textlink="">
      <xdr:nvSpPr>
        <xdr:cNvPr id="717" name="楕円 716"/>
        <xdr:cNvSpPr/>
      </xdr:nvSpPr>
      <xdr:spPr>
        <a:xfrm>
          <a:off x="13652500" y="164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114000</xdr:rowOff>
    </xdr:from>
    <xdr:ext cx="534377" cy="259045"/>
    <xdr:sp macro="" textlink="">
      <xdr:nvSpPr>
        <xdr:cNvPr id="718" name="テキスト ボックス 717"/>
        <xdr:cNvSpPr txBox="1"/>
      </xdr:nvSpPr>
      <xdr:spPr>
        <a:xfrm>
          <a:off x="13436111" y="165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19483</xdr:rowOff>
    </xdr:from>
    <xdr:to>
      <xdr:col>67</xdr:col>
      <xdr:colOff>101600</xdr:colOff>
      <xdr:row>96</xdr:row>
      <xdr:rowOff>121083</xdr:rowOff>
    </xdr:to>
    <xdr:sp macro="" textlink="">
      <xdr:nvSpPr>
        <xdr:cNvPr id="719" name="楕円 718"/>
        <xdr:cNvSpPr/>
      </xdr:nvSpPr>
      <xdr:spPr>
        <a:xfrm>
          <a:off x="12763500" y="164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112210</xdr:rowOff>
    </xdr:from>
    <xdr:ext cx="534377" cy="259045"/>
    <xdr:sp macro="" textlink="">
      <xdr:nvSpPr>
        <xdr:cNvPr id="720" name="テキスト ボックス 719"/>
        <xdr:cNvSpPr txBox="1"/>
      </xdr:nvSpPr>
      <xdr:spPr>
        <a:xfrm>
          <a:off x="12547111" y="165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80670</xdr:rowOff>
    </xdr:from>
    <xdr:to>
      <xdr:col>107</xdr:col>
      <xdr:colOff>101600</xdr:colOff>
      <xdr:row>39</xdr:row>
      <xdr:rowOff>10820</xdr:rowOff>
    </xdr:to>
    <xdr:sp macro="" textlink="">
      <xdr:nvSpPr>
        <xdr:cNvPr id="754" name="フローチャート: 判断 753"/>
        <xdr:cNvSpPr/>
      </xdr:nvSpPr>
      <xdr:spPr>
        <a:xfrm>
          <a:off x="20383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27347</xdr:rowOff>
    </xdr:from>
    <xdr:ext cx="313932" cy="259045"/>
    <xdr:sp macro="" textlink="">
      <xdr:nvSpPr>
        <xdr:cNvPr id="755" name="テキスト ボックス 754"/>
        <xdr:cNvSpPr txBox="1"/>
      </xdr:nvSpPr>
      <xdr:spPr>
        <a:xfrm>
          <a:off x="20277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歳出決算総額における住民一人当たりコスト</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千円の内訳を目的別で見てみると、民生費に係るコストが</a:t>
          </a:r>
          <a:r>
            <a:rPr kumimoji="1" lang="en-US" altLang="ja-JP" sz="1100">
              <a:solidFill>
                <a:schemeClr val="dk1"/>
              </a:solidFill>
              <a:effectLst/>
              <a:latin typeface="+mn-lt"/>
              <a:ea typeface="+mn-ea"/>
              <a:cs typeface="+mn-cs"/>
            </a:rPr>
            <a:t>151,371</a:t>
          </a:r>
          <a:r>
            <a:rPr kumimoji="1" lang="ja-JP" altLang="ja-JP" sz="1100">
              <a:solidFill>
                <a:schemeClr val="dk1"/>
              </a:solidFill>
              <a:effectLst/>
              <a:latin typeface="+mn-lt"/>
              <a:ea typeface="+mn-ea"/>
              <a:cs typeface="+mn-cs"/>
            </a:rPr>
            <a:t>円と最も大きく、歳出総額の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を超える割合を占めている。増加要因としては、</a:t>
          </a:r>
          <a:r>
            <a:rPr kumimoji="1" lang="ja-JP" altLang="en-US" sz="1100">
              <a:solidFill>
                <a:schemeClr val="dk1"/>
              </a:solidFill>
              <a:effectLst/>
              <a:latin typeface="+mn-lt"/>
              <a:ea typeface="+mn-ea"/>
              <a:cs typeface="+mn-cs"/>
            </a:rPr>
            <a:t>介護保険施設や保育施設整備に要する経費が</a:t>
          </a:r>
          <a:r>
            <a:rPr kumimoji="1" lang="ja-JP" altLang="ja-JP" sz="1100">
              <a:solidFill>
                <a:schemeClr val="dk1"/>
              </a:solidFill>
              <a:effectLst/>
              <a:latin typeface="+mn-lt"/>
              <a:ea typeface="+mn-ea"/>
              <a:cs typeface="+mn-cs"/>
            </a:rPr>
            <a:t>多額であったことによる。次いで大きなコストは</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費に係るコストで</a:t>
          </a:r>
          <a:r>
            <a:rPr kumimoji="1" lang="en-US" altLang="ja-JP" sz="1100">
              <a:solidFill>
                <a:schemeClr val="dk1"/>
              </a:solidFill>
              <a:effectLst/>
              <a:latin typeface="+mn-lt"/>
              <a:ea typeface="+mn-ea"/>
              <a:cs typeface="+mn-cs"/>
            </a:rPr>
            <a:t>45,125</a:t>
          </a:r>
          <a:r>
            <a:rPr kumimoji="1" lang="ja-JP" altLang="ja-JP" sz="1100">
              <a:solidFill>
                <a:schemeClr val="dk1"/>
              </a:solidFill>
              <a:effectLst/>
              <a:latin typeface="+mn-lt"/>
              <a:ea typeface="+mn-ea"/>
              <a:cs typeface="+mn-cs"/>
            </a:rPr>
            <a:t>円となった。これは、</a:t>
          </a:r>
          <a:r>
            <a:rPr kumimoji="1" lang="ja-JP" altLang="en-US" sz="1100">
              <a:solidFill>
                <a:schemeClr val="dk1"/>
              </a:solidFill>
              <a:effectLst/>
              <a:latin typeface="+mn-lt"/>
              <a:ea typeface="+mn-ea"/>
              <a:cs typeface="+mn-cs"/>
            </a:rPr>
            <a:t>体育施設及び文化会館の改修工事による</a:t>
          </a:r>
          <a:r>
            <a:rPr kumimoji="1" lang="ja-JP" altLang="ja-JP" sz="1100">
              <a:solidFill>
                <a:schemeClr val="dk1"/>
              </a:solidFill>
              <a:effectLst/>
              <a:latin typeface="+mn-lt"/>
              <a:ea typeface="+mn-ea"/>
              <a:cs typeface="+mn-cs"/>
            </a:rPr>
            <a:t>増が主な要因である。</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番目に大きい総務費については、震災復興特別交付税返還金の減などにより</a:t>
          </a:r>
          <a:r>
            <a:rPr kumimoji="1" lang="en-US" altLang="ja-JP" sz="1100">
              <a:solidFill>
                <a:schemeClr val="dk1"/>
              </a:solidFill>
              <a:effectLst/>
              <a:latin typeface="+mn-lt"/>
              <a:ea typeface="+mn-ea"/>
              <a:cs typeface="+mn-cs"/>
            </a:rPr>
            <a:t>44,844</a:t>
          </a:r>
          <a:r>
            <a:rPr kumimoji="1" lang="ja-JP" altLang="en-US"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の減であった。</a:t>
          </a:r>
          <a:r>
            <a:rPr kumimoji="1" lang="ja-JP" altLang="ja-JP" sz="1100">
              <a:solidFill>
                <a:schemeClr val="dk1"/>
              </a:solidFill>
              <a:effectLst/>
              <a:latin typeface="+mn-lt"/>
              <a:ea typeface="+mn-ea"/>
              <a:cs typeface="+mn-cs"/>
            </a:rPr>
            <a:t>なお、土木費については、</a:t>
          </a:r>
          <a:r>
            <a:rPr kumimoji="1" lang="ja-JP" altLang="en-US" sz="1100">
              <a:solidFill>
                <a:schemeClr val="dk1"/>
              </a:solidFill>
              <a:effectLst/>
              <a:latin typeface="+mn-lt"/>
              <a:ea typeface="+mn-ea"/>
              <a:cs typeface="+mn-cs"/>
            </a:rPr>
            <a:t>スマートＩＣ整備事業などにより</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42,967</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10.9%</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となっている。公債費については、起債の抑制等により引き続き減少傾向を維持している。</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費に関しては、</a:t>
          </a:r>
          <a:r>
            <a:rPr kumimoji="1" lang="ja-JP" altLang="en-US" sz="1100">
              <a:solidFill>
                <a:schemeClr val="dk1"/>
              </a:solidFill>
              <a:effectLst/>
              <a:latin typeface="+mn-lt"/>
              <a:ea typeface="+mn-ea"/>
              <a:cs typeface="+mn-cs"/>
            </a:rPr>
            <a:t>県営ストックマネジメント負担金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により一人当たり</a:t>
          </a:r>
          <a:r>
            <a:rPr kumimoji="1" lang="en-US" altLang="ja-JP" sz="1100">
              <a:solidFill>
                <a:schemeClr val="dk1"/>
              </a:solidFill>
              <a:effectLst/>
              <a:latin typeface="+mn-lt"/>
              <a:ea typeface="+mn-ea"/>
              <a:cs typeface="+mn-cs"/>
            </a:rPr>
            <a:t>18,648</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、実質単年度収支は赤字となった。財政調整基金の残高は、</a:t>
          </a:r>
          <a:r>
            <a:rPr kumimoji="1" lang="en-US" altLang="ja-JP" sz="1100">
              <a:solidFill>
                <a:schemeClr val="dk1"/>
              </a:solidFill>
              <a:effectLst/>
              <a:latin typeface="+mn-lt"/>
              <a:ea typeface="+mn-ea"/>
              <a:cs typeface="+mn-cs"/>
            </a:rPr>
            <a:t>0.13</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た。今後増え続けるであろう財政需要に対しては、特定目的基金等を有効活用し、</a:t>
          </a:r>
          <a:r>
            <a:rPr kumimoji="1" lang="ja-JP" altLang="en-US" sz="1100">
              <a:solidFill>
                <a:schemeClr val="dk1"/>
              </a:solidFill>
              <a:effectLst/>
              <a:latin typeface="+mn-lt"/>
              <a:ea typeface="+mn-ea"/>
              <a:cs typeface="+mn-cs"/>
            </a:rPr>
            <a:t>事務事業の見直しをゼロベースで行って予算規模のスリム化を図り、</a:t>
          </a:r>
          <a:r>
            <a:rPr kumimoji="1" lang="ja-JP" altLang="ja-JP" sz="1100">
              <a:solidFill>
                <a:schemeClr val="dk1"/>
              </a:solidFill>
              <a:effectLst/>
              <a:latin typeface="+mn-lt"/>
              <a:ea typeface="+mn-ea"/>
              <a:cs typeface="+mn-cs"/>
            </a:rPr>
            <a:t>財政調整基金残高の確保及び健全な財政運営に努める。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昨年度に引き続き、全ての会計において黒字決算となった。</a:t>
          </a:r>
          <a:endParaRPr lang="ja-JP" altLang="ja-JP" sz="1400">
            <a:effectLst/>
          </a:endParaRPr>
        </a:p>
        <a:p>
          <a:r>
            <a:rPr kumimoji="1" lang="ja-JP" altLang="ja-JP" sz="1100">
              <a:solidFill>
                <a:schemeClr val="dk1"/>
              </a:solidFill>
              <a:effectLst/>
              <a:latin typeface="+mn-lt"/>
              <a:ea typeface="+mn-ea"/>
              <a:cs typeface="+mn-cs"/>
            </a:rPr>
            <a:t>水道事業会計については、一般会計からの繰入金に依存することなく経営できている。</a:t>
          </a:r>
          <a:endParaRPr lang="ja-JP" altLang="ja-JP" sz="1400">
            <a:effectLst/>
          </a:endParaRPr>
        </a:p>
        <a:p>
          <a:r>
            <a:rPr kumimoji="1" lang="ja-JP" altLang="ja-JP" sz="1100">
              <a:solidFill>
                <a:schemeClr val="dk1"/>
              </a:solidFill>
              <a:effectLst/>
              <a:latin typeface="+mn-lt"/>
              <a:ea typeface="+mn-ea"/>
              <a:cs typeface="+mn-cs"/>
            </a:rPr>
            <a:t>それぞれ実質収支額の大きいものを見ていくと、一般会計が約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万円、水道事業会計が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9,800</a:t>
          </a:r>
          <a:r>
            <a:rPr kumimoji="1" lang="ja-JP" altLang="ja-JP" sz="1100">
              <a:solidFill>
                <a:schemeClr val="dk1"/>
              </a:solidFill>
              <a:effectLst/>
              <a:latin typeface="+mn-lt"/>
              <a:ea typeface="+mn-ea"/>
              <a:cs typeface="+mn-cs"/>
            </a:rPr>
            <a:t>万円、国民健康保険特別会計が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万円、介護保険特別会計が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億円等といずれも大幅な黒字決算となっており、連結実質黒字額は増加となっている。</a:t>
          </a:r>
          <a:endParaRPr lang="ja-JP" altLang="ja-JP" sz="1400">
            <a:effectLst/>
          </a:endParaRPr>
        </a:p>
        <a:p>
          <a:r>
            <a:rPr kumimoji="1" lang="ja-JP" altLang="ja-JP" sz="1100">
              <a:solidFill>
                <a:schemeClr val="dk1"/>
              </a:solidFill>
              <a:effectLst/>
              <a:latin typeface="+mn-lt"/>
              <a:ea typeface="+mn-ea"/>
              <a:cs typeface="+mn-cs"/>
            </a:rPr>
            <a:t>その他の会計（黒字）には、木幡宅地造成事業特別会計が含まれるが、本会計は</a:t>
          </a:r>
          <a:r>
            <a:rPr kumimoji="1" lang="ja-JP" altLang="en-US" sz="1100">
              <a:solidFill>
                <a:schemeClr val="dk1"/>
              </a:solidFill>
              <a:effectLst/>
              <a:latin typeface="+mn-lt"/>
              <a:ea typeface="+mn-ea"/>
              <a:cs typeface="+mn-cs"/>
            </a:rPr>
            <a:t>本年度で事業清算を実施し、特会廃止となるため、</a:t>
          </a:r>
          <a:r>
            <a:rPr kumimoji="1" lang="ja-JP" altLang="ja-JP" sz="1100">
              <a:solidFill>
                <a:schemeClr val="dk1"/>
              </a:solidFill>
              <a:effectLst/>
              <a:latin typeface="+mn-lt"/>
              <a:ea typeface="+mn-ea"/>
              <a:cs typeface="+mn-cs"/>
            </a:rPr>
            <a:t>実質収支が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なお、一般会計においては、扶助費や医療・保険系特別会計への繰出金、更新時期を迎えている老朽公共施設への投資的経費への対応等により歳出決算規模の拡大が予想されるため、実質黒字額の減少が危惧される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13648332</v>
      </c>
      <c r="BO4" s="441"/>
      <c r="BP4" s="441"/>
      <c r="BQ4" s="441"/>
      <c r="BR4" s="441"/>
      <c r="BS4" s="441"/>
      <c r="BT4" s="441"/>
      <c r="BU4" s="442"/>
      <c r="BV4" s="440">
        <v>13569399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v>
      </c>
      <c r="CU4" s="622"/>
      <c r="CV4" s="622"/>
      <c r="CW4" s="622"/>
      <c r="CX4" s="622"/>
      <c r="CY4" s="622"/>
      <c r="CZ4" s="622"/>
      <c r="DA4" s="623"/>
      <c r="DB4" s="621">
        <v>10.9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13173412</v>
      </c>
      <c r="BO5" s="446"/>
      <c r="BP5" s="446"/>
      <c r="BQ5" s="446"/>
      <c r="BR5" s="446"/>
      <c r="BS5" s="446"/>
      <c r="BT5" s="446"/>
      <c r="BU5" s="447"/>
      <c r="BV5" s="445">
        <v>12722932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93.5</v>
      </c>
      <c r="CU5" s="416"/>
      <c r="CV5" s="416"/>
      <c r="CW5" s="416"/>
      <c r="CX5" s="416"/>
      <c r="CY5" s="416"/>
      <c r="CZ5" s="416"/>
      <c r="DA5" s="417"/>
      <c r="DB5" s="415">
        <v>92.2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474920</v>
      </c>
      <c r="BO6" s="446"/>
      <c r="BP6" s="446"/>
      <c r="BQ6" s="446"/>
      <c r="BR6" s="446"/>
      <c r="BS6" s="446"/>
      <c r="BT6" s="446"/>
      <c r="BU6" s="447"/>
      <c r="BV6" s="445">
        <v>846467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100.4</v>
      </c>
      <c r="CU6" s="596"/>
      <c r="CV6" s="596"/>
      <c r="CW6" s="596"/>
      <c r="CX6" s="596"/>
      <c r="CY6" s="596"/>
      <c r="CZ6" s="596"/>
      <c r="DA6" s="597"/>
      <c r="DB6" s="595">
        <v>98.9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15820</v>
      </c>
      <c r="BO7" s="446"/>
      <c r="BP7" s="446"/>
      <c r="BQ7" s="446"/>
      <c r="BR7" s="446"/>
      <c r="BS7" s="446"/>
      <c r="BT7" s="446"/>
      <c r="BU7" s="447"/>
      <c r="BV7" s="445">
        <v>9721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7595462</v>
      </c>
      <c r="CU7" s="446"/>
      <c r="CV7" s="446"/>
      <c r="CW7" s="446"/>
      <c r="CX7" s="446"/>
      <c r="CY7" s="446"/>
      <c r="CZ7" s="446"/>
      <c r="DA7" s="447"/>
      <c r="DB7" s="445">
        <v>7646715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459100</v>
      </c>
      <c r="BO8" s="446"/>
      <c r="BP8" s="446"/>
      <c r="BQ8" s="446"/>
      <c r="BR8" s="446"/>
      <c r="BS8" s="446"/>
      <c r="BT8" s="446"/>
      <c r="BU8" s="447"/>
      <c r="BV8" s="445">
        <v>836746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0.68</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33354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-377646</v>
      </c>
      <c r="BO9" s="446"/>
      <c r="BP9" s="446"/>
      <c r="BQ9" s="446"/>
      <c r="BR9" s="446"/>
      <c r="BS9" s="446"/>
      <c r="BT9" s="446"/>
      <c r="BU9" s="447"/>
      <c r="BV9" s="445">
        <v>155686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11.9</v>
      </c>
      <c r="CU9" s="416"/>
      <c r="CV9" s="416"/>
      <c r="CW9" s="416"/>
      <c r="CX9" s="416"/>
      <c r="CY9" s="416"/>
      <c r="CZ9" s="416"/>
      <c r="DA9" s="417"/>
      <c r="DB9" s="415">
        <v>12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35343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2110</v>
      </c>
      <c r="BO10" s="446"/>
      <c r="BP10" s="446"/>
      <c r="BQ10" s="446"/>
      <c r="BR10" s="446"/>
      <c r="BS10" s="446"/>
      <c r="BT10" s="446"/>
      <c r="BU10" s="447"/>
      <c r="BV10" s="445">
        <v>953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33098</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256712</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32819</v>
      </c>
      <c r="S13" s="549"/>
      <c r="T13" s="549"/>
      <c r="U13" s="549"/>
      <c r="V13" s="550"/>
      <c r="W13" s="536" t="s">
        <v>135</v>
      </c>
      <c r="X13" s="458"/>
      <c r="Y13" s="458"/>
      <c r="Z13" s="458"/>
      <c r="AA13" s="458"/>
      <c r="AB13" s="459"/>
      <c r="AC13" s="421">
        <v>1187</v>
      </c>
      <c r="AD13" s="422"/>
      <c r="AE13" s="422"/>
      <c r="AF13" s="422"/>
      <c r="AG13" s="423"/>
      <c r="AH13" s="421">
        <v>1079</v>
      </c>
      <c r="AI13" s="422"/>
      <c r="AJ13" s="422"/>
      <c r="AK13" s="422"/>
      <c r="AL13" s="424"/>
      <c r="AM13" s="514" t="s">
        <v>136</v>
      </c>
      <c r="AN13" s="419"/>
      <c r="AO13" s="419"/>
      <c r="AP13" s="419"/>
      <c r="AQ13" s="419"/>
      <c r="AR13" s="419"/>
      <c r="AS13" s="419"/>
      <c r="AT13" s="420"/>
      <c r="AU13" s="502" t="s">
        <v>121</v>
      </c>
      <c r="AV13" s="503"/>
      <c r="AW13" s="503"/>
      <c r="AX13" s="503"/>
      <c r="AY13" s="425" t="s">
        <v>137</v>
      </c>
      <c r="AZ13" s="426"/>
      <c r="BA13" s="426"/>
      <c r="BB13" s="426"/>
      <c r="BC13" s="426"/>
      <c r="BD13" s="426"/>
      <c r="BE13" s="426"/>
      <c r="BF13" s="426"/>
      <c r="BG13" s="426"/>
      <c r="BH13" s="426"/>
      <c r="BI13" s="426"/>
      <c r="BJ13" s="426"/>
      <c r="BK13" s="426"/>
      <c r="BL13" s="426"/>
      <c r="BM13" s="427"/>
      <c r="BN13" s="445">
        <v>-375536</v>
      </c>
      <c r="BO13" s="446"/>
      <c r="BP13" s="446"/>
      <c r="BQ13" s="446"/>
      <c r="BR13" s="446"/>
      <c r="BS13" s="446"/>
      <c r="BT13" s="446"/>
      <c r="BU13" s="447"/>
      <c r="BV13" s="445">
        <v>-100073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9.4</v>
      </c>
      <c r="CU13" s="416"/>
      <c r="CV13" s="416"/>
      <c r="CW13" s="416"/>
      <c r="CX13" s="416"/>
      <c r="CY13" s="416"/>
      <c r="CZ13" s="416"/>
      <c r="DA13" s="417"/>
      <c r="DB13" s="415">
        <v>10.4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33430</v>
      </c>
      <c r="S14" s="549"/>
      <c r="T14" s="549"/>
      <c r="U14" s="549"/>
      <c r="V14" s="550"/>
      <c r="W14" s="551"/>
      <c r="X14" s="461"/>
      <c r="Y14" s="461"/>
      <c r="Z14" s="461"/>
      <c r="AA14" s="461"/>
      <c r="AB14" s="462"/>
      <c r="AC14" s="541">
        <v>7.3</v>
      </c>
      <c r="AD14" s="542"/>
      <c r="AE14" s="542"/>
      <c r="AF14" s="542"/>
      <c r="AG14" s="543"/>
      <c r="AH14" s="541">
        <v>6.5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46.3</v>
      </c>
      <c r="CU14" s="553"/>
      <c r="CV14" s="553"/>
      <c r="CW14" s="553"/>
      <c r="CX14" s="553"/>
      <c r="CY14" s="553"/>
      <c r="CZ14" s="553"/>
      <c r="DA14" s="554"/>
      <c r="DB14" s="552">
        <v>52.1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33144</v>
      </c>
      <c r="S15" s="549"/>
      <c r="T15" s="549"/>
      <c r="U15" s="549"/>
      <c r="V15" s="550"/>
      <c r="W15" s="536" t="s">
        <v>142</v>
      </c>
      <c r="X15" s="458"/>
      <c r="Y15" s="458"/>
      <c r="Z15" s="458"/>
      <c r="AA15" s="458"/>
      <c r="AB15" s="459"/>
      <c r="AC15" s="421">
        <v>5503</v>
      </c>
      <c r="AD15" s="422"/>
      <c r="AE15" s="422"/>
      <c r="AF15" s="422"/>
      <c r="AG15" s="423"/>
      <c r="AH15" s="421">
        <v>6196</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4098069</v>
      </c>
      <c r="BO15" s="441"/>
      <c r="BP15" s="441"/>
      <c r="BQ15" s="441"/>
      <c r="BR15" s="441"/>
      <c r="BS15" s="441"/>
      <c r="BT15" s="441"/>
      <c r="BU15" s="442"/>
      <c r="BV15" s="440">
        <v>4111203</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33.799999999999997</v>
      </c>
      <c r="AD16" s="542"/>
      <c r="AE16" s="542"/>
      <c r="AF16" s="542"/>
      <c r="AG16" s="543"/>
      <c r="AH16" s="541">
        <v>37.299999999999997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5950858</v>
      </c>
      <c r="BO16" s="446"/>
      <c r="BP16" s="446"/>
      <c r="BQ16" s="446"/>
      <c r="BR16" s="446"/>
      <c r="BS16" s="446"/>
      <c r="BT16" s="446"/>
      <c r="BU16" s="447"/>
      <c r="BV16" s="445">
        <v>5996943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9579</v>
      </c>
      <c r="AD17" s="422"/>
      <c r="AE17" s="422"/>
      <c r="AF17" s="422"/>
      <c r="AG17" s="423"/>
      <c r="AH17" s="421">
        <v>9340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5209485</v>
      </c>
      <c r="BO17" s="446"/>
      <c r="BP17" s="446"/>
      <c r="BQ17" s="446"/>
      <c r="BR17" s="446"/>
      <c r="BS17" s="446"/>
      <c r="BT17" s="446"/>
      <c r="BU17" s="447"/>
      <c r="BV17" s="445">
        <v>5238580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170.46</v>
      </c>
      <c r="M18" s="510"/>
      <c r="N18" s="510"/>
      <c r="O18" s="510"/>
      <c r="P18" s="510"/>
      <c r="Q18" s="510"/>
      <c r="R18" s="511"/>
      <c r="S18" s="511"/>
      <c r="T18" s="511"/>
      <c r="U18" s="511"/>
      <c r="V18" s="512"/>
      <c r="W18" s="526"/>
      <c r="X18" s="527"/>
      <c r="Y18" s="527"/>
      <c r="Z18" s="527"/>
      <c r="AA18" s="527"/>
      <c r="AB18" s="537"/>
      <c r="AC18" s="409">
        <v>58.9</v>
      </c>
      <c r="AD18" s="410"/>
      <c r="AE18" s="410"/>
      <c r="AF18" s="410"/>
      <c r="AG18" s="513"/>
      <c r="AH18" s="409">
        <v>56.2</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7229411</v>
      </c>
      <c r="BO18" s="446"/>
      <c r="BP18" s="446"/>
      <c r="BQ18" s="446"/>
      <c r="BR18" s="446"/>
      <c r="BS18" s="446"/>
      <c r="BT18" s="446"/>
      <c r="BU18" s="447"/>
      <c r="BV18" s="445">
        <v>7086623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196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9327031</v>
      </c>
      <c r="BO19" s="446"/>
      <c r="BP19" s="446"/>
      <c r="BQ19" s="446"/>
      <c r="BR19" s="446"/>
      <c r="BS19" s="446"/>
      <c r="BT19" s="446"/>
      <c r="BU19" s="447"/>
      <c r="BV19" s="445">
        <v>9415335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12342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12061637</v>
      </c>
      <c r="BO23" s="446"/>
      <c r="BP23" s="446"/>
      <c r="BQ23" s="446"/>
      <c r="BR23" s="446"/>
      <c r="BS23" s="446"/>
      <c r="BT23" s="446"/>
      <c r="BU23" s="447"/>
      <c r="BV23" s="445">
        <v>12197865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8900</v>
      </c>
      <c r="R24" s="422"/>
      <c r="S24" s="422"/>
      <c r="T24" s="422"/>
      <c r="U24" s="422"/>
      <c r="V24" s="423"/>
      <c r="W24" s="487"/>
      <c r="X24" s="478"/>
      <c r="Y24" s="479"/>
      <c r="Z24" s="418" t="s">
        <v>165</v>
      </c>
      <c r="AA24" s="419"/>
      <c r="AB24" s="419"/>
      <c r="AC24" s="419"/>
      <c r="AD24" s="419"/>
      <c r="AE24" s="419"/>
      <c r="AF24" s="419"/>
      <c r="AG24" s="420"/>
      <c r="AH24" s="421">
        <v>223</v>
      </c>
      <c r="AI24" s="422"/>
      <c r="AJ24" s="422"/>
      <c r="AK24" s="422"/>
      <c r="AL24" s="423"/>
      <c r="AM24" s="421">
        <v>708917</v>
      </c>
      <c r="AN24" s="422"/>
      <c r="AO24" s="422"/>
      <c r="AP24" s="422"/>
      <c r="AQ24" s="422"/>
      <c r="AR24" s="423"/>
      <c r="AS24" s="421">
        <v>3179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10667455</v>
      </c>
      <c r="BO24" s="446"/>
      <c r="BP24" s="446"/>
      <c r="BQ24" s="446"/>
      <c r="BR24" s="446"/>
      <c r="BS24" s="446"/>
      <c r="BT24" s="446"/>
      <c r="BU24" s="447"/>
      <c r="BV24" s="445">
        <v>10731844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7050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646332</v>
      </c>
      <c r="BO25" s="441"/>
      <c r="BP25" s="441"/>
      <c r="BQ25" s="441"/>
      <c r="BR25" s="441"/>
      <c r="BS25" s="441"/>
      <c r="BT25" s="441"/>
      <c r="BU25" s="442"/>
      <c r="BV25" s="440">
        <v>625792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6400</v>
      </c>
      <c r="R26" s="422"/>
      <c r="S26" s="422"/>
      <c r="T26" s="422"/>
      <c r="U26" s="422"/>
      <c r="V26" s="423"/>
      <c r="W26" s="487"/>
      <c r="X26" s="478"/>
      <c r="Y26" s="479"/>
      <c r="Z26" s="418" t="s">
        <v>173</v>
      </c>
      <c r="AA26" s="500"/>
      <c r="AB26" s="500"/>
      <c r="AC26" s="500"/>
      <c r="AD26" s="500"/>
      <c r="AE26" s="500"/>
      <c r="AF26" s="500"/>
      <c r="AG26" s="501"/>
      <c r="AH26" s="421">
        <v>24</v>
      </c>
      <c r="AI26" s="422"/>
      <c r="AJ26" s="422"/>
      <c r="AK26" s="422"/>
      <c r="AL26" s="423"/>
      <c r="AM26" s="421">
        <v>73656</v>
      </c>
      <c r="AN26" s="422"/>
      <c r="AO26" s="422"/>
      <c r="AP26" s="422"/>
      <c r="AQ26" s="422"/>
      <c r="AR26" s="423"/>
      <c r="AS26" s="421">
        <v>3069</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4400</v>
      </c>
      <c r="R27" s="422"/>
      <c r="S27" s="422"/>
      <c r="T27" s="422"/>
      <c r="U27" s="422"/>
      <c r="V27" s="423"/>
      <c r="W27" s="487"/>
      <c r="X27" s="478"/>
      <c r="Y27" s="479"/>
      <c r="Z27" s="418" t="s">
        <v>176</v>
      </c>
      <c r="AA27" s="419"/>
      <c r="AB27" s="419"/>
      <c r="AC27" s="419"/>
      <c r="AD27" s="419"/>
      <c r="AE27" s="419"/>
      <c r="AF27" s="419"/>
      <c r="AG27" s="420"/>
      <c r="AH27" s="421">
        <v>4</v>
      </c>
      <c r="AI27" s="422"/>
      <c r="AJ27" s="422"/>
      <c r="AK27" s="422"/>
      <c r="AL27" s="423"/>
      <c r="AM27" s="421">
        <v>14764</v>
      </c>
      <c r="AN27" s="422"/>
      <c r="AO27" s="422"/>
      <c r="AP27" s="422"/>
      <c r="AQ27" s="422"/>
      <c r="AR27" s="423"/>
      <c r="AS27" s="421">
        <v>3691</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278272</v>
      </c>
      <c r="BO27" s="449"/>
      <c r="BP27" s="449"/>
      <c r="BQ27" s="449"/>
      <c r="BR27" s="449"/>
      <c r="BS27" s="449"/>
      <c r="BT27" s="449"/>
      <c r="BU27" s="450"/>
      <c r="BV27" s="448">
        <v>278222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3550</v>
      </c>
      <c r="R28" s="422"/>
      <c r="S28" s="422"/>
      <c r="T28" s="422"/>
      <c r="U28" s="422"/>
      <c r="V28" s="423"/>
      <c r="W28" s="487"/>
      <c r="X28" s="478"/>
      <c r="Y28" s="479"/>
      <c r="Z28" s="418" t="s">
        <v>179</v>
      </c>
      <c r="AA28" s="419"/>
      <c r="AB28" s="419"/>
      <c r="AC28" s="419"/>
      <c r="AD28" s="419"/>
      <c r="AE28" s="419"/>
      <c r="AF28" s="419"/>
      <c r="AG28" s="420"/>
      <c r="AH28" s="421" t="s">
        <v>180</v>
      </c>
      <c r="AI28" s="422"/>
      <c r="AJ28" s="422"/>
      <c r="AK28" s="422"/>
      <c r="AL28" s="423"/>
      <c r="AM28" s="421" t="s">
        <v>133</v>
      </c>
      <c r="AN28" s="422"/>
      <c r="AO28" s="422"/>
      <c r="AP28" s="422"/>
      <c r="AQ28" s="422"/>
      <c r="AR28" s="423"/>
      <c r="AS28" s="421" t="s">
        <v>170</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1148384</v>
      </c>
      <c r="BO28" s="441"/>
      <c r="BP28" s="441"/>
      <c r="BQ28" s="441"/>
      <c r="BR28" s="441"/>
      <c r="BS28" s="441"/>
      <c r="BT28" s="441"/>
      <c r="BU28" s="442"/>
      <c r="BV28" s="440">
        <v>1146274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14</v>
      </c>
      <c r="M29" s="422"/>
      <c r="N29" s="422"/>
      <c r="O29" s="422"/>
      <c r="P29" s="423"/>
      <c r="Q29" s="421">
        <v>3250</v>
      </c>
      <c r="R29" s="422"/>
      <c r="S29" s="422"/>
      <c r="T29" s="422"/>
      <c r="U29" s="422"/>
      <c r="V29" s="423"/>
      <c r="W29" s="488"/>
      <c r="X29" s="489"/>
      <c r="Y29" s="490"/>
      <c r="Z29" s="418" t="s">
        <v>183</v>
      </c>
      <c r="AA29" s="419"/>
      <c r="AB29" s="419"/>
      <c r="AC29" s="419"/>
      <c r="AD29" s="419"/>
      <c r="AE29" s="419"/>
      <c r="AF29" s="419"/>
      <c r="AG29" s="420"/>
      <c r="AH29" s="421">
        <v>227</v>
      </c>
      <c r="AI29" s="422"/>
      <c r="AJ29" s="422"/>
      <c r="AK29" s="422"/>
      <c r="AL29" s="423"/>
      <c r="AM29" s="421">
        <v>723681</v>
      </c>
      <c r="AN29" s="422"/>
      <c r="AO29" s="422"/>
      <c r="AP29" s="422"/>
      <c r="AQ29" s="422"/>
      <c r="AR29" s="423"/>
      <c r="AS29" s="421">
        <v>3188</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259379</v>
      </c>
      <c r="BO29" s="446"/>
      <c r="BP29" s="446"/>
      <c r="BQ29" s="446"/>
      <c r="BR29" s="446"/>
      <c r="BS29" s="446"/>
      <c r="BT29" s="446"/>
      <c r="BU29" s="447"/>
      <c r="BV29" s="445">
        <v>259275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972949</v>
      </c>
      <c r="BO30" s="449"/>
      <c r="BP30" s="449"/>
      <c r="BQ30" s="449"/>
      <c r="BR30" s="449"/>
      <c r="BS30" s="449"/>
      <c r="BT30" s="449"/>
      <c r="BU30" s="450"/>
      <c r="BV30" s="448">
        <v>898689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194</v>
      </c>
      <c r="X33" s="407"/>
      <c r="Y33" s="407"/>
      <c r="Z33" s="407"/>
      <c r="AA33" s="407"/>
      <c r="AB33" s="407"/>
      <c r="AC33" s="407"/>
      <c r="AD33" s="407"/>
      <c r="AE33" s="407"/>
      <c r="AF33" s="407"/>
      <c r="AG33" s="407"/>
      <c r="AH33" s="407"/>
      <c r="AI33" s="407"/>
      <c r="AJ33" s="407"/>
      <c r="AK33" s="407"/>
      <c r="AL33" s="195"/>
      <c r="AM33" s="408" t="s">
        <v>192</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介護保険特別会計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塩谷広域行政組合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矢板市農業公社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コリーナ矢板排水処理事業特別会計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塩谷広域行政組合　塩谷地方ふるさと市町村圏基金特別会計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木幡宅地造成事業特別会計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栃木県市町村総合事務組合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栃木県市町村総合事務組合　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栃木県後期高齢者医療広域連合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栃木県後期高齢者医療広域連合　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jUJ/+okYgFS7hbJ23YEY6+1QgHC92Vdvf6upAK20SLJHs0SNdT9/yY8VehQKZgFWb1a9jOaSxx4/LmBsjSIRjg==" saltValue="g4C8c0xAfSBLZJvsGuX0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571</v>
      </c>
      <c r="D34" s="1224"/>
      <c r="E34" s="1225"/>
      <c r="F34" s="32">
        <v>7.35</v>
      </c>
      <c r="G34" s="33">
        <v>6.9</v>
      </c>
      <c r="H34" s="33">
        <v>8.76</v>
      </c>
      <c r="I34" s="33">
        <v>10.92</v>
      </c>
      <c r="J34" s="34">
        <v>6.04</v>
      </c>
      <c r="K34" s="22"/>
      <c r="L34" s="22"/>
      <c r="M34" s="22"/>
      <c r="N34" s="22"/>
      <c r="O34" s="22"/>
      <c r="P34" s="22"/>
    </row>
    <row r="35" spans="1:16" ht="39" customHeight="1">
      <c r="A35" s="22"/>
      <c r="B35" s="35"/>
      <c r="C35" s="1218" t="s">
        <v>572</v>
      </c>
      <c r="D35" s="1219"/>
      <c r="E35" s="1220"/>
      <c r="F35" s="36">
        <v>4.1500000000000004</v>
      </c>
      <c r="G35" s="37">
        <v>4.75</v>
      </c>
      <c r="H35" s="37">
        <v>4.63</v>
      </c>
      <c r="I35" s="37">
        <v>4.93</v>
      </c>
      <c r="J35" s="38">
        <v>5.23</v>
      </c>
      <c r="K35" s="22"/>
      <c r="L35" s="22"/>
      <c r="M35" s="22"/>
      <c r="N35" s="22"/>
      <c r="O35" s="22"/>
      <c r="P35" s="22"/>
    </row>
    <row r="36" spans="1:16" ht="39" customHeight="1">
      <c r="A36" s="22"/>
      <c r="B36" s="35"/>
      <c r="C36" s="1218" t="s">
        <v>573</v>
      </c>
      <c r="D36" s="1219"/>
      <c r="E36" s="1220"/>
      <c r="F36" s="36">
        <v>2.0299999999999998</v>
      </c>
      <c r="G36" s="37">
        <v>2.2999999999999998</v>
      </c>
      <c r="H36" s="37">
        <v>3.37</v>
      </c>
      <c r="I36" s="37">
        <v>2.0699999999999998</v>
      </c>
      <c r="J36" s="38">
        <v>2.25</v>
      </c>
      <c r="K36" s="22"/>
      <c r="L36" s="22"/>
      <c r="M36" s="22"/>
      <c r="N36" s="22"/>
      <c r="O36" s="22"/>
      <c r="P36" s="22"/>
    </row>
    <row r="37" spans="1:16" ht="39" customHeight="1">
      <c r="A37" s="22"/>
      <c r="B37" s="35"/>
      <c r="C37" s="1218" t="s">
        <v>574</v>
      </c>
      <c r="D37" s="1219"/>
      <c r="E37" s="1220"/>
      <c r="F37" s="36">
        <v>0.76</v>
      </c>
      <c r="G37" s="37">
        <v>0.27</v>
      </c>
      <c r="H37" s="37">
        <v>1.69</v>
      </c>
      <c r="I37" s="37">
        <v>1.76</v>
      </c>
      <c r="J37" s="38">
        <v>1.32</v>
      </c>
      <c r="K37" s="22"/>
      <c r="L37" s="22"/>
      <c r="M37" s="22"/>
      <c r="N37" s="22"/>
      <c r="O37" s="22"/>
      <c r="P37" s="22"/>
    </row>
    <row r="38" spans="1:16" ht="39" customHeight="1">
      <c r="A38" s="22"/>
      <c r="B38" s="35"/>
      <c r="C38" s="1218" t="s">
        <v>575</v>
      </c>
      <c r="D38" s="1219"/>
      <c r="E38" s="1220"/>
      <c r="F38" s="36">
        <v>0.49</v>
      </c>
      <c r="G38" s="37">
        <v>0.37</v>
      </c>
      <c r="H38" s="37">
        <v>0.41</v>
      </c>
      <c r="I38" s="37">
        <v>0.22</v>
      </c>
      <c r="J38" s="38">
        <v>0.27</v>
      </c>
      <c r="K38" s="22"/>
      <c r="L38" s="22"/>
      <c r="M38" s="22"/>
      <c r="N38" s="22"/>
      <c r="O38" s="22"/>
      <c r="P38" s="22"/>
    </row>
    <row r="39" spans="1:16" ht="39" customHeight="1">
      <c r="A39" s="22"/>
      <c r="B39" s="35"/>
      <c r="C39" s="1218" t="s">
        <v>576</v>
      </c>
      <c r="D39" s="1219"/>
      <c r="E39" s="1220"/>
      <c r="F39" s="36">
        <v>0.13</v>
      </c>
      <c r="G39" s="37">
        <v>0.14000000000000001</v>
      </c>
      <c r="H39" s="37">
        <v>0.14000000000000001</v>
      </c>
      <c r="I39" s="37">
        <v>0.11</v>
      </c>
      <c r="J39" s="38">
        <v>0.1</v>
      </c>
      <c r="K39" s="22"/>
      <c r="L39" s="22"/>
      <c r="M39" s="22"/>
      <c r="N39" s="22"/>
      <c r="O39" s="22"/>
      <c r="P39" s="22"/>
    </row>
    <row r="40" spans="1:16" ht="39" customHeight="1">
      <c r="A40" s="22"/>
      <c r="B40" s="35"/>
      <c r="C40" s="1218" t="s">
        <v>577</v>
      </c>
      <c r="D40" s="1219"/>
      <c r="E40" s="1220"/>
      <c r="F40" s="36">
        <v>0.1</v>
      </c>
      <c r="G40" s="37">
        <v>0.05</v>
      </c>
      <c r="H40" s="37">
        <v>7.0000000000000007E-2</v>
      </c>
      <c r="I40" s="37">
        <v>0.06</v>
      </c>
      <c r="J40" s="38">
        <v>7.0000000000000007E-2</v>
      </c>
      <c r="K40" s="22"/>
      <c r="L40" s="22"/>
      <c r="M40" s="22"/>
      <c r="N40" s="22"/>
      <c r="O40" s="22"/>
      <c r="P40" s="22"/>
    </row>
    <row r="41" spans="1:16" ht="39" customHeight="1">
      <c r="A41" s="22"/>
      <c r="B41" s="35"/>
      <c r="C41" s="1218" t="s">
        <v>578</v>
      </c>
      <c r="D41" s="1219"/>
      <c r="E41" s="1220"/>
      <c r="F41" s="36">
        <v>0.01</v>
      </c>
      <c r="G41" s="37">
        <v>0.01</v>
      </c>
      <c r="H41" s="37">
        <v>0.03</v>
      </c>
      <c r="I41" s="37">
        <v>0.01</v>
      </c>
      <c r="J41" s="38">
        <v>0</v>
      </c>
      <c r="K41" s="22"/>
      <c r="L41" s="22"/>
      <c r="M41" s="22"/>
      <c r="N41" s="22"/>
      <c r="O41" s="22"/>
      <c r="P41" s="22"/>
    </row>
    <row r="42" spans="1:16" ht="39" customHeight="1">
      <c r="A42" s="22"/>
      <c r="B42" s="39"/>
      <c r="C42" s="1218" t="s">
        <v>579</v>
      </c>
      <c r="D42" s="1219"/>
      <c r="E42" s="1220"/>
      <c r="F42" s="36" t="s">
        <v>521</v>
      </c>
      <c r="G42" s="37" t="s">
        <v>521</v>
      </c>
      <c r="H42" s="37" t="s">
        <v>521</v>
      </c>
      <c r="I42" s="37" t="s">
        <v>521</v>
      </c>
      <c r="J42" s="38" t="s">
        <v>521</v>
      </c>
      <c r="K42" s="22"/>
      <c r="L42" s="22"/>
      <c r="M42" s="22"/>
      <c r="N42" s="22"/>
      <c r="O42" s="22"/>
      <c r="P42" s="22"/>
    </row>
    <row r="43" spans="1:16" ht="39" customHeight="1" thickBot="1">
      <c r="A43" s="22"/>
      <c r="B43" s="40"/>
      <c r="C43" s="1221" t="s">
        <v>580</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GMOa2VErvBJ34XNGi7GXgtuXZJhmUE7FtFsi2yPQzZmkl4NzyjJ4/JfE51HTfhhdd00/L1kLTDc6zn5O7g3yA==" saltValue="Krqj3I0F9h57zA25dP+s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1325</v>
      </c>
      <c r="L45" s="60">
        <v>1307</v>
      </c>
      <c r="M45" s="60">
        <v>1233</v>
      </c>
      <c r="N45" s="60">
        <v>1200</v>
      </c>
      <c r="O45" s="61">
        <v>1173</v>
      </c>
      <c r="P45" s="48"/>
      <c r="Q45" s="48"/>
      <c r="R45" s="48"/>
      <c r="S45" s="48"/>
      <c r="T45" s="48"/>
      <c r="U45" s="48"/>
    </row>
    <row r="46" spans="1:21" ht="30.75" customHeight="1">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c r="A48" s="48"/>
      <c r="B48" s="1236"/>
      <c r="C48" s="1237"/>
      <c r="D48" s="62"/>
      <c r="E48" s="1228" t="s">
        <v>15</v>
      </c>
      <c r="F48" s="1228"/>
      <c r="G48" s="1228"/>
      <c r="H48" s="1228"/>
      <c r="I48" s="1228"/>
      <c r="J48" s="1229"/>
      <c r="K48" s="63">
        <v>487</v>
      </c>
      <c r="L48" s="64">
        <v>519</v>
      </c>
      <c r="M48" s="64">
        <v>460</v>
      </c>
      <c r="N48" s="64">
        <v>421</v>
      </c>
      <c r="O48" s="65">
        <v>397</v>
      </c>
      <c r="P48" s="48"/>
      <c r="Q48" s="48"/>
      <c r="R48" s="48"/>
      <c r="S48" s="48"/>
      <c r="T48" s="48"/>
      <c r="U48" s="48"/>
    </row>
    <row r="49" spans="1:21" ht="30.75" customHeight="1">
      <c r="A49" s="48"/>
      <c r="B49" s="1236"/>
      <c r="C49" s="1237"/>
      <c r="D49" s="62"/>
      <c r="E49" s="1228" t="s">
        <v>16</v>
      </c>
      <c r="F49" s="1228"/>
      <c r="G49" s="1228"/>
      <c r="H49" s="1228"/>
      <c r="I49" s="1228"/>
      <c r="J49" s="1229"/>
      <c r="K49" s="63">
        <v>38</v>
      </c>
      <c r="L49" s="64">
        <v>39</v>
      </c>
      <c r="M49" s="64">
        <v>43</v>
      </c>
      <c r="N49" s="64">
        <v>38</v>
      </c>
      <c r="O49" s="65">
        <v>31</v>
      </c>
      <c r="P49" s="48"/>
      <c r="Q49" s="48"/>
      <c r="R49" s="48"/>
      <c r="S49" s="48"/>
      <c r="T49" s="48"/>
      <c r="U49" s="48"/>
    </row>
    <row r="50" spans="1:21" ht="30.75" customHeight="1">
      <c r="A50" s="48"/>
      <c r="B50" s="1236"/>
      <c r="C50" s="1237"/>
      <c r="D50" s="62"/>
      <c r="E50" s="1228" t="s">
        <v>17</v>
      </c>
      <c r="F50" s="1228"/>
      <c r="G50" s="1228"/>
      <c r="H50" s="1228"/>
      <c r="I50" s="1228"/>
      <c r="J50" s="1229"/>
      <c r="K50" s="63">
        <v>111</v>
      </c>
      <c r="L50" s="64">
        <v>166</v>
      </c>
      <c r="M50" s="64">
        <v>112</v>
      </c>
      <c r="N50" s="64">
        <v>163</v>
      </c>
      <c r="O50" s="65">
        <v>155</v>
      </c>
      <c r="P50" s="48"/>
      <c r="Q50" s="48"/>
      <c r="R50" s="48"/>
      <c r="S50" s="48"/>
      <c r="T50" s="48"/>
      <c r="U50" s="48"/>
    </row>
    <row r="51" spans="1:21" ht="30.75" customHeight="1">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c r="A52" s="48"/>
      <c r="B52" s="1226" t="s">
        <v>19</v>
      </c>
      <c r="C52" s="1227"/>
      <c r="D52" s="66"/>
      <c r="E52" s="1228" t="s">
        <v>20</v>
      </c>
      <c r="F52" s="1228"/>
      <c r="G52" s="1228"/>
      <c r="H52" s="1228"/>
      <c r="I52" s="1228"/>
      <c r="J52" s="1229"/>
      <c r="K52" s="63">
        <v>1185</v>
      </c>
      <c r="L52" s="64">
        <v>1234</v>
      </c>
      <c r="M52" s="64">
        <v>1202</v>
      </c>
      <c r="N52" s="64">
        <v>1163</v>
      </c>
      <c r="O52" s="65">
        <v>1157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776</v>
      </c>
      <c r="L53" s="69">
        <v>797</v>
      </c>
      <c r="M53" s="69">
        <v>646</v>
      </c>
      <c r="N53" s="69">
        <v>659</v>
      </c>
      <c r="O53" s="70">
        <v>599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Mqa2NK+Cnc6kNwLcgygwKzFFS++g/IGNubSq85AH1Pjg1jYuIiFh3aD8IwJsVbnDLb4VLsh97NyhIGigzVZQQ==" saltValue="geMlHb8c5+5j3qZFQC+o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4" t="s">
        <v>24</v>
      </c>
      <c r="C41" s="1255"/>
      <c r="D41" s="81"/>
      <c r="E41" s="1256" t="s">
        <v>25</v>
      </c>
      <c r="F41" s="1256"/>
      <c r="G41" s="1256"/>
      <c r="H41" s="1257"/>
      <c r="I41" s="82">
        <v>12054</v>
      </c>
      <c r="J41" s="83">
        <v>12262</v>
      </c>
      <c r="K41" s="83">
        <v>12336</v>
      </c>
      <c r="L41" s="83">
        <v>12198</v>
      </c>
      <c r="M41" s="84">
        <v>12062</v>
      </c>
    </row>
    <row r="42" spans="2:13" ht="27.75" customHeight="1">
      <c r="B42" s="1244"/>
      <c r="C42" s="1245"/>
      <c r="D42" s="85"/>
      <c r="E42" s="1248" t="s">
        <v>26</v>
      </c>
      <c r="F42" s="1248"/>
      <c r="G42" s="1248"/>
      <c r="H42" s="1249"/>
      <c r="I42" s="86">
        <v>13</v>
      </c>
      <c r="J42" s="87" t="s">
        <v>521</v>
      </c>
      <c r="K42" s="87" t="s">
        <v>521</v>
      </c>
      <c r="L42" s="87" t="s">
        <v>521</v>
      </c>
      <c r="M42" s="88">
        <v>57</v>
      </c>
    </row>
    <row r="43" spans="2:13" ht="27.75" customHeight="1">
      <c r="B43" s="1244"/>
      <c r="C43" s="1245"/>
      <c r="D43" s="85"/>
      <c r="E43" s="1248" t="s">
        <v>27</v>
      </c>
      <c r="F43" s="1248"/>
      <c r="G43" s="1248"/>
      <c r="H43" s="1249"/>
      <c r="I43" s="86">
        <v>4802</v>
      </c>
      <c r="J43" s="87">
        <v>4519</v>
      </c>
      <c r="K43" s="87">
        <v>4224</v>
      </c>
      <c r="L43" s="87">
        <v>3837</v>
      </c>
      <c r="M43" s="88">
        <v>3626</v>
      </c>
    </row>
    <row r="44" spans="2:13" ht="27.75" customHeight="1">
      <c r="B44" s="1244"/>
      <c r="C44" s="1245"/>
      <c r="D44" s="85"/>
      <c r="E44" s="1248" t="s">
        <v>28</v>
      </c>
      <c r="F44" s="1248"/>
      <c r="G44" s="1248"/>
      <c r="H44" s="1249"/>
      <c r="I44" s="86">
        <v>320</v>
      </c>
      <c r="J44" s="87">
        <v>318</v>
      </c>
      <c r="K44" s="87">
        <v>279</v>
      </c>
      <c r="L44" s="87">
        <v>260</v>
      </c>
      <c r="M44" s="88">
        <v>256</v>
      </c>
    </row>
    <row r="45" spans="2:13" ht="27.75" customHeight="1">
      <c r="B45" s="1244"/>
      <c r="C45" s="1245"/>
      <c r="D45" s="85"/>
      <c r="E45" s="1248" t="s">
        <v>29</v>
      </c>
      <c r="F45" s="1248"/>
      <c r="G45" s="1248"/>
      <c r="H45" s="1249"/>
      <c r="I45" s="86">
        <v>2537</v>
      </c>
      <c r="J45" s="87">
        <v>2403</v>
      </c>
      <c r="K45" s="87">
        <v>2284</v>
      </c>
      <c r="L45" s="87">
        <v>2234</v>
      </c>
      <c r="M45" s="88">
        <v>2232</v>
      </c>
    </row>
    <row r="46" spans="2:13" ht="27.75" customHeight="1">
      <c r="B46" s="1244"/>
      <c r="C46" s="1245"/>
      <c r="D46" s="89"/>
      <c r="E46" s="1248" t="s">
        <v>30</v>
      </c>
      <c r="F46" s="1248"/>
      <c r="G46" s="1248"/>
      <c r="H46" s="1249"/>
      <c r="I46" s="86" t="s">
        <v>521</v>
      </c>
      <c r="J46" s="87" t="s">
        <v>521</v>
      </c>
      <c r="K46" s="87" t="s">
        <v>521</v>
      </c>
      <c r="L46" s="87" t="s">
        <v>521</v>
      </c>
      <c r="M46" s="88" t="s">
        <v>521</v>
      </c>
    </row>
    <row r="47" spans="2:13" ht="27.75" customHeight="1">
      <c r="B47" s="1244"/>
      <c r="C47" s="1245"/>
      <c r="D47" s="90"/>
      <c r="E47" s="1258" t="s">
        <v>31</v>
      </c>
      <c r="F47" s="1259"/>
      <c r="G47" s="1259"/>
      <c r="H47" s="1260"/>
      <c r="I47" s="86" t="s">
        <v>521</v>
      </c>
      <c r="J47" s="87" t="s">
        <v>521</v>
      </c>
      <c r="K47" s="87" t="s">
        <v>521</v>
      </c>
      <c r="L47" s="87" t="s">
        <v>521</v>
      </c>
      <c r="M47" s="88" t="s">
        <v>521</v>
      </c>
    </row>
    <row r="48" spans="2:13" ht="27.75" customHeight="1">
      <c r="B48" s="1244"/>
      <c r="C48" s="1245"/>
      <c r="D48" s="85"/>
      <c r="E48" s="1248" t="s">
        <v>32</v>
      </c>
      <c r="F48" s="1248"/>
      <c r="G48" s="1248"/>
      <c r="H48" s="1249"/>
      <c r="I48" s="86" t="s">
        <v>521</v>
      </c>
      <c r="J48" s="87" t="s">
        <v>521</v>
      </c>
      <c r="K48" s="87" t="s">
        <v>521</v>
      </c>
      <c r="L48" s="87" t="s">
        <v>521</v>
      </c>
      <c r="M48" s="88" t="s">
        <v>521</v>
      </c>
    </row>
    <row r="49" spans="2:13" ht="27.75" customHeight="1">
      <c r="B49" s="1246"/>
      <c r="C49" s="1247"/>
      <c r="D49" s="85"/>
      <c r="E49" s="1248" t="s">
        <v>33</v>
      </c>
      <c r="F49" s="1248"/>
      <c r="G49" s="1248"/>
      <c r="H49" s="1249"/>
      <c r="I49" s="86" t="s">
        <v>521</v>
      </c>
      <c r="J49" s="87" t="s">
        <v>521</v>
      </c>
      <c r="K49" s="87" t="s">
        <v>521</v>
      </c>
      <c r="L49" s="87" t="s">
        <v>521</v>
      </c>
      <c r="M49" s="88" t="s">
        <v>521</v>
      </c>
    </row>
    <row r="50" spans="2:13" ht="27.75" customHeight="1">
      <c r="B50" s="1242" t="s">
        <v>34</v>
      </c>
      <c r="C50" s="1243"/>
      <c r="D50" s="91"/>
      <c r="E50" s="1248" t="s">
        <v>35</v>
      </c>
      <c r="F50" s="1248"/>
      <c r="G50" s="1248"/>
      <c r="H50" s="1249"/>
      <c r="I50" s="86">
        <v>2661</v>
      </c>
      <c r="J50" s="87">
        <v>2696</v>
      </c>
      <c r="K50" s="87">
        <v>2709</v>
      </c>
      <c r="L50" s="87">
        <v>2900</v>
      </c>
      <c r="M50" s="88">
        <v>3096</v>
      </c>
    </row>
    <row r="51" spans="2:13" ht="27.75" customHeight="1">
      <c r="B51" s="1244"/>
      <c r="C51" s="1245"/>
      <c r="D51" s="85"/>
      <c r="E51" s="1248" t="s">
        <v>36</v>
      </c>
      <c r="F51" s="1248"/>
      <c r="G51" s="1248"/>
      <c r="H51" s="1249"/>
      <c r="I51" s="86">
        <v>1780</v>
      </c>
      <c r="J51" s="87">
        <v>1654</v>
      </c>
      <c r="K51" s="87">
        <v>1583</v>
      </c>
      <c r="L51" s="87">
        <v>1548</v>
      </c>
      <c r="M51" s="88">
        <v>1652</v>
      </c>
    </row>
    <row r="52" spans="2:13" ht="27.75" customHeight="1">
      <c r="B52" s="1246"/>
      <c r="C52" s="1247"/>
      <c r="D52" s="85"/>
      <c r="E52" s="1248" t="s">
        <v>37</v>
      </c>
      <c r="F52" s="1248"/>
      <c r="G52" s="1248"/>
      <c r="H52" s="1249"/>
      <c r="I52" s="86">
        <v>10789</v>
      </c>
      <c r="J52" s="87">
        <v>10801</v>
      </c>
      <c r="K52" s="87">
        <v>10737</v>
      </c>
      <c r="L52" s="87">
        <v>10588</v>
      </c>
      <c r="M52" s="88">
        <v>10403</v>
      </c>
    </row>
    <row r="53" spans="2:13" ht="27.75" customHeight="1" thickBot="1">
      <c r="B53" s="1250" t="s">
        <v>38</v>
      </c>
      <c r="C53" s="1251"/>
      <c r="D53" s="92"/>
      <c r="E53" s="1252" t="s">
        <v>39</v>
      </c>
      <c r="F53" s="1252"/>
      <c r="G53" s="1252"/>
      <c r="H53" s="1253"/>
      <c r="I53" s="93">
        <v>4495</v>
      </c>
      <c r="J53" s="94">
        <v>4351</v>
      </c>
      <c r="K53" s="94">
        <v>4093</v>
      </c>
      <c r="L53" s="94">
        <v>3493</v>
      </c>
      <c r="M53" s="95">
        <v>3081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gHKny1gM4iFDeEYyKkEErVNEnE5jDY9z/EypQOK7xqbbrcAQ+P3JzuEKRc0yYYbP2B7X/XlOM0o2bo2Ju5HuA==" saltValue="7tcskP2FYASR3s4KMhkE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1402</v>
      </c>
      <c r="G55" s="107">
        <v>1146</v>
      </c>
      <c r="H55" s="108">
        <v>1148</v>
      </c>
    </row>
    <row r="56" spans="2:8" ht="52.5" customHeight="1">
      <c r="B56" s="109"/>
      <c r="C56" s="1271" t="s">
        <v>43</v>
      </c>
      <c r="D56" s="1271"/>
      <c r="E56" s="1272"/>
      <c r="F56" s="110">
        <v>259</v>
      </c>
      <c r="G56" s="110">
        <v>259</v>
      </c>
      <c r="H56" s="111">
        <v>259</v>
      </c>
    </row>
    <row r="57" spans="2:8" ht="53.25" customHeight="1">
      <c r="B57" s="109"/>
      <c r="C57" s="1273" t="s">
        <v>44</v>
      </c>
      <c r="D57" s="1273"/>
      <c r="E57" s="1274"/>
      <c r="F57" s="112">
        <v>716</v>
      </c>
      <c r="G57" s="112">
        <v>899</v>
      </c>
      <c r="H57" s="113">
        <v>973</v>
      </c>
    </row>
    <row r="58" spans="2:8" ht="45.75" customHeight="1">
      <c r="B58" s="114"/>
      <c r="C58" s="1261" t="s">
        <v>601</v>
      </c>
      <c r="D58" s="1262"/>
      <c r="E58" s="1263"/>
      <c r="F58" s="115">
        <v>459</v>
      </c>
      <c r="G58" s="115">
        <v>429</v>
      </c>
      <c r="H58" s="116">
        <v>422</v>
      </c>
    </row>
    <row r="59" spans="2:8" ht="45.75" customHeight="1">
      <c r="B59" s="114"/>
      <c r="C59" s="1261" t="s">
        <v>602</v>
      </c>
      <c r="D59" s="1262"/>
      <c r="E59" s="1263"/>
      <c r="F59" s="115">
        <v>58</v>
      </c>
      <c r="G59" s="115">
        <v>175</v>
      </c>
      <c r="H59" s="116">
        <v>231</v>
      </c>
    </row>
    <row r="60" spans="2:8" ht="45.75" customHeight="1">
      <c r="B60" s="114"/>
      <c r="C60" s="1261" t="s">
        <v>603</v>
      </c>
      <c r="D60" s="1262"/>
      <c r="E60" s="1263"/>
      <c r="F60" s="115">
        <v>176</v>
      </c>
      <c r="G60" s="115">
        <v>176</v>
      </c>
      <c r="H60" s="116">
        <v>176</v>
      </c>
    </row>
    <row r="61" spans="2:8" ht="45.75" customHeight="1">
      <c r="B61" s="114"/>
      <c r="C61" s="1261" t="s">
        <v>604</v>
      </c>
      <c r="D61" s="1262"/>
      <c r="E61" s="1263"/>
      <c r="F61" s="115" t="s">
        <v>606</v>
      </c>
      <c r="G61" s="115">
        <v>100</v>
      </c>
      <c r="H61" s="116">
        <v>130</v>
      </c>
    </row>
    <row r="62" spans="2:8" ht="45.75" customHeight="1" thickBot="1">
      <c r="B62" s="117"/>
      <c r="C62" s="1264" t="s">
        <v>605</v>
      </c>
      <c r="D62" s="1265"/>
      <c r="E62" s="1266"/>
      <c r="F62" s="118">
        <v>9</v>
      </c>
      <c r="G62" s="118">
        <v>9</v>
      </c>
      <c r="H62" s="119">
        <v>9</v>
      </c>
    </row>
    <row r="63" spans="2:8" ht="52.5" customHeight="1" thickBot="1">
      <c r="B63" s="120"/>
      <c r="C63" s="1267" t="s">
        <v>45</v>
      </c>
      <c r="D63" s="1267"/>
      <c r="E63" s="1268"/>
      <c r="F63" s="121">
        <v>2377</v>
      </c>
      <c r="G63" s="121">
        <v>2304</v>
      </c>
      <c r="H63" s="122">
        <v>2381</v>
      </c>
    </row>
    <row r="64" spans="2:8" ht="15" customHeight="1"/>
    <row r="65" ht="0" hidden="1" customHeight="1"/>
    <row r="66" ht="0" hidden="1" customHeight="1"/>
  </sheetData>
  <sheetProtection algorithmName="SHA-512" hashValue="/lCF2yILslQdRgMKINrA4h9F0Fy5fSyw8Spgrzahc0okIwd4A8RnFc/qh1Fsbvdh3vfLFN/w2QklE4U8eeUy+g==" saltValue="AVB7uiPQbg8klbfLhqf6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611</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563</v>
      </c>
      <c r="BQ50" s="1280"/>
      <c r="BR50" s="1280"/>
      <c r="BS50" s="1280"/>
      <c r="BT50" s="1280"/>
      <c r="BU50" s="1280"/>
      <c r="BV50" s="1280"/>
      <c r="BW50" s="1280"/>
      <c r="BX50" s="1280" t="s">
        <v>564</v>
      </c>
      <c r="BY50" s="1280"/>
      <c r="BZ50" s="1280"/>
      <c r="CA50" s="1280"/>
      <c r="CB50" s="1280"/>
      <c r="CC50" s="1280"/>
      <c r="CD50" s="1280"/>
      <c r="CE50" s="1280"/>
      <c r="CF50" s="1280" t="s">
        <v>565</v>
      </c>
      <c r="CG50" s="1280"/>
      <c r="CH50" s="1280"/>
      <c r="CI50" s="1280"/>
      <c r="CJ50" s="1280"/>
      <c r="CK50" s="1280"/>
      <c r="CL50" s="1280"/>
      <c r="CM50" s="1280"/>
      <c r="CN50" s="1280" t="s">
        <v>566</v>
      </c>
      <c r="CO50" s="1280"/>
      <c r="CP50" s="1280"/>
      <c r="CQ50" s="1280"/>
      <c r="CR50" s="1280"/>
      <c r="CS50" s="1280"/>
      <c r="CT50" s="1280"/>
      <c r="CU50" s="1280"/>
      <c r="CV50" s="1280" t="s">
        <v>567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612</v>
      </c>
      <c r="AO51" s="1278"/>
      <c r="AP51" s="1278"/>
      <c r="AQ51" s="1278"/>
      <c r="AR51" s="1278"/>
      <c r="AS51" s="1278"/>
      <c r="AT51" s="1278"/>
      <c r="AU51" s="1278"/>
      <c r="AV51" s="1278"/>
      <c r="AW51" s="1278"/>
      <c r="AX51" s="1278"/>
      <c r="AY51" s="1278"/>
      <c r="AZ51" s="1278"/>
      <c r="BA51" s="1278"/>
      <c r="BB51" s="1278" t="s">
        <v>613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60.4</v>
      </c>
      <c r="CG51" s="1275"/>
      <c r="CH51" s="1275"/>
      <c r="CI51" s="1275"/>
      <c r="CJ51" s="1275"/>
      <c r="CK51" s="1275"/>
      <c r="CL51" s="1275"/>
      <c r="CM51" s="1275"/>
      <c r="CN51" s="1275">
        <v>52.1</v>
      </c>
      <c r="CO51" s="1275"/>
      <c r="CP51" s="1275"/>
      <c r="CQ51" s="1275"/>
      <c r="CR51" s="1275"/>
      <c r="CS51" s="1275"/>
      <c r="CT51" s="1275"/>
      <c r="CU51" s="1275"/>
      <c r="CV51" s="1275">
        <v>46.3</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59</v>
      </c>
      <c r="CG53" s="1275"/>
      <c r="CH53" s="1275"/>
      <c r="CI53" s="1275"/>
      <c r="CJ53" s="1275"/>
      <c r="CK53" s="1275"/>
      <c r="CL53" s="1275"/>
      <c r="CM53" s="1275"/>
      <c r="CN53" s="1275">
        <v>37.9</v>
      </c>
      <c r="CO53" s="1275"/>
      <c r="CP53" s="1275"/>
      <c r="CQ53" s="1275"/>
      <c r="CR53" s="1275"/>
      <c r="CS53" s="1275"/>
      <c r="CT53" s="1275"/>
      <c r="CU53" s="1275"/>
      <c r="CV53" s="1275">
        <v>38.5</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615</v>
      </c>
      <c r="AO55" s="1280"/>
      <c r="AP55" s="1280"/>
      <c r="AQ55" s="1280"/>
      <c r="AR55" s="1280"/>
      <c r="AS55" s="1280"/>
      <c r="AT55" s="1280"/>
      <c r="AU55" s="1280"/>
      <c r="AV55" s="1280"/>
      <c r="AW55" s="1280"/>
      <c r="AX55" s="1280"/>
      <c r="AY55" s="1280"/>
      <c r="AZ55" s="1280"/>
      <c r="BA55" s="1280"/>
      <c r="BB55" s="1278" t="s">
        <v>616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32.799999999999997</v>
      </c>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58.6</v>
      </c>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617</v>
      </c>
    </row>
    <row r="64" spans="1:109">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611</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563</v>
      </c>
      <c r="BQ72" s="1280"/>
      <c r="BR72" s="1280"/>
      <c r="BS72" s="1280"/>
      <c r="BT72" s="1280"/>
      <c r="BU72" s="1280"/>
      <c r="BV72" s="1280"/>
      <c r="BW72" s="1280"/>
      <c r="BX72" s="1280" t="s">
        <v>564</v>
      </c>
      <c r="BY72" s="1280"/>
      <c r="BZ72" s="1280"/>
      <c r="CA72" s="1280"/>
      <c r="CB72" s="1280"/>
      <c r="CC72" s="1280"/>
      <c r="CD72" s="1280"/>
      <c r="CE72" s="1280"/>
      <c r="CF72" s="1280" t="s">
        <v>565</v>
      </c>
      <c r="CG72" s="1280"/>
      <c r="CH72" s="1280"/>
      <c r="CI72" s="1280"/>
      <c r="CJ72" s="1280"/>
      <c r="CK72" s="1280"/>
      <c r="CL72" s="1280"/>
      <c r="CM72" s="1280"/>
      <c r="CN72" s="1280" t="s">
        <v>566</v>
      </c>
      <c r="CO72" s="1280"/>
      <c r="CP72" s="1280"/>
      <c r="CQ72" s="1280"/>
      <c r="CR72" s="1280"/>
      <c r="CS72" s="1280"/>
      <c r="CT72" s="1280"/>
      <c r="CU72" s="1280"/>
      <c r="CV72" s="1280" t="s">
        <v>567</v>
      </c>
      <c r="CW72" s="1280"/>
      <c r="CX72" s="1280"/>
      <c r="CY72" s="1280"/>
      <c r="CZ72" s="1280"/>
      <c r="DA72" s="1280"/>
      <c r="DB72" s="1280"/>
      <c r="DC72" s="1280"/>
    </row>
    <row r="73" spans="2:107">
      <c r="B73" s="374"/>
      <c r="G73" s="1283"/>
      <c r="H73" s="1283"/>
      <c r="I73" s="1283"/>
      <c r="J73" s="1283"/>
      <c r="K73" s="1279"/>
      <c r="L73" s="1279"/>
      <c r="M73" s="1279"/>
      <c r="N73" s="1279"/>
      <c r="AM73" s="383"/>
      <c r="AN73" s="1278" t="s">
        <v>612</v>
      </c>
      <c r="AO73" s="1278"/>
      <c r="AP73" s="1278"/>
      <c r="AQ73" s="1278"/>
      <c r="AR73" s="1278"/>
      <c r="AS73" s="1278"/>
      <c r="AT73" s="1278"/>
      <c r="AU73" s="1278"/>
      <c r="AV73" s="1278"/>
      <c r="AW73" s="1278"/>
      <c r="AX73" s="1278"/>
      <c r="AY73" s="1278"/>
      <c r="AZ73" s="1278"/>
      <c r="BA73" s="1278"/>
      <c r="BB73" s="1278" t="s">
        <v>616</v>
      </c>
      <c r="BC73" s="1278"/>
      <c r="BD73" s="1278"/>
      <c r="BE73" s="1278"/>
      <c r="BF73" s="1278"/>
      <c r="BG73" s="1278"/>
      <c r="BH73" s="1278"/>
      <c r="BI73" s="1278"/>
      <c r="BJ73" s="1278"/>
      <c r="BK73" s="1278"/>
      <c r="BL73" s="1278"/>
      <c r="BM73" s="1278"/>
      <c r="BN73" s="1278"/>
      <c r="BO73" s="1278"/>
      <c r="BP73" s="1275">
        <v>67</v>
      </c>
      <c r="BQ73" s="1275"/>
      <c r="BR73" s="1275"/>
      <c r="BS73" s="1275"/>
      <c r="BT73" s="1275"/>
      <c r="BU73" s="1275"/>
      <c r="BV73" s="1275"/>
      <c r="BW73" s="1275"/>
      <c r="BX73" s="1275">
        <v>65.599999999999994</v>
      </c>
      <c r="BY73" s="1275"/>
      <c r="BZ73" s="1275"/>
      <c r="CA73" s="1275"/>
      <c r="CB73" s="1275"/>
      <c r="CC73" s="1275"/>
      <c r="CD73" s="1275"/>
      <c r="CE73" s="1275"/>
      <c r="CF73" s="1275">
        <v>60.4</v>
      </c>
      <c r="CG73" s="1275"/>
      <c r="CH73" s="1275"/>
      <c r="CI73" s="1275"/>
      <c r="CJ73" s="1275"/>
      <c r="CK73" s="1275"/>
      <c r="CL73" s="1275"/>
      <c r="CM73" s="1275"/>
      <c r="CN73" s="1275">
        <v>52.1</v>
      </c>
      <c r="CO73" s="1275"/>
      <c r="CP73" s="1275"/>
      <c r="CQ73" s="1275"/>
      <c r="CR73" s="1275"/>
      <c r="CS73" s="1275"/>
      <c r="CT73" s="1275"/>
      <c r="CU73" s="1275"/>
      <c r="CV73" s="1275">
        <v>46.3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619</v>
      </c>
      <c r="BC75" s="1278"/>
      <c r="BD75" s="1278"/>
      <c r="BE75" s="1278"/>
      <c r="BF75" s="1278"/>
      <c r="BG75" s="1278"/>
      <c r="BH75" s="1278"/>
      <c r="BI75" s="1278"/>
      <c r="BJ75" s="1278"/>
      <c r="BK75" s="1278"/>
      <c r="BL75" s="1278"/>
      <c r="BM75" s="1278"/>
      <c r="BN75" s="1278"/>
      <c r="BO75" s="1278"/>
      <c r="BP75" s="1275">
        <v>12.2</v>
      </c>
      <c r="BQ75" s="1275"/>
      <c r="BR75" s="1275"/>
      <c r="BS75" s="1275"/>
      <c r="BT75" s="1275"/>
      <c r="BU75" s="1275"/>
      <c r="BV75" s="1275"/>
      <c r="BW75" s="1275"/>
      <c r="BX75" s="1275">
        <v>11.8</v>
      </c>
      <c r="BY75" s="1275"/>
      <c r="BZ75" s="1275"/>
      <c r="CA75" s="1275"/>
      <c r="CB75" s="1275"/>
      <c r="CC75" s="1275"/>
      <c r="CD75" s="1275"/>
      <c r="CE75" s="1275"/>
      <c r="CF75" s="1275">
        <v>11</v>
      </c>
      <c r="CG75" s="1275"/>
      <c r="CH75" s="1275"/>
      <c r="CI75" s="1275"/>
      <c r="CJ75" s="1275"/>
      <c r="CK75" s="1275"/>
      <c r="CL75" s="1275"/>
      <c r="CM75" s="1275"/>
      <c r="CN75" s="1275">
        <v>10.4</v>
      </c>
      <c r="CO75" s="1275"/>
      <c r="CP75" s="1275"/>
      <c r="CQ75" s="1275"/>
      <c r="CR75" s="1275"/>
      <c r="CS75" s="1275"/>
      <c r="CT75" s="1275"/>
      <c r="CU75" s="1275"/>
      <c r="CV75" s="1275">
        <v>9.4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620</v>
      </c>
      <c r="AO77" s="1280"/>
      <c r="AP77" s="1280"/>
      <c r="AQ77" s="1280"/>
      <c r="AR77" s="1280"/>
      <c r="AS77" s="1280"/>
      <c r="AT77" s="1280"/>
      <c r="AU77" s="1280"/>
      <c r="AV77" s="1280"/>
      <c r="AW77" s="1280"/>
      <c r="AX77" s="1280"/>
      <c r="AY77" s="1280"/>
      <c r="AZ77" s="1280"/>
      <c r="BA77" s="1280"/>
      <c r="BB77" s="1278" t="s">
        <v>616</v>
      </c>
      <c r="BC77" s="1278"/>
      <c r="BD77" s="1278"/>
      <c r="BE77" s="1278"/>
      <c r="BF77" s="1278"/>
      <c r="BG77" s="1278"/>
      <c r="BH77" s="1278"/>
      <c r="BI77" s="1278"/>
      <c r="BJ77" s="1278"/>
      <c r="BK77" s="1278"/>
      <c r="BL77" s="1278"/>
      <c r="BM77" s="1278"/>
      <c r="BN77" s="1278"/>
      <c r="BO77" s="1278"/>
      <c r="BP77" s="1275">
        <v>52.8</v>
      </c>
      <c r="BQ77" s="1275"/>
      <c r="BR77" s="1275"/>
      <c r="BS77" s="1275"/>
      <c r="BT77" s="1275"/>
      <c r="BU77" s="1275"/>
      <c r="BV77" s="1275"/>
      <c r="BW77" s="1275"/>
      <c r="BX77" s="1275">
        <v>48.6</v>
      </c>
      <c r="BY77" s="1275"/>
      <c r="BZ77" s="1275"/>
      <c r="CA77" s="1275"/>
      <c r="CB77" s="1275"/>
      <c r="CC77" s="1275"/>
      <c r="CD77" s="1275"/>
      <c r="CE77" s="1275"/>
      <c r="CF77" s="1275">
        <v>32.799999999999997</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619</v>
      </c>
      <c r="BC79" s="1278"/>
      <c r="BD79" s="1278"/>
      <c r="BE79" s="1278"/>
      <c r="BF79" s="1278"/>
      <c r="BG79" s="1278"/>
      <c r="BH79" s="1278"/>
      <c r="BI79" s="1278"/>
      <c r="BJ79" s="1278"/>
      <c r="BK79" s="1278"/>
      <c r="BL79" s="1278"/>
      <c r="BM79" s="1278"/>
      <c r="BN79" s="1278"/>
      <c r="BO79" s="1278"/>
      <c r="BP79" s="1275">
        <v>11.5</v>
      </c>
      <c r="BQ79" s="1275"/>
      <c r="BR79" s="1275"/>
      <c r="BS79" s="1275"/>
      <c r="BT79" s="1275"/>
      <c r="BU79" s="1275"/>
      <c r="BV79" s="1275"/>
      <c r="BW79" s="1275"/>
      <c r="BX79" s="1275">
        <v>10.4</v>
      </c>
      <c r="BY79" s="1275"/>
      <c r="BZ79" s="1275"/>
      <c r="CA79" s="1275"/>
      <c r="CB79" s="1275"/>
      <c r="CC79" s="1275"/>
      <c r="CD79" s="1275"/>
      <c r="CE79" s="1275"/>
      <c r="CF79" s="1275">
        <v>9.5</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s+8I1VBaMG9auUMWj/yLF4vHXDhFuxpirZXegRaRSwSNGsd2jiJNVKlxzB4mgSdHQRZBVEcFRTw7+dBUiJ4kg==" saltValue="uFxN/CbkvYdxFMT2Oxae9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VbaLsvZCj1APT0zUrJhHtvcGHlslDQOTXz8FiAnwZFVQ19EfNFSVxmf5hJg3Lrsz+a1b33E7M1mN2SZbto7BQ==" saltValue="m8SPVrvx3dBct0k6pszf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S2IqHlXhL78ZubDdCanXT8THK2Bu9f7RTLMxrUyX7RmT48ZAjNXc86TNZpHuN3KDGHHCW17eaa8AMLC1Gqm4g==" saltValue="oxYoIh/o3MTjUa1w/Nj1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66374</v>
      </c>
      <c r="E3" s="141"/>
      <c r="F3" s="142">
        <v>84389</v>
      </c>
      <c r="G3" s="143"/>
      <c r="H3" s="144"/>
    </row>
    <row r="4" spans="1:8">
      <c r="A4" s="145"/>
      <c r="B4" s="146"/>
      <c r="C4" s="147"/>
      <c r="D4" s="148">
        <v>29089</v>
      </c>
      <c r="E4" s="149"/>
      <c r="F4" s="150">
        <v>44339</v>
      </c>
      <c r="G4" s="151"/>
      <c r="H4" s="152"/>
    </row>
    <row r="5" spans="1:8">
      <c r="A5" s="133" t="s">
        <v>555</v>
      </c>
      <c r="B5" s="138"/>
      <c r="C5" s="139"/>
      <c r="D5" s="140">
        <v>70830</v>
      </c>
      <c r="E5" s="141"/>
      <c r="F5" s="142">
        <v>83623</v>
      </c>
      <c r="G5" s="143"/>
      <c r="H5" s="144"/>
    </row>
    <row r="6" spans="1:8">
      <c r="A6" s="145"/>
      <c r="B6" s="146"/>
      <c r="C6" s="147"/>
      <c r="D6" s="148">
        <v>17254</v>
      </c>
      <c r="E6" s="149"/>
      <c r="F6" s="150">
        <v>48787</v>
      </c>
      <c r="G6" s="151"/>
      <c r="H6" s="152"/>
    </row>
    <row r="7" spans="1:8">
      <c r="A7" s="133" t="s">
        <v>556</v>
      </c>
      <c r="B7" s="138"/>
      <c r="C7" s="139"/>
      <c r="D7" s="140">
        <v>46925</v>
      </c>
      <c r="E7" s="141"/>
      <c r="F7" s="142">
        <v>87974</v>
      </c>
      <c r="G7" s="143"/>
      <c r="H7" s="144"/>
    </row>
    <row r="8" spans="1:8">
      <c r="A8" s="145"/>
      <c r="B8" s="146"/>
      <c r="C8" s="147"/>
      <c r="D8" s="148">
        <v>24173</v>
      </c>
      <c r="E8" s="149"/>
      <c r="F8" s="150">
        <v>48183</v>
      </c>
      <c r="G8" s="151"/>
      <c r="H8" s="152"/>
    </row>
    <row r="9" spans="1:8">
      <c r="A9" s="133" t="s">
        <v>557</v>
      </c>
      <c r="B9" s="138"/>
      <c r="C9" s="139"/>
      <c r="D9" s="140">
        <v>36866</v>
      </c>
      <c r="E9" s="141"/>
      <c r="F9" s="142">
        <v>65876</v>
      </c>
      <c r="G9" s="143"/>
      <c r="H9" s="144"/>
    </row>
    <row r="10" spans="1:8">
      <c r="A10" s="145"/>
      <c r="B10" s="146"/>
      <c r="C10" s="147"/>
      <c r="D10" s="148">
        <v>27587</v>
      </c>
      <c r="E10" s="149"/>
      <c r="F10" s="150">
        <v>36484</v>
      </c>
      <c r="G10" s="151"/>
      <c r="H10" s="152"/>
    </row>
    <row r="11" spans="1:8">
      <c r="A11" s="133" t="s">
        <v>558</v>
      </c>
      <c r="B11" s="138"/>
      <c r="C11" s="139"/>
      <c r="D11" s="140">
        <v>49372</v>
      </c>
      <c r="E11" s="141"/>
      <c r="F11" s="142">
        <v>68468</v>
      </c>
      <c r="G11" s="143"/>
      <c r="H11" s="144"/>
    </row>
    <row r="12" spans="1:8">
      <c r="A12" s="145"/>
      <c r="B12" s="146"/>
      <c r="C12" s="153"/>
      <c r="D12" s="148">
        <v>24521</v>
      </c>
      <c r="E12" s="149"/>
      <c r="F12" s="150">
        <v>34140</v>
      </c>
      <c r="G12" s="151"/>
      <c r="H12" s="152"/>
    </row>
    <row r="13" spans="1:8">
      <c r="A13" s="133"/>
      <c r="B13" s="138"/>
      <c r="C13" s="154"/>
      <c r="D13" s="155">
        <v>54073</v>
      </c>
      <c r="E13" s="156"/>
      <c r="F13" s="157">
        <v>78066</v>
      </c>
      <c r="G13" s="158"/>
      <c r="H13" s="144"/>
    </row>
    <row r="14" spans="1:8">
      <c r="A14" s="145"/>
      <c r="B14" s="146"/>
      <c r="C14" s="147"/>
      <c r="D14" s="148">
        <v>24525</v>
      </c>
      <c r="E14" s="149"/>
      <c r="F14" s="150">
        <v>42387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7.37</v>
      </c>
      <c r="C19" s="159">
        <f>ROUND(VALUE(SUBSTITUTE(実質収支比率等に係る経年分析!G$48,"▲","-")),2)</f>
        <v>6.92</v>
      </c>
      <c r="D19" s="159">
        <f>ROUND(VALUE(SUBSTITUTE(実質収支比率等に係る経年分析!H$48,"▲","-")),2)</f>
        <v>8.8000000000000007</v>
      </c>
      <c r="E19" s="159">
        <f>ROUND(VALUE(SUBSTITUTE(実質収支比率等に係る経年分析!I$48,"▲","-")),2)</f>
        <v>10.94</v>
      </c>
      <c r="F19" s="159">
        <f>ROUND(VALUE(SUBSTITUTE(実質収支比率等に係る経年分析!J$48,"▲","-")),2)</f>
        <v>6.04</v>
      </c>
    </row>
    <row r="20" spans="1:11">
      <c r="A20" s="159" t="s">
        <v>49</v>
      </c>
      <c r="B20" s="159">
        <f>ROUND(VALUE(SUBSTITUTE(実質収支比率等に係る経年分析!F$47,"▲","-")),2)</f>
        <v>17.920000000000002</v>
      </c>
      <c r="C20" s="159">
        <f>ROUND(VALUE(SUBSTITUTE(実質収支比率等に係る経年分析!G$47,"▲","-")),2)</f>
        <v>18.260000000000002</v>
      </c>
      <c r="D20" s="159">
        <f>ROUND(VALUE(SUBSTITUTE(実質収支比率等に係る経年分析!H$47,"▲","-")),2)</f>
        <v>18.12</v>
      </c>
      <c r="E20" s="159">
        <f>ROUND(VALUE(SUBSTITUTE(実質収支比率等に係る経年分析!I$47,"▲","-")),2)</f>
        <v>14.99</v>
      </c>
      <c r="F20" s="159">
        <f>ROUND(VALUE(SUBSTITUTE(実質収支比率等に係る経年分析!J$47,"▲","-")),2)</f>
        <v>15.12</v>
      </c>
    </row>
    <row r="21" spans="1:11">
      <c r="A21" s="159" t="s">
        <v>50</v>
      </c>
      <c r="B21" s="159">
        <f>IF(ISNUMBER(VALUE(SUBSTITUTE(実質収支比率等に係る経年分析!F$49,"▲","-"))),ROUND(VALUE(SUBSTITUTE(実質収支比率等に係る経年分析!F$49,"▲","-")),2),NA())</f>
        <v>3.37</v>
      </c>
      <c r="C21" s="159">
        <f>IF(ISNUMBER(VALUE(SUBSTITUTE(実質収支比率等に係る経年分析!G$49,"▲","-"))),ROUND(VALUE(SUBSTITUTE(実質収支比率等に係る経年分析!G$49,"▲","-")),2),NA())</f>
        <v>-0.17</v>
      </c>
      <c r="D21" s="159">
        <f>IF(ISNUMBER(VALUE(SUBSTITUTE(実質収支比率等に係る経年分析!H$49,"▲","-"))),ROUND(VALUE(SUBSTITUTE(実質収支比率等に係る経年分析!H$49,"▲","-")),2),NA())</f>
        <v>2.04</v>
      </c>
      <c r="E21" s="159">
        <f>IF(ISNUMBER(VALUE(SUBSTITUTE(実質収支比率等に係る経年分析!I$49,"▲","-"))),ROUND(VALUE(SUBSTITUTE(実質収支比率等に係る経年分析!I$49,"▲","-")),2),NA())</f>
        <v>-1.31</v>
      </c>
      <c r="F21" s="159">
        <f>IF(ISNUMBER(VALUE(SUBSTITUTE(実質収支比率等に係る経年分析!J$49,"▲","-"))),ROUND(VALUE(SUBSTITUTE(実質収支比率等に係る経年分析!J$49,"▲","-")),2),NA())</f>
        <v>-4.9400000000000004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コリーナ矢板排水処理事業特別会計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2.0299999999999998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2.0699999999999998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4.1500000000000004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1185</v>
      </c>
      <c r="E42" s="161"/>
      <c r="F42" s="161"/>
      <c r="G42" s="161">
        <f>'実質公債費比率（分子）の構造'!L$52</f>
        <v>1234</v>
      </c>
      <c r="H42" s="161"/>
      <c r="I42" s="161"/>
      <c r="J42" s="161">
        <f>'実質公債費比率（分子）の構造'!M$52</f>
        <v>1202</v>
      </c>
      <c r="K42" s="161"/>
      <c r="L42" s="161"/>
      <c r="M42" s="161">
        <f>'実質公債費比率（分子）の構造'!N$52</f>
        <v>1163</v>
      </c>
      <c r="N42" s="161"/>
      <c r="O42" s="161"/>
      <c r="P42" s="161">
        <f>'実質公債費比率（分子）の構造'!O$52</f>
        <v>1157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111</v>
      </c>
      <c r="C44" s="161"/>
      <c r="D44" s="161"/>
      <c r="E44" s="161">
        <f>'実質公債費比率（分子）の構造'!L$50</f>
        <v>166</v>
      </c>
      <c r="F44" s="161"/>
      <c r="G44" s="161"/>
      <c r="H44" s="161">
        <f>'実質公債費比率（分子）の構造'!M$50</f>
        <v>112</v>
      </c>
      <c r="I44" s="161"/>
      <c r="J44" s="161"/>
      <c r="K44" s="161">
        <f>'実質公債費比率（分子）の構造'!N$50</f>
        <v>163</v>
      </c>
      <c r="L44" s="161"/>
      <c r="M44" s="161"/>
      <c r="N44" s="161">
        <f>'実質公債費比率（分子）の構造'!O$50</f>
        <v>155</v>
      </c>
      <c r="O44" s="161"/>
      <c r="P44" s="161"/>
    </row>
    <row r="45" spans="1:16">
      <c r="A45" s="161" t="s">
        <v>60</v>
      </c>
      <c r="B45" s="161">
        <f>'実質公債費比率（分子）の構造'!K$49</f>
        <v>38</v>
      </c>
      <c r="C45" s="161"/>
      <c r="D45" s="161"/>
      <c r="E45" s="161">
        <f>'実質公債費比率（分子）の構造'!L$49</f>
        <v>39</v>
      </c>
      <c r="F45" s="161"/>
      <c r="G45" s="161"/>
      <c r="H45" s="161">
        <f>'実質公債費比率（分子）の構造'!M$49</f>
        <v>43</v>
      </c>
      <c r="I45" s="161"/>
      <c r="J45" s="161"/>
      <c r="K45" s="161">
        <f>'実質公債費比率（分子）の構造'!N$49</f>
        <v>38</v>
      </c>
      <c r="L45" s="161"/>
      <c r="M45" s="161"/>
      <c r="N45" s="161">
        <f>'実質公債費比率（分子）の構造'!O$49</f>
        <v>31</v>
      </c>
      <c r="O45" s="161"/>
      <c r="P45" s="161"/>
    </row>
    <row r="46" spans="1:16">
      <c r="A46" s="161" t="s">
        <v>61</v>
      </c>
      <c r="B46" s="161">
        <f>'実質公債費比率（分子）の構造'!K$48</f>
        <v>487</v>
      </c>
      <c r="C46" s="161"/>
      <c r="D46" s="161"/>
      <c r="E46" s="161">
        <f>'実質公債費比率（分子）の構造'!L$48</f>
        <v>519</v>
      </c>
      <c r="F46" s="161"/>
      <c r="G46" s="161"/>
      <c r="H46" s="161">
        <f>'実質公債費比率（分子）の構造'!M$48</f>
        <v>460</v>
      </c>
      <c r="I46" s="161"/>
      <c r="J46" s="161"/>
      <c r="K46" s="161">
        <f>'実質公債費比率（分子）の構造'!N$48</f>
        <v>421</v>
      </c>
      <c r="L46" s="161"/>
      <c r="M46" s="161"/>
      <c r="N46" s="161">
        <f>'実質公債費比率（分子）の構造'!O$48</f>
        <v>397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1325</v>
      </c>
      <c r="C49" s="161"/>
      <c r="D49" s="161"/>
      <c r="E49" s="161">
        <f>'実質公債費比率（分子）の構造'!L$45</f>
        <v>1307</v>
      </c>
      <c r="F49" s="161"/>
      <c r="G49" s="161"/>
      <c r="H49" s="161">
        <f>'実質公債費比率（分子）の構造'!M$45</f>
        <v>1233</v>
      </c>
      <c r="I49" s="161"/>
      <c r="J49" s="161"/>
      <c r="K49" s="161">
        <f>'実質公債費比率（分子）の構造'!N$45</f>
        <v>1200</v>
      </c>
      <c r="L49" s="161"/>
      <c r="M49" s="161"/>
      <c r="N49" s="161">
        <f>'実質公債費比率（分子）の構造'!O$45</f>
        <v>1173</v>
      </c>
      <c r="O49" s="161"/>
      <c r="P49" s="161"/>
    </row>
    <row r="50" spans="1:16">
      <c r="A50" s="161" t="s">
        <v>65</v>
      </c>
      <c r="B50" s="161" t="e">
        <f>NA()</f>
        <v>#N/A</v>
      </c>
      <c r="C50" s="161">
        <f>IF(ISNUMBER('実質公債費比率（分子）の構造'!K$53),'実質公債費比率（分子）の構造'!K$53,NA())</f>
        <v>776</v>
      </c>
      <c r="D50" s="161" t="e">
        <f>NA()</f>
        <v>#N/A</v>
      </c>
      <c r="E50" s="161" t="e">
        <f>NA()</f>
        <v>#N/A</v>
      </c>
      <c r="F50" s="161">
        <f>IF(ISNUMBER('実質公債費比率（分子）の構造'!L$53),'実質公債費比率（分子）の構造'!L$53,NA())</f>
        <v>797</v>
      </c>
      <c r="G50" s="161" t="e">
        <f>NA()</f>
        <v>#N/A</v>
      </c>
      <c r="H50" s="161" t="e">
        <f>NA()</f>
        <v>#N/A</v>
      </c>
      <c r="I50" s="161">
        <f>IF(ISNUMBER('実質公債費比率（分子）の構造'!M$53),'実質公債費比率（分子）の構造'!M$53,NA())</f>
        <v>646</v>
      </c>
      <c r="J50" s="161" t="e">
        <f>NA()</f>
        <v>#N/A</v>
      </c>
      <c r="K50" s="161" t="e">
        <f>NA()</f>
        <v>#N/A</v>
      </c>
      <c r="L50" s="161">
        <f>IF(ISNUMBER('実質公債費比率（分子）の構造'!N$53),'実質公債費比率（分子）の構造'!N$53,NA())</f>
        <v>659</v>
      </c>
      <c r="M50" s="161" t="e">
        <f>NA()</f>
        <v>#N/A</v>
      </c>
      <c r="N50" s="161" t="e">
        <f>NA()</f>
        <v>#N/A</v>
      </c>
      <c r="O50" s="161">
        <f>IF(ISNUMBER('実質公債費比率（分子）の構造'!O$53),'実質公債費比率（分子）の構造'!O$53,NA())</f>
        <v>599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10789</v>
      </c>
      <c r="E56" s="160"/>
      <c r="F56" s="160"/>
      <c r="G56" s="160">
        <f>'将来負担比率（分子）の構造'!J$52</f>
        <v>10801</v>
      </c>
      <c r="H56" s="160"/>
      <c r="I56" s="160"/>
      <c r="J56" s="160">
        <f>'将来負担比率（分子）の構造'!K$52</f>
        <v>10737</v>
      </c>
      <c r="K56" s="160"/>
      <c r="L56" s="160"/>
      <c r="M56" s="160">
        <f>'将来負担比率（分子）の構造'!L$52</f>
        <v>10588</v>
      </c>
      <c r="N56" s="160"/>
      <c r="O56" s="160"/>
      <c r="P56" s="160">
        <f>'将来負担比率（分子）の構造'!M$52</f>
        <v>10403</v>
      </c>
    </row>
    <row r="57" spans="1:16">
      <c r="A57" s="160" t="s">
        <v>36</v>
      </c>
      <c r="B57" s="160"/>
      <c r="C57" s="160"/>
      <c r="D57" s="160">
        <f>'将来負担比率（分子）の構造'!I$51</f>
        <v>1780</v>
      </c>
      <c r="E57" s="160"/>
      <c r="F57" s="160"/>
      <c r="G57" s="160">
        <f>'将来負担比率（分子）の構造'!J$51</f>
        <v>1654</v>
      </c>
      <c r="H57" s="160"/>
      <c r="I57" s="160"/>
      <c r="J57" s="160">
        <f>'将来負担比率（分子）の構造'!K$51</f>
        <v>1583</v>
      </c>
      <c r="K57" s="160"/>
      <c r="L57" s="160"/>
      <c r="M57" s="160">
        <f>'将来負担比率（分子）の構造'!L$51</f>
        <v>1548</v>
      </c>
      <c r="N57" s="160"/>
      <c r="O57" s="160"/>
      <c r="P57" s="160">
        <f>'将来負担比率（分子）の構造'!M$51</f>
        <v>1652</v>
      </c>
    </row>
    <row r="58" spans="1:16">
      <c r="A58" s="160" t="s">
        <v>35</v>
      </c>
      <c r="B58" s="160"/>
      <c r="C58" s="160"/>
      <c r="D58" s="160">
        <f>'将来負担比率（分子）の構造'!I$50</f>
        <v>2661</v>
      </c>
      <c r="E58" s="160"/>
      <c r="F58" s="160"/>
      <c r="G58" s="160">
        <f>'将来負担比率（分子）の構造'!J$50</f>
        <v>2696</v>
      </c>
      <c r="H58" s="160"/>
      <c r="I58" s="160"/>
      <c r="J58" s="160">
        <f>'将来負担比率（分子）の構造'!K$50</f>
        <v>2709</v>
      </c>
      <c r="K58" s="160"/>
      <c r="L58" s="160"/>
      <c r="M58" s="160">
        <f>'将来負担比率（分子）の構造'!L$50</f>
        <v>2900</v>
      </c>
      <c r="N58" s="160"/>
      <c r="O58" s="160"/>
      <c r="P58" s="160">
        <f>'将来負担比率（分子）の構造'!M$50</f>
        <v>3096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2537</v>
      </c>
      <c r="C62" s="160"/>
      <c r="D62" s="160"/>
      <c r="E62" s="160">
        <f>'将来負担比率（分子）の構造'!J$45</f>
        <v>2403</v>
      </c>
      <c r="F62" s="160"/>
      <c r="G62" s="160"/>
      <c r="H62" s="160">
        <f>'将来負担比率（分子）の構造'!K$45</f>
        <v>2284</v>
      </c>
      <c r="I62" s="160"/>
      <c r="J62" s="160"/>
      <c r="K62" s="160">
        <f>'将来負担比率（分子）の構造'!L$45</f>
        <v>2234</v>
      </c>
      <c r="L62" s="160"/>
      <c r="M62" s="160"/>
      <c r="N62" s="160">
        <f>'将来負担比率（分子）の構造'!M$45</f>
        <v>2232</v>
      </c>
      <c r="O62" s="160"/>
      <c r="P62" s="160"/>
    </row>
    <row r="63" spans="1:16">
      <c r="A63" s="160" t="s">
        <v>28</v>
      </c>
      <c r="B63" s="160">
        <f>'将来負担比率（分子）の構造'!I$44</f>
        <v>320</v>
      </c>
      <c r="C63" s="160"/>
      <c r="D63" s="160"/>
      <c r="E63" s="160">
        <f>'将来負担比率（分子）の構造'!J$44</f>
        <v>318</v>
      </c>
      <c r="F63" s="160"/>
      <c r="G63" s="160"/>
      <c r="H63" s="160">
        <f>'将来負担比率（分子）の構造'!K$44</f>
        <v>279</v>
      </c>
      <c r="I63" s="160"/>
      <c r="J63" s="160"/>
      <c r="K63" s="160">
        <f>'将来負担比率（分子）の構造'!L$44</f>
        <v>260</v>
      </c>
      <c r="L63" s="160"/>
      <c r="M63" s="160"/>
      <c r="N63" s="160">
        <f>'将来負担比率（分子）の構造'!M$44</f>
        <v>256</v>
      </c>
      <c r="O63" s="160"/>
      <c r="P63" s="160"/>
    </row>
    <row r="64" spans="1:16">
      <c r="A64" s="160" t="s">
        <v>27</v>
      </c>
      <c r="B64" s="160">
        <f>'将来負担比率（分子）の構造'!I$43</f>
        <v>4802</v>
      </c>
      <c r="C64" s="160"/>
      <c r="D64" s="160"/>
      <c r="E64" s="160">
        <f>'将来負担比率（分子）の構造'!J$43</f>
        <v>4519</v>
      </c>
      <c r="F64" s="160"/>
      <c r="G64" s="160"/>
      <c r="H64" s="160">
        <f>'将来負担比率（分子）の構造'!K$43</f>
        <v>4224</v>
      </c>
      <c r="I64" s="160"/>
      <c r="J64" s="160"/>
      <c r="K64" s="160">
        <f>'将来負担比率（分子）の構造'!L$43</f>
        <v>3837</v>
      </c>
      <c r="L64" s="160"/>
      <c r="M64" s="160"/>
      <c r="N64" s="160">
        <f>'将来負担比率（分子）の構造'!M$43</f>
        <v>3626</v>
      </c>
      <c r="O64" s="160"/>
      <c r="P64" s="160"/>
    </row>
    <row r="65" spans="1:16">
      <c r="A65" s="160" t="s">
        <v>26</v>
      </c>
      <c r="B65" s="160">
        <f>'将来負担比率（分子）の構造'!I$42</f>
        <v>13</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57</v>
      </c>
      <c r="O65" s="160"/>
      <c r="P65" s="160"/>
    </row>
    <row r="66" spans="1:16">
      <c r="A66" s="160" t="s">
        <v>25</v>
      </c>
      <c r="B66" s="160">
        <f>'将来負担比率（分子）の構造'!I$41</f>
        <v>12054</v>
      </c>
      <c r="C66" s="160"/>
      <c r="D66" s="160"/>
      <c r="E66" s="160">
        <f>'将来負担比率（分子）の構造'!J$41</f>
        <v>12262</v>
      </c>
      <c r="F66" s="160"/>
      <c r="G66" s="160"/>
      <c r="H66" s="160">
        <f>'将来負担比率（分子）の構造'!K$41</f>
        <v>12336</v>
      </c>
      <c r="I66" s="160"/>
      <c r="J66" s="160"/>
      <c r="K66" s="160">
        <f>'将来負担比率（分子）の構造'!L$41</f>
        <v>12198</v>
      </c>
      <c r="L66" s="160"/>
      <c r="M66" s="160"/>
      <c r="N66" s="160">
        <f>'将来負担比率（分子）の構造'!M$41</f>
        <v>12062</v>
      </c>
      <c r="O66" s="160"/>
      <c r="P66" s="160"/>
    </row>
    <row r="67" spans="1:16">
      <c r="A67" s="160" t="s">
        <v>69</v>
      </c>
      <c r="B67" s="160" t="e">
        <f>NA()</f>
        <v>#N/A</v>
      </c>
      <c r="C67" s="160">
        <f>IF(ISNUMBER('将来負担比率（分子）の構造'!I$53), IF('将来負担比率（分子）の構造'!I$53 &lt; 0, 0, '将来負担比率（分子）の構造'!I$53), NA())</f>
        <v>4495</v>
      </c>
      <c r="D67" s="160" t="e">
        <f>NA()</f>
        <v>#N/A</v>
      </c>
      <c r="E67" s="160" t="e">
        <f>NA()</f>
        <v>#N/A</v>
      </c>
      <c r="F67" s="160">
        <f>IF(ISNUMBER('将来負担比率（分子）の構造'!J$53), IF('将来負担比率（分子）の構造'!J$53 &lt; 0, 0, '将来負担比率（分子）の構造'!J$53), NA())</f>
        <v>4351</v>
      </c>
      <c r="G67" s="160" t="e">
        <f>NA()</f>
        <v>#N/A</v>
      </c>
      <c r="H67" s="160" t="e">
        <f>NA()</f>
        <v>#N/A</v>
      </c>
      <c r="I67" s="160">
        <f>IF(ISNUMBER('将来負担比率（分子）の構造'!K$53), IF('将来負担比率（分子）の構造'!K$53 &lt; 0, 0, '将来負担比率（分子）の構造'!K$53), NA())</f>
        <v>4093</v>
      </c>
      <c r="J67" s="160" t="e">
        <f>NA()</f>
        <v>#N/A</v>
      </c>
      <c r="K67" s="160" t="e">
        <f>NA()</f>
        <v>#N/A</v>
      </c>
      <c r="L67" s="160">
        <f>IF(ISNUMBER('将来負担比率（分子）の構造'!L$53), IF('将来負担比率（分子）の構造'!L$53 &lt; 0, 0, '将来負担比率（分子）の構造'!L$53), NA())</f>
        <v>3493</v>
      </c>
      <c r="M67" s="160" t="e">
        <f>NA()</f>
        <v>#N/A</v>
      </c>
      <c r="N67" s="160" t="e">
        <f>NA()</f>
        <v>#N/A</v>
      </c>
      <c r="O67" s="160">
        <f>IF(ISNUMBER('将来負担比率（分子）の構造'!M$53), IF('将来負担比率（分子）の構造'!M$53 &lt; 0, 0, '将来負担比率（分子）の構造'!M$53), NA())</f>
        <v>3081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1402</v>
      </c>
      <c r="C72" s="164">
        <f>基金残高に係る経年分析!G55</f>
        <v>1146</v>
      </c>
      <c r="D72" s="164">
        <f>基金残高に係る経年分析!H55</f>
        <v>1148</v>
      </c>
    </row>
    <row r="73" spans="1:16">
      <c r="A73" s="163" t="s">
        <v>72</v>
      </c>
      <c r="B73" s="164">
        <f>基金残高に係る経年分析!F56</f>
        <v>259</v>
      </c>
      <c r="C73" s="164">
        <f>基金残高に係る経年分析!G56</f>
        <v>259</v>
      </c>
      <c r="D73" s="164">
        <f>基金残高に係る経年分析!H56</f>
        <v>259</v>
      </c>
    </row>
    <row r="74" spans="1:16">
      <c r="A74" s="163" t="s">
        <v>73</v>
      </c>
      <c r="B74" s="164">
        <f>基金残高に係る経年分析!F57</f>
        <v>716</v>
      </c>
      <c r="C74" s="164">
        <f>基金残高に係る経年分析!G57</f>
        <v>899</v>
      </c>
      <c r="D74" s="164">
        <f>基金残高に係る経年分析!H57</f>
        <v>973</v>
      </c>
    </row>
  </sheetData>
  <sheetProtection algorithmName="SHA-512" hashValue="9Mj2JEXZSs0p/tUSV/MQyeaSLXYfSqwrI+uEMicb5xdJK+1QuZa/znXPWTLXGRTfG55XCdDftcCIHBNd0K7mWw==" saltValue="mdcSmDlzXUaLN4mMf30p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224</v>
      </c>
      <c r="C5" s="741"/>
      <c r="D5" s="741"/>
      <c r="E5" s="741"/>
      <c r="F5" s="741"/>
      <c r="G5" s="741"/>
      <c r="H5" s="741"/>
      <c r="I5" s="741"/>
      <c r="J5" s="741"/>
      <c r="K5" s="741"/>
      <c r="L5" s="741"/>
      <c r="M5" s="741"/>
      <c r="N5" s="741"/>
      <c r="O5" s="741"/>
      <c r="P5" s="741"/>
      <c r="Q5" s="742"/>
      <c r="R5" s="706">
        <v>4590987</v>
      </c>
      <c r="S5" s="707"/>
      <c r="T5" s="707"/>
      <c r="U5" s="707"/>
      <c r="V5" s="707"/>
      <c r="W5" s="707"/>
      <c r="X5" s="707"/>
      <c r="Y5" s="753"/>
      <c r="Z5" s="771">
        <v>33.6</v>
      </c>
      <c r="AA5" s="771"/>
      <c r="AB5" s="771"/>
      <c r="AC5" s="771"/>
      <c r="AD5" s="772">
        <v>4426515</v>
      </c>
      <c r="AE5" s="772"/>
      <c r="AF5" s="772"/>
      <c r="AG5" s="772"/>
      <c r="AH5" s="772"/>
      <c r="AI5" s="772"/>
      <c r="AJ5" s="772"/>
      <c r="AK5" s="772"/>
      <c r="AL5" s="754">
        <v>61.5</v>
      </c>
      <c r="AM5" s="723"/>
      <c r="AN5" s="723"/>
      <c r="AO5" s="755"/>
      <c r="AP5" s="740" t="s">
        <v>225</v>
      </c>
      <c r="AQ5" s="741"/>
      <c r="AR5" s="741"/>
      <c r="AS5" s="741"/>
      <c r="AT5" s="741"/>
      <c r="AU5" s="741"/>
      <c r="AV5" s="741"/>
      <c r="AW5" s="741"/>
      <c r="AX5" s="741"/>
      <c r="AY5" s="741"/>
      <c r="AZ5" s="741"/>
      <c r="BA5" s="741"/>
      <c r="BB5" s="741"/>
      <c r="BC5" s="741"/>
      <c r="BD5" s="741"/>
      <c r="BE5" s="741"/>
      <c r="BF5" s="742"/>
      <c r="BG5" s="641">
        <v>4424913</v>
      </c>
      <c r="BH5" s="644"/>
      <c r="BI5" s="644"/>
      <c r="BJ5" s="644"/>
      <c r="BK5" s="644"/>
      <c r="BL5" s="644"/>
      <c r="BM5" s="644"/>
      <c r="BN5" s="645"/>
      <c r="BO5" s="703">
        <v>96.4</v>
      </c>
      <c r="BP5" s="703"/>
      <c r="BQ5" s="703"/>
      <c r="BR5" s="703"/>
      <c r="BS5" s="704">
        <v>57311</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134496</v>
      </c>
      <c r="S6" s="644"/>
      <c r="T6" s="644"/>
      <c r="U6" s="644"/>
      <c r="V6" s="644"/>
      <c r="W6" s="644"/>
      <c r="X6" s="644"/>
      <c r="Y6" s="645"/>
      <c r="Z6" s="703">
        <v>1</v>
      </c>
      <c r="AA6" s="703"/>
      <c r="AB6" s="703"/>
      <c r="AC6" s="703"/>
      <c r="AD6" s="704">
        <v>134496</v>
      </c>
      <c r="AE6" s="704"/>
      <c r="AF6" s="704"/>
      <c r="AG6" s="704"/>
      <c r="AH6" s="704"/>
      <c r="AI6" s="704"/>
      <c r="AJ6" s="704"/>
      <c r="AK6" s="704"/>
      <c r="AL6" s="646">
        <v>1.9</v>
      </c>
      <c r="AM6" s="647"/>
      <c r="AN6" s="647"/>
      <c r="AO6" s="705"/>
      <c r="AP6" s="638" t="s">
        <v>230</v>
      </c>
      <c r="AQ6" s="639"/>
      <c r="AR6" s="639"/>
      <c r="AS6" s="639"/>
      <c r="AT6" s="639"/>
      <c r="AU6" s="639"/>
      <c r="AV6" s="639"/>
      <c r="AW6" s="639"/>
      <c r="AX6" s="639"/>
      <c r="AY6" s="639"/>
      <c r="AZ6" s="639"/>
      <c r="BA6" s="639"/>
      <c r="BB6" s="639"/>
      <c r="BC6" s="639"/>
      <c r="BD6" s="639"/>
      <c r="BE6" s="639"/>
      <c r="BF6" s="640"/>
      <c r="BG6" s="641">
        <v>4424913</v>
      </c>
      <c r="BH6" s="644"/>
      <c r="BI6" s="644"/>
      <c r="BJ6" s="644"/>
      <c r="BK6" s="644"/>
      <c r="BL6" s="644"/>
      <c r="BM6" s="644"/>
      <c r="BN6" s="645"/>
      <c r="BO6" s="703">
        <v>96.4</v>
      </c>
      <c r="BP6" s="703"/>
      <c r="BQ6" s="703"/>
      <c r="BR6" s="703"/>
      <c r="BS6" s="704">
        <v>57311</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159047</v>
      </c>
      <c r="CS6" s="644"/>
      <c r="CT6" s="644"/>
      <c r="CU6" s="644"/>
      <c r="CV6" s="644"/>
      <c r="CW6" s="644"/>
      <c r="CX6" s="644"/>
      <c r="CY6" s="645"/>
      <c r="CZ6" s="754">
        <v>1.2</v>
      </c>
      <c r="DA6" s="723"/>
      <c r="DB6" s="723"/>
      <c r="DC6" s="757"/>
      <c r="DD6" s="649" t="s">
        <v>232</v>
      </c>
      <c r="DE6" s="644"/>
      <c r="DF6" s="644"/>
      <c r="DG6" s="644"/>
      <c r="DH6" s="644"/>
      <c r="DI6" s="644"/>
      <c r="DJ6" s="644"/>
      <c r="DK6" s="644"/>
      <c r="DL6" s="644"/>
      <c r="DM6" s="644"/>
      <c r="DN6" s="644"/>
      <c r="DO6" s="644"/>
      <c r="DP6" s="645"/>
      <c r="DQ6" s="649">
        <v>158992</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5907</v>
      </c>
      <c r="S7" s="644"/>
      <c r="T7" s="644"/>
      <c r="U7" s="644"/>
      <c r="V7" s="644"/>
      <c r="W7" s="644"/>
      <c r="X7" s="644"/>
      <c r="Y7" s="645"/>
      <c r="Z7" s="703">
        <v>0</v>
      </c>
      <c r="AA7" s="703"/>
      <c r="AB7" s="703"/>
      <c r="AC7" s="703"/>
      <c r="AD7" s="704">
        <v>5907</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1854646</v>
      </c>
      <c r="BH7" s="644"/>
      <c r="BI7" s="644"/>
      <c r="BJ7" s="644"/>
      <c r="BK7" s="644"/>
      <c r="BL7" s="644"/>
      <c r="BM7" s="644"/>
      <c r="BN7" s="645"/>
      <c r="BO7" s="703">
        <v>40.4</v>
      </c>
      <c r="BP7" s="703"/>
      <c r="BQ7" s="703"/>
      <c r="BR7" s="703"/>
      <c r="BS7" s="704">
        <v>57311</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1484240</v>
      </c>
      <c r="CS7" s="644"/>
      <c r="CT7" s="644"/>
      <c r="CU7" s="644"/>
      <c r="CV7" s="644"/>
      <c r="CW7" s="644"/>
      <c r="CX7" s="644"/>
      <c r="CY7" s="645"/>
      <c r="CZ7" s="703">
        <v>11.3</v>
      </c>
      <c r="DA7" s="703"/>
      <c r="DB7" s="703"/>
      <c r="DC7" s="703"/>
      <c r="DD7" s="649">
        <v>6116</v>
      </c>
      <c r="DE7" s="644"/>
      <c r="DF7" s="644"/>
      <c r="DG7" s="644"/>
      <c r="DH7" s="644"/>
      <c r="DI7" s="644"/>
      <c r="DJ7" s="644"/>
      <c r="DK7" s="644"/>
      <c r="DL7" s="644"/>
      <c r="DM7" s="644"/>
      <c r="DN7" s="644"/>
      <c r="DO7" s="644"/>
      <c r="DP7" s="645"/>
      <c r="DQ7" s="649">
        <v>1273165</v>
      </c>
      <c r="DR7" s="644"/>
      <c r="DS7" s="644"/>
      <c r="DT7" s="644"/>
      <c r="DU7" s="644"/>
      <c r="DV7" s="644"/>
      <c r="DW7" s="644"/>
      <c r="DX7" s="644"/>
      <c r="DY7" s="644"/>
      <c r="DZ7" s="644"/>
      <c r="EA7" s="644"/>
      <c r="EB7" s="644"/>
      <c r="EC7" s="684"/>
    </row>
    <row r="8" spans="2:143" ht="11.25" customHeight="1">
      <c r="B8" s="638" t="s">
        <v>236</v>
      </c>
      <c r="C8" s="639"/>
      <c r="D8" s="639"/>
      <c r="E8" s="639"/>
      <c r="F8" s="639"/>
      <c r="G8" s="639"/>
      <c r="H8" s="639"/>
      <c r="I8" s="639"/>
      <c r="J8" s="639"/>
      <c r="K8" s="639"/>
      <c r="L8" s="639"/>
      <c r="M8" s="639"/>
      <c r="N8" s="639"/>
      <c r="O8" s="639"/>
      <c r="P8" s="639"/>
      <c r="Q8" s="640"/>
      <c r="R8" s="641">
        <v>17972</v>
      </c>
      <c r="S8" s="644"/>
      <c r="T8" s="644"/>
      <c r="U8" s="644"/>
      <c r="V8" s="644"/>
      <c r="W8" s="644"/>
      <c r="X8" s="644"/>
      <c r="Y8" s="645"/>
      <c r="Z8" s="703">
        <v>0.1</v>
      </c>
      <c r="AA8" s="703"/>
      <c r="AB8" s="703"/>
      <c r="AC8" s="703"/>
      <c r="AD8" s="704">
        <v>17972</v>
      </c>
      <c r="AE8" s="704"/>
      <c r="AF8" s="704"/>
      <c r="AG8" s="704"/>
      <c r="AH8" s="704"/>
      <c r="AI8" s="704"/>
      <c r="AJ8" s="704"/>
      <c r="AK8" s="704"/>
      <c r="AL8" s="646">
        <v>0.2</v>
      </c>
      <c r="AM8" s="647"/>
      <c r="AN8" s="647"/>
      <c r="AO8" s="705"/>
      <c r="AP8" s="638" t="s">
        <v>237</v>
      </c>
      <c r="AQ8" s="639"/>
      <c r="AR8" s="639"/>
      <c r="AS8" s="639"/>
      <c r="AT8" s="639"/>
      <c r="AU8" s="639"/>
      <c r="AV8" s="639"/>
      <c r="AW8" s="639"/>
      <c r="AX8" s="639"/>
      <c r="AY8" s="639"/>
      <c r="AZ8" s="639"/>
      <c r="BA8" s="639"/>
      <c r="BB8" s="639"/>
      <c r="BC8" s="639"/>
      <c r="BD8" s="639"/>
      <c r="BE8" s="639"/>
      <c r="BF8" s="640"/>
      <c r="BG8" s="641">
        <v>59811</v>
      </c>
      <c r="BH8" s="644"/>
      <c r="BI8" s="644"/>
      <c r="BJ8" s="644"/>
      <c r="BK8" s="644"/>
      <c r="BL8" s="644"/>
      <c r="BM8" s="644"/>
      <c r="BN8" s="645"/>
      <c r="BO8" s="703">
        <v>1.3</v>
      </c>
      <c r="BP8" s="703"/>
      <c r="BQ8" s="703"/>
      <c r="BR8" s="703"/>
      <c r="BS8" s="649" t="s">
        <v>170</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5010071</v>
      </c>
      <c r="CS8" s="644"/>
      <c r="CT8" s="644"/>
      <c r="CU8" s="644"/>
      <c r="CV8" s="644"/>
      <c r="CW8" s="644"/>
      <c r="CX8" s="644"/>
      <c r="CY8" s="645"/>
      <c r="CZ8" s="703">
        <v>38</v>
      </c>
      <c r="DA8" s="703"/>
      <c r="DB8" s="703"/>
      <c r="DC8" s="703"/>
      <c r="DD8" s="649">
        <v>318821</v>
      </c>
      <c r="DE8" s="644"/>
      <c r="DF8" s="644"/>
      <c r="DG8" s="644"/>
      <c r="DH8" s="644"/>
      <c r="DI8" s="644"/>
      <c r="DJ8" s="644"/>
      <c r="DK8" s="644"/>
      <c r="DL8" s="644"/>
      <c r="DM8" s="644"/>
      <c r="DN8" s="644"/>
      <c r="DO8" s="644"/>
      <c r="DP8" s="645"/>
      <c r="DQ8" s="649">
        <v>2455938</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19015</v>
      </c>
      <c r="S9" s="644"/>
      <c r="T9" s="644"/>
      <c r="U9" s="644"/>
      <c r="V9" s="644"/>
      <c r="W9" s="644"/>
      <c r="X9" s="644"/>
      <c r="Y9" s="645"/>
      <c r="Z9" s="703">
        <v>0.1</v>
      </c>
      <c r="AA9" s="703"/>
      <c r="AB9" s="703"/>
      <c r="AC9" s="703"/>
      <c r="AD9" s="704">
        <v>19015</v>
      </c>
      <c r="AE9" s="704"/>
      <c r="AF9" s="704"/>
      <c r="AG9" s="704"/>
      <c r="AH9" s="704"/>
      <c r="AI9" s="704"/>
      <c r="AJ9" s="704"/>
      <c r="AK9" s="704"/>
      <c r="AL9" s="646">
        <v>0.3</v>
      </c>
      <c r="AM9" s="647"/>
      <c r="AN9" s="647"/>
      <c r="AO9" s="705"/>
      <c r="AP9" s="638" t="s">
        <v>240</v>
      </c>
      <c r="AQ9" s="639"/>
      <c r="AR9" s="639"/>
      <c r="AS9" s="639"/>
      <c r="AT9" s="639"/>
      <c r="AU9" s="639"/>
      <c r="AV9" s="639"/>
      <c r="AW9" s="639"/>
      <c r="AX9" s="639"/>
      <c r="AY9" s="639"/>
      <c r="AZ9" s="639"/>
      <c r="BA9" s="639"/>
      <c r="BB9" s="639"/>
      <c r="BC9" s="639"/>
      <c r="BD9" s="639"/>
      <c r="BE9" s="639"/>
      <c r="BF9" s="640"/>
      <c r="BG9" s="641">
        <v>1486906</v>
      </c>
      <c r="BH9" s="644"/>
      <c r="BI9" s="644"/>
      <c r="BJ9" s="644"/>
      <c r="BK9" s="644"/>
      <c r="BL9" s="644"/>
      <c r="BM9" s="644"/>
      <c r="BN9" s="645"/>
      <c r="BO9" s="703">
        <v>32.4</v>
      </c>
      <c r="BP9" s="703"/>
      <c r="BQ9" s="703"/>
      <c r="BR9" s="703"/>
      <c r="BS9" s="649" t="s">
        <v>170</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884521</v>
      </c>
      <c r="CS9" s="644"/>
      <c r="CT9" s="644"/>
      <c r="CU9" s="644"/>
      <c r="CV9" s="644"/>
      <c r="CW9" s="644"/>
      <c r="CX9" s="644"/>
      <c r="CY9" s="645"/>
      <c r="CZ9" s="703">
        <v>6.7</v>
      </c>
      <c r="DA9" s="703"/>
      <c r="DB9" s="703"/>
      <c r="DC9" s="703"/>
      <c r="DD9" s="649">
        <v>23663</v>
      </c>
      <c r="DE9" s="644"/>
      <c r="DF9" s="644"/>
      <c r="DG9" s="644"/>
      <c r="DH9" s="644"/>
      <c r="DI9" s="644"/>
      <c r="DJ9" s="644"/>
      <c r="DK9" s="644"/>
      <c r="DL9" s="644"/>
      <c r="DM9" s="644"/>
      <c r="DN9" s="644"/>
      <c r="DO9" s="644"/>
      <c r="DP9" s="645"/>
      <c r="DQ9" s="649">
        <v>802974</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243</v>
      </c>
      <c r="S10" s="644"/>
      <c r="T10" s="644"/>
      <c r="U10" s="644"/>
      <c r="V10" s="644"/>
      <c r="W10" s="644"/>
      <c r="X10" s="644"/>
      <c r="Y10" s="645"/>
      <c r="Z10" s="703" t="s">
        <v>169</v>
      </c>
      <c r="AA10" s="703"/>
      <c r="AB10" s="703"/>
      <c r="AC10" s="703"/>
      <c r="AD10" s="704" t="s">
        <v>170</v>
      </c>
      <c r="AE10" s="704"/>
      <c r="AF10" s="704"/>
      <c r="AG10" s="704"/>
      <c r="AH10" s="704"/>
      <c r="AI10" s="704"/>
      <c r="AJ10" s="704"/>
      <c r="AK10" s="704"/>
      <c r="AL10" s="646" t="s">
        <v>170</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114812</v>
      </c>
      <c r="BH10" s="644"/>
      <c r="BI10" s="644"/>
      <c r="BJ10" s="644"/>
      <c r="BK10" s="644"/>
      <c r="BL10" s="644"/>
      <c r="BM10" s="644"/>
      <c r="BN10" s="645"/>
      <c r="BO10" s="703">
        <v>2.5</v>
      </c>
      <c r="BP10" s="703"/>
      <c r="BQ10" s="703"/>
      <c r="BR10" s="703"/>
      <c r="BS10" s="649">
        <v>19076</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19519</v>
      </c>
      <c r="CS10" s="644"/>
      <c r="CT10" s="644"/>
      <c r="CU10" s="644"/>
      <c r="CV10" s="644"/>
      <c r="CW10" s="644"/>
      <c r="CX10" s="644"/>
      <c r="CY10" s="645"/>
      <c r="CZ10" s="703">
        <v>0.1</v>
      </c>
      <c r="DA10" s="703"/>
      <c r="DB10" s="703"/>
      <c r="DC10" s="703"/>
      <c r="DD10" s="649" t="s">
        <v>170</v>
      </c>
      <c r="DE10" s="644"/>
      <c r="DF10" s="644"/>
      <c r="DG10" s="644"/>
      <c r="DH10" s="644"/>
      <c r="DI10" s="644"/>
      <c r="DJ10" s="644"/>
      <c r="DK10" s="644"/>
      <c r="DL10" s="644"/>
      <c r="DM10" s="644"/>
      <c r="DN10" s="644"/>
      <c r="DO10" s="644"/>
      <c r="DP10" s="645"/>
      <c r="DQ10" s="649">
        <v>12566</v>
      </c>
      <c r="DR10" s="644"/>
      <c r="DS10" s="644"/>
      <c r="DT10" s="644"/>
      <c r="DU10" s="644"/>
      <c r="DV10" s="644"/>
      <c r="DW10" s="644"/>
      <c r="DX10" s="644"/>
      <c r="DY10" s="644"/>
      <c r="DZ10" s="644"/>
      <c r="EA10" s="644"/>
      <c r="EB10" s="644"/>
      <c r="EC10" s="684"/>
    </row>
    <row r="11" spans="2:143" ht="11.25" customHeight="1">
      <c r="B11" s="638" t="s">
        <v>246</v>
      </c>
      <c r="C11" s="639"/>
      <c r="D11" s="639"/>
      <c r="E11" s="639"/>
      <c r="F11" s="639"/>
      <c r="G11" s="639"/>
      <c r="H11" s="639"/>
      <c r="I11" s="639"/>
      <c r="J11" s="639"/>
      <c r="K11" s="639"/>
      <c r="L11" s="639"/>
      <c r="M11" s="639"/>
      <c r="N11" s="639"/>
      <c r="O11" s="639"/>
      <c r="P11" s="639"/>
      <c r="Q11" s="640"/>
      <c r="R11" s="641" t="s">
        <v>170</v>
      </c>
      <c r="S11" s="644"/>
      <c r="T11" s="644"/>
      <c r="U11" s="644"/>
      <c r="V11" s="644"/>
      <c r="W11" s="644"/>
      <c r="X11" s="644"/>
      <c r="Y11" s="645"/>
      <c r="Z11" s="703" t="s">
        <v>243</v>
      </c>
      <c r="AA11" s="703"/>
      <c r="AB11" s="703"/>
      <c r="AC11" s="703"/>
      <c r="AD11" s="704" t="s">
        <v>170</v>
      </c>
      <c r="AE11" s="704"/>
      <c r="AF11" s="704"/>
      <c r="AG11" s="704"/>
      <c r="AH11" s="704"/>
      <c r="AI11" s="704"/>
      <c r="AJ11" s="704"/>
      <c r="AK11" s="704"/>
      <c r="AL11" s="646" t="s">
        <v>243</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193117</v>
      </c>
      <c r="BH11" s="644"/>
      <c r="BI11" s="644"/>
      <c r="BJ11" s="644"/>
      <c r="BK11" s="644"/>
      <c r="BL11" s="644"/>
      <c r="BM11" s="644"/>
      <c r="BN11" s="645"/>
      <c r="BO11" s="703">
        <v>4.2</v>
      </c>
      <c r="BP11" s="703"/>
      <c r="BQ11" s="703"/>
      <c r="BR11" s="703"/>
      <c r="BS11" s="649">
        <v>38235</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617206</v>
      </c>
      <c r="CS11" s="644"/>
      <c r="CT11" s="644"/>
      <c r="CU11" s="644"/>
      <c r="CV11" s="644"/>
      <c r="CW11" s="644"/>
      <c r="CX11" s="644"/>
      <c r="CY11" s="645"/>
      <c r="CZ11" s="703">
        <v>4.7</v>
      </c>
      <c r="DA11" s="703"/>
      <c r="DB11" s="703"/>
      <c r="DC11" s="703"/>
      <c r="DD11" s="649">
        <v>220059</v>
      </c>
      <c r="DE11" s="644"/>
      <c r="DF11" s="644"/>
      <c r="DG11" s="644"/>
      <c r="DH11" s="644"/>
      <c r="DI11" s="644"/>
      <c r="DJ11" s="644"/>
      <c r="DK11" s="644"/>
      <c r="DL11" s="644"/>
      <c r="DM11" s="644"/>
      <c r="DN11" s="644"/>
      <c r="DO11" s="644"/>
      <c r="DP11" s="645"/>
      <c r="DQ11" s="649">
        <v>358736</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620583</v>
      </c>
      <c r="S12" s="644"/>
      <c r="T12" s="644"/>
      <c r="U12" s="644"/>
      <c r="V12" s="644"/>
      <c r="W12" s="644"/>
      <c r="X12" s="644"/>
      <c r="Y12" s="645"/>
      <c r="Z12" s="703">
        <v>4.5</v>
      </c>
      <c r="AA12" s="703"/>
      <c r="AB12" s="703"/>
      <c r="AC12" s="703"/>
      <c r="AD12" s="704">
        <v>620583</v>
      </c>
      <c r="AE12" s="704"/>
      <c r="AF12" s="704"/>
      <c r="AG12" s="704"/>
      <c r="AH12" s="704"/>
      <c r="AI12" s="704"/>
      <c r="AJ12" s="704"/>
      <c r="AK12" s="704"/>
      <c r="AL12" s="646">
        <v>8.6</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2248443</v>
      </c>
      <c r="BH12" s="644"/>
      <c r="BI12" s="644"/>
      <c r="BJ12" s="644"/>
      <c r="BK12" s="644"/>
      <c r="BL12" s="644"/>
      <c r="BM12" s="644"/>
      <c r="BN12" s="645"/>
      <c r="BO12" s="703">
        <v>49</v>
      </c>
      <c r="BP12" s="703"/>
      <c r="BQ12" s="703"/>
      <c r="BR12" s="703"/>
      <c r="BS12" s="649" t="s">
        <v>170</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396088</v>
      </c>
      <c r="CS12" s="644"/>
      <c r="CT12" s="644"/>
      <c r="CU12" s="644"/>
      <c r="CV12" s="644"/>
      <c r="CW12" s="644"/>
      <c r="CX12" s="644"/>
      <c r="CY12" s="645"/>
      <c r="CZ12" s="703">
        <v>3</v>
      </c>
      <c r="DA12" s="703"/>
      <c r="DB12" s="703"/>
      <c r="DC12" s="703"/>
      <c r="DD12" s="649">
        <v>4050</v>
      </c>
      <c r="DE12" s="644"/>
      <c r="DF12" s="644"/>
      <c r="DG12" s="644"/>
      <c r="DH12" s="644"/>
      <c r="DI12" s="644"/>
      <c r="DJ12" s="644"/>
      <c r="DK12" s="644"/>
      <c r="DL12" s="644"/>
      <c r="DM12" s="644"/>
      <c r="DN12" s="644"/>
      <c r="DO12" s="644"/>
      <c r="DP12" s="645"/>
      <c r="DQ12" s="649">
        <v>162179</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v>33560</v>
      </c>
      <c r="S13" s="644"/>
      <c r="T13" s="644"/>
      <c r="U13" s="644"/>
      <c r="V13" s="644"/>
      <c r="W13" s="644"/>
      <c r="X13" s="644"/>
      <c r="Y13" s="645"/>
      <c r="Z13" s="703">
        <v>0.2</v>
      </c>
      <c r="AA13" s="703"/>
      <c r="AB13" s="703"/>
      <c r="AC13" s="703"/>
      <c r="AD13" s="704">
        <v>33560</v>
      </c>
      <c r="AE13" s="704"/>
      <c r="AF13" s="704"/>
      <c r="AG13" s="704"/>
      <c r="AH13" s="704"/>
      <c r="AI13" s="704"/>
      <c r="AJ13" s="704"/>
      <c r="AK13" s="704"/>
      <c r="AL13" s="646">
        <v>0.5</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2235636</v>
      </c>
      <c r="BH13" s="644"/>
      <c r="BI13" s="644"/>
      <c r="BJ13" s="644"/>
      <c r="BK13" s="644"/>
      <c r="BL13" s="644"/>
      <c r="BM13" s="644"/>
      <c r="BN13" s="645"/>
      <c r="BO13" s="703">
        <v>48.7</v>
      </c>
      <c r="BP13" s="703"/>
      <c r="BQ13" s="703"/>
      <c r="BR13" s="703"/>
      <c r="BS13" s="649" t="s">
        <v>169</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1422122</v>
      </c>
      <c r="CS13" s="644"/>
      <c r="CT13" s="644"/>
      <c r="CU13" s="644"/>
      <c r="CV13" s="644"/>
      <c r="CW13" s="644"/>
      <c r="CX13" s="644"/>
      <c r="CY13" s="645"/>
      <c r="CZ13" s="703">
        <v>10.8</v>
      </c>
      <c r="DA13" s="703"/>
      <c r="DB13" s="703"/>
      <c r="DC13" s="703"/>
      <c r="DD13" s="649">
        <v>694563</v>
      </c>
      <c r="DE13" s="644"/>
      <c r="DF13" s="644"/>
      <c r="DG13" s="644"/>
      <c r="DH13" s="644"/>
      <c r="DI13" s="644"/>
      <c r="DJ13" s="644"/>
      <c r="DK13" s="644"/>
      <c r="DL13" s="644"/>
      <c r="DM13" s="644"/>
      <c r="DN13" s="644"/>
      <c r="DO13" s="644"/>
      <c r="DP13" s="645"/>
      <c r="DQ13" s="649">
        <v>923076</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243</v>
      </c>
      <c r="S14" s="644"/>
      <c r="T14" s="644"/>
      <c r="U14" s="644"/>
      <c r="V14" s="644"/>
      <c r="W14" s="644"/>
      <c r="X14" s="644"/>
      <c r="Y14" s="645"/>
      <c r="Z14" s="703" t="s">
        <v>170</v>
      </c>
      <c r="AA14" s="703"/>
      <c r="AB14" s="703"/>
      <c r="AC14" s="703"/>
      <c r="AD14" s="704" t="s">
        <v>170</v>
      </c>
      <c r="AE14" s="704"/>
      <c r="AF14" s="704"/>
      <c r="AG14" s="704"/>
      <c r="AH14" s="704"/>
      <c r="AI14" s="704"/>
      <c r="AJ14" s="704"/>
      <c r="AK14" s="704"/>
      <c r="AL14" s="646" t="s">
        <v>170</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90096</v>
      </c>
      <c r="BH14" s="644"/>
      <c r="BI14" s="644"/>
      <c r="BJ14" s="644"/>
      <c r="BK14" s="644"/>
      <c r="BL14" s="644"/>
      <c r="BM14" s="644"/>
      <c r="BN14" s="645"/>
      <c r="BO14" s="703">
        <v>2</v>
      </c>
      <c r="BP14" s="703"/>
      <c r="BQ14" s="703"/>
      <c r="BR14" s="703"/>
      <c r="BS14" s="649" t="s">
        <v>170</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514342</v>
      </c>
      <c r="CS14" s="644"/>
      <c r="CT14" s="644"/>
      <c r="CU14" s="644"/>
      <c r="CV14" s="644"/>
      <c r="CW14" s="644"/>
      <c r="CX14" s="644"/>
      <c r="CY14" s="645"/>
      <c r="CZ14" s="703">
        <v>3.9</v>
      </c>
      <c r="DA14" s="703"/>
      <c r="DB14" s="703"/>
      <c r="DC14" s="703"/>
      <c r="DD14" s="649">
        <v>46437</v>
      </c>
      <c r="DE14" s="644"/>
      <c r="DF14" s="644"/>
      <c r="DG14" s="644"/>
      <c r="DH14" s="644"/>
      <c r="DI14" s="644"/>
      <c r="DJ14" s="644"/>
      <c r="DK14" s="644"/>
      <c r="DL14" s="644"/>
      <c r="DM14" s="644"/>
      <c r="DN14" s="644"/>
      <c r="DO14" s="644"/>
      <c r="DP14" s="645"/>
      <c r="DQ14" s="649">
        <v>467305</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37290</v>
      </c>
      <c r="S15" s="644"/>
      <c r="T15" s="644"/>
      <c r="U15" s="644"/>
      <c r="V15" s="644"/>
      <c r="W15" s="644"/>
      <c r="X15" s="644"/>
      <c r="Y15" s="645"/>
      <c r="Z15" s="703">
        <v>0.3</v>
      </c>
      <c r="AA15" s="703"/>
      <c r="AB15" s="703"/>
      <c r="AC15" s="703"/>
      <c r="AD15" s="704">
        <v>37290</v>
      </c>
      <c r="AE15" s="704"/>
      <c r="AF15" s="704"/>
      <c r="AG15" s="704"/>
      <c r="AH15" s="704"/>
      <c r="AI15" s="704"/>
      <c r="AJ15" s="704"/>
      <c r="AK15" s="704"/>
      <c r="AL15" s="646">
        <v>0.5</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231728</v>
      </c>
      <c r="BH15" s="644"/>
      <c r="BI15" s="644"/>
      <c r="BJ15" s="644"/>
      <c r="BK15" s="644"/>
      <c r="BL15" s="644"/>
      <c r="BM15" s="644"/>
      <c r="BN15" s="645"/>
      <c r="BO15" s="703">
        <v>5</v>
      </c>
      <c r="BP15" s="703"/>
      <c r="BQ15" s="703"/>
      <c r="BR15" s="703"/>
      <c r="BS15" s="649" t="s">
        <v>243</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1493550</v>
      </c>
      <c r="CS15" s="644"/>
      <c r="CT15" s="644"/>
      <c r="CU15" s="644"/>
      <c r="CV15" s="644"/>
      <c r="CW15" s="644"/>
      <c r="CX15" s="644"/>
      <c r="CY15" s="645"/>
      <c r="CZ15" s="703">
        <v>11.3</v>
      </c>
      <c r="DA15" s="703"/>
      <c r="DB15" s="703"/>
      <c r="DC15" s="703"/>
      <c r="DD15" s="649">
        <v>320413</v>
      </c>
      <c r="DE15" s="644"/>
      <c r="DF15" s="644"/>
      <c r="DG15" s="644"/>
      <c r="DH15" s="644"/>
      <c r="DI15" s="644"/>
      <c r="DJ15" s="644"/>
      <c r="DK15" s="644"/>
      <c r="DL15" s="644"/>
      <c r="DM15" s="644"/>
      <c r="DN15" s="644"/>
      <c r="DO15" s="644"/>
      <c r="DP15" s="645"/>
      <c r="DQ15" s="649">
        <v>1125164</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243</v>
      </c>
      <c r="S16" s="644"/>
      <c r="T16" s="644"/>
      <c r="U16" s="644"/>
      <c r="V16" s="644"/>
      <c r="W16" s="644"/>
      <c r="X16" s="644"/>
      <c r="Y16" s="645"/>
      <c r="Z16" s="703" t="s">
        <v>170</v>
      </c>
      <c r="AA16" s="703"/>
      <c r="AB16" s="703"/>
      <c r="AC16" s="703"/>
      <c r="AD16" s="704" t="s">
        <v>243</v>
      </c>
      <c r="AE16" s="704"/>
      <c r="AF16" s="704"/>
      <c r="AG16" s="704"/>
      <c r="AH16" s="704"/>
      <c r="AI16" s="704"/>
      <c r="AJ16" s="704"/>
      <c r="AK16" s="704"/>
      <c r="AL16" s="646" t="s">
        <v>170</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170</v>
      </c>
      <c r="BH16" s="644"/>
      <c r="BI16" s="644"/>
      <c r="BJ16" s="644"/>
      <c r="BK16" s="644"/>
      <c r="BL16" s="644"/>
      <c r="BM16" s="644"/>
      <c r="BN16" s="645"/>
      <c r="BO16" s="703" t="s">
        <v>170</v>
      </c>
      <c r="BP16" s="703"/>
      <c r="BQ16" s="703"/>
      <c r="BR16" s="703"/>
      <c r="BS16" s="649" t="s">
        <v>243</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t="s">
        <v>170</v>
      </c>
      <c r="CS16" s="644"/>
      <c r="CT16" s="644"/>
      <c r="CU16" s="644"/>
      <c r="CV16" s="644"/>
      <c r="CW16" s="644"/>
      <c r="CX16" s="644"/>
      <c r="CY16" s="645"/>
      <c r="CZ16" s="703" t="s">
        <v>243</v>
      </c>
      <c r="DA16" s="703"/>
      <c r="DB16" s="703"/>
      <c r="DC16" s="703"/>
      <c r="DD16" s="649" t="s">
        <v>170</v>
      </c>
      <c r="DE16" s="644"/>
      <c r="DF16" s="644"/>
      <c r="DG16" s="644"/>
      <c r="DH16" s="644"/>
      <c r="DI16" s="644"/>
      <c r="DJ16" s="644"/>
      <c r="DK16" s="644"/>
      <c r="DL16" s="644"/>
      <c r="DM16" s="644"/>
      <c r="DN16" s="644"/>
      <c r="DO16" s="644"/>
      <c r="DP16" s="645"/>
      <c r="DQ16" s="649" t="s">
        <v>170</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20207</v>
      </c>
      <c r="S17" s="644"/>
      <c r="T17" s="644"/>
      <c r="U17" s="644"/>
      <c r="V17" s="644"/>
      <c r="W17" s="644"/>
      <c r="X17" s="644"/>
      <c r="Y17" s="645"/>
      <c r="Z17" s="703">
        <v>0.1</v>
      </c>
      <c r="AA17" s="703"/>
      <c r="AB17" s="703"/>
      <c r="AC17" s="703"/>
      <c r="AD17" s="704">
        <v>20207</v>
      </c>
      <c r="AE17" s="704"/>
      <c r="AF17" s="704"/>
      <c r="AG17" s="704"/>
      <c r="AH17" s="704"/>
      <c r="AI17" s="704"/>
      <c r="AJ17" s="704"/>
      <c r="AK17" s="704"/>
      <c r="AL17" s="646">
        <v>0.3</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170</v>
      </c>
      <c r="BH17" s="644"/>
      <c r="BI17" s="644"/>
      <c r="BJ17" s="644"/>
      <c r="BK17" s="644"/>
      <c r="BL17" s="644"/>
      <c r="BM17" s="644"/>
      <c r="BN17" s="645"/>
      <c r="BO17" s="703" t="s">
        <v>243</v>
      </c>
      <c r="BP17" s="703"/>
      <c r="BQ17" s="703"/>
      <c r="BR17" s="703"/>
      <c r="BS17" s="649" t="s">
        <v>170</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1172706</v>
      </c>
      <c r="CS17" s="644"/>
      <c r="CT17" s="644"/>
      <c r="CU17" s="644"/>
      <c r="CV17" s="644"/>
      <c r="CW17" s="644"/>
      <c r="CX17" s="644"/>
      <c r="CY17" s="645"/>
      <c r="CZ17" s="703">
        <v>8.9</v>
      </c>
      <c r="DA17" s="703"/>
      <c r="DB17" s="703"/>
      <c r="DC17" s="703"/>
      <c r="DD17" s="649" t="s">
        <v>170</v>
      </c>
      <c r="DE17" s="644"/>
      <c r="DF17" s="644"/>
      <c r="DG17" s="644"/>
      <c r="DH17" s="644"/>
      <c r="DI17" s="644"/>
      <c r="DJ17" s="644"/>
      <c r="DK17" s="644"/>
      <c r="DL17" s="644"/>
      <c r="DM17" s="644"/>
      <c r="DN17" s="644"/>
      <c r="DO17" s="644"/>
      <c r="DP17" s="645"/>
      <c r="DQ17" s="649">
        <v>1112016</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2287738</v>
      </c>
      <c r="S18" s="644"/>
      <c r="T18" s="644"/>
      <c r="U18" s="644"/>
      <c r="V18" s="644"/>
      <c r="W18" s="644"/>
      <c r="X18" s="644"/>
      <c r="Y18" s="645"/>
      <c r="Z18" s="703">
        <v>16.8</v>
      </c>
      <c r="AA18" s="703"/>
      <c r="AB18" s="703"/>
      <c r="AC18" s="703"/>
      <c r="AD18" s="704">
        <v>1849813</v>
      </c>
      <c r="AE18" s="704"/>
      <c r="AF18" s="704"/>
      <c r="AG18" s="704"/>
      <c r="AH18" s="704"/>
      <c r="AI18" s="704"/>
      <c r="AJ18" s="704"/>
      <c r="AK18" s="704"/>
      <c r="AL18" s="646">
        <v>25.7</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243</v>
      </c>
      <c r="BH18" s="644"/>
      <c r="BI18" s="644"/>
      <c r="BJ18" s="644"/>
      <c r="BK18" s="644"/>
      <c r="BL18" s="644"/>
      <c r="BM18" s="644"/>
      <c r="BN18" s="645"/>
      <c r="BO18" s="703" t="s">
        <v>243</v>
      </c>
      <c r="BP18" s="703"/>
      <c r="BQ18" s="703"/>
      <c r="BR18" s="703"/>
      <c r="BS18" s="649" t="s">
        <v>232</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170</v>
      </c>
      <c r="CS18" s="644"/>
      <c r="CT18" s="644"/>
      <c r="CU18" s="644"/>
      <c r="CV18" s="644"/>
      <c r="CW18" s="644"/>
      <c r="CX18" s="644"/>
      <c r="CY18" s="645"/>
      <c r="CZ18" s="703" t="s">
        <v>169</v>
      </c>
      <c r="DA18" s="703"/>
      <c r="DB18" s="703"/>
      <c r="DC18" s="703"/>
      <c r="DD18" s="649" t="s">
        <v>243</v>
      </c>
      <c r="DE18" s="644"/>
      <c r="DF18" s="644"/>
      <c r="DG18" s="644"/>
      <c r="DH18" s="644"/>
      <c r="DI18" s="644"/>
      <c r="DJ18" s="644"/>
      <c r="DK18" s="644"/>
      <c r="DL18" s="644"/>
      <c r="DM18" s="644"/>
      <c r="DN18" s="644"/>
      <c r="DO18" s="644"/>
      <c r="DP18" s="645"/>
      <c r="DQ18" s="649" t="s">
        <v>170</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1849813</v>
      </c>
      <c r="S19" s="644"/>
      <c r="T19" s="644"/>
      <c r="U19" s="644"/>
      <c r="V19" s="644"/>
      <c r="W19" s="644"/>
      <c r="X19" s="644"/>
      <c r="Y19" s="645"/>
      <c r="Z19" s="703">
        <v>13.6</v>
      </c>
      <c r="AA19" s="703"/>
      <c r="AB19" s="703"/>
      <c r="AC19" s="703"/>
      <c r="AD19" s="704">
        <v>1849813</v>
      </c>
      <c r="AE19" s="704"/>
      <c r="AF19" s="704"/>
      <c r="AG19" s="704"/>
      <c r="AH19" s="704"/>
      <c r="AI19" s="704"/>
      <c r="AJ19" s="704"/>
      <c r="AK19" s="704"/>
      <c r="AL19" s="646">
        <v>25.7</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166074</v>
      </c>
      <c r="BH19" s="644"/>
      <c r="BI19" s="644"/>
      <c r="BJ19" s="644"/>
      <c r="BK19" s="644"/>
      <c r="BL19" s="644"/>
      <c r="BM19" s="644"/>
      <c r="BN19" s="645"/>
      <c r="BO19" s="703">
        <v>3.6</v>
      </c>
      <c r="BP19" s="703"/>
      <c r="BQ19" s="703"/>
      <c r="BR19" s="703"/>
      <c r="BS19" s="649" t="s">
        <v>243</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170</v>
      </c>
      <c r="CS19" s="644"/>
      <c r="CT19" s="644"/>
      <c r="CU19" s="644"/>
      <c r="CV19" s="644"/>
      <c r="CW19" s="644"/>
      <c r="CX19" s="644"/>
      <c r="CY19" s="645"/>
      <c r="CZ19" s="703" t="s">
        <v>170</v>
      </c>
      <c r="DA19" s="703"/>
      <c r="DB19" s="703"/>
      <c r="DC19" s="703"/>
      <c r="DD19" s="649" t="s">
        <v>170</v>
      </c>
      <c r="DE19" s="644"/>
      <c r="DF19" s="644"/>
      <c r="DG19" s="644"/>
      <c r="DH19" s="644"/>
      <c r="DI19" s="644"/>
      <c r="DJ19" s="644"/>
      <c r="DK19" s="644"/>
      <c r="DL19" s="644"/>
      <c r="DM19" s="644"/>
      <c r="DN19" s="644"/>
      <c r="DO19" s="644"/>
      <c r="DP19" s="645"/>
      <c r="DQ19" s="649" t="s">
        <v>243</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347842</v>
      </c>
      <c r="S20" s="644"/>
      <c r="T20" s="644"/>
      <c r="U20" s="644"/>
      <c r="V20" s="644"/>
      <c r="W20" s="644"/>
      <c r="X20" s="644"/>
      <c r="Y20" s="645"/>
      <c r="Z20" s="703">
        <v>2.5</v>
      </c>
      <c r="AA20" s="703"/>
      <c r="AB20" s="703"/>
      <c r="AC20" s="703"/>
      <c r="AD20" s="704" t="s">
        <v>169</v>
      </c>
      <c r="AE20" s="704"/>
      <c r="AF20" s="704"/>
      <c r="AG20" s="704"/>
      <c r="AH20" s="704"/>
      <c r="AI20" s="704"/>
      <c r="AJ20" s="704"/>
      <c r="AK20" s="704"/>
      <c r="AL20" s="646" t="s">
        <v>243</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166074</v>
      </c>
      <c r="BH20" s="644"/>
      <c r="BI20" s="644"/>
      <c r="BJ20" s="644"/>
      <c r="BK20" s="644"/>
      <c r="BL20" s="644"/>
      <c r="BM20" s="644"/>
      <c r="BN20" s="645"/>
      <c r="BO20" s="703">
        <v>3.6</v>
      </c>
      <c r="BP20" s="703"/>
      <c r="BQ20" s="703"/>
      <c r="BR20" s="703"/>
      <c r="BS20" s="649" t="s">
        <v>243</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13173412</v>
      </c>
      <c r="CS20" s="644"/>
      <c r="CT20" s="644"/>
      <c r="CU20" s="644"/>
      <c r="CV20" s="644"/>
      <c r="CW20" s="644"/>
      <c r="CX20" s="644"/>
      <c r="CY20" s="645"/>
      <c r="CZ20" s="703">
        <v>100</v>
      </c>
      <c r="DA20" s="703"/>
      <c r="DB20" s="703"/>
      <c r="DC20" s="703"/>
      <c r="DD20" s="649">
        <v>1634122</v>
      </c>
      <c r="DE20" s="644"/>
      <c r="DF20" s="644"/>
      <c r="DG20" s="644"/>
      <c r="DH20" s="644"/>
      <c r="DI20" s="644"/>
      <c r="DJ20" s="644"/>
      <c r="DK20" s="644"/>
      <c r="DL20" s="644"/>
      <c r="DM20" s="644"/>
      <c r="DN20" s="644"/>
      <c r="DO20" s="644"/>
      <c r="DP20" s="645"/>
      <c r="DQ20" s="649">
        <v>8852111</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v>90083</v>
      </c>
      <c r="S21" s="644"/>
      <c r="T21" s="644"/>
      <c r="U21" s="644"/>
      <c r="V21" s="644"/>
      <c r="W21" s="644"/>
      <c r="X21" s="644"/>
      <c r="Y21" s="645"/>
      <c r="Z21" s="703">
        <v>0.7</v>
      </c>
      <c r="AA21" s="703"/>
      <c r="AB21" s="703"/>
      <c r="AC21" s="703"/>
      <c r="AD21" s="704" t="s">
        <v>170</v>
      </c>
      <c r="AE21" s="704"/>
      <c r="AF21" s="704"/>
      <c r="AG21" s="704"/>
      <c r="AH21" s="704"/>
      <c r="AI21" s="704"/>
      <c r="AJ21" s="704"/>
      <c r="AK21" s="704"/>
      <c r="AL21" s="646" t="s">
        <v>169</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1602</v>
      </c>
      <c r="BH21" s="644"/>
      <c r="BI21" s="644"/>
      <c r="BJ21" s="644"/>
      <c r="BK21" s="644"/>
      <c r="BL21" s="644"/>
      <c r="BM21" s="644"/>
      <c r="BN21" s="645"/>
      <c r="BO21" s="703">
        <v>0</v>
      </c>
      <c r="BP21" s="703"/>
      <c r="BQ21" s="703"/>
      <c r="BR21" s="703"/>
      <c r="BS21" s="649" t="s">
        <v>243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7767755</v>
      </c>
      <c r="S22" s="644"/>
      <c r="T22" s="644"/>
      <c r="U22" s="644"/>
      <c r="V22" s="644"/>
      <c r="W22" s="644"/>
      <c r="X22" s="644"/>
      <c r="Y22" s="645"/>
      <c r="Z22" s="703">
        <v>56.9</v>
      </c>
      <c r="AA22" s="703"/>
      <c r="AB22" s="703"/>
      <c r="AC22" s="703"/>
      <c r="AD22" s="704">
        <v>7165358</v>
      </c>
      <c r="AE22" s="704"/>
      <c r="AF22" s="704"/>
      <c r="AG22" s="704"/>
      <c r="AH22" s="704"/>
      <c r="AI22" s="704"/>
      <c r="AJ22" s="704"/>
      <c r="AK22" s="704"/>
      <c r="AL22" s="646">
        <v>99.5</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170</v>
      </c>
      <c r="BH22" s="644"/>
      <c r="BI22" s="644"/>
      <c r="BJ22" s="644"/>
      <c r="BK22" s="644"/>
      <c r="BL22" s="644"/>
      <c r="BM22" s="644"/>
      <c r="BN22" s="645"/>
      <c r="BO22" s="703" t="s">
        <v>170</v>
      </c>
      <c r="BP22" s="703"/>
      <c r="BQ22" s="703"/>
      <c r="BR22" s="703"/>
      <c r="BS22" s="649" t="s">
        <v>170</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4408</v>
      </c>
      <c r="S23" s="644"/>
      <c r="T23" s="644"/>
      <c r="U23" s="644"/>
      <c r="V23" s="644"/>
      <c r="W23" s="644"/>
      <c r="X23" s="644"/>
      <c r="Y23" s="645"/>
      <c r="Z23" s="703">
        <v>0</v>
      </c>
      <c r="AA23" s="703"/>
      <c r="AB23" s="703"/>
      <c r="AC23" s="703"/>
      <c r="AD23" s="704">
        <v>4408</v>
      </c>
      <c r="AE23" s="704"/>
      <c r="AF23" s="704"/>
      <c r="AG23" s="704"/>
      <c r="AH23" s="704"/>
      <c r="AI23" s="704"/>
      <c r="AJ23" s="704"/>
      <c r="AK23" s="704"/>
      <c r="AL23" s="646">
        <v>0.1</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164472</v>
      </c>
      <c r="BH23" s="644"/>
      <c r="BI23" s="644"/>
      <c r="BJ23" s="644"/>
      <c r="BK23" s="644"/>
      <c r="BL23" s="644"/>
      <c r="BM23" s="644"/>
      <c r="BN23" s="645"/>
      <c r="BO23" s="703">
        <v>3.6</v>
      </c>
      <c r="BP23" s="703"/>
      <c r="BQ23" s="703"/>
      <c r="BR23" s="703"/>
      <c r="BS23" s="649" t="s">
        <v>170</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114219</v>
      </c>
      <c r="S24" s="644"/>
      <c r="T24" s="644"/>
      <c r="U24" s="644"/>
      <c r="V24" s="644"/>
      <c r="W24" s="644"/>
      <c r="X24" s="644"/>
      <c r="Y24" s="645"/>
      <c r="Z24" s="703">
        <v>0.8</v>
      </c>
      <c r="AA24" s="703"/>
      <c r="AB24" s="703"/>
      <c r="AC24" s="703"/>
      <c r="AD24" s="704" t="s">
        <v>170</v>
      </c>
      <c r="AE24" s="704"/>
      <c r="AF24" s="704"/>
      <c r="AG24" s="704"/>
      <c r="AH24" s="704"/>
      <c r="AI24" s="704"/>
      <c r="AJ24" s="704"/>
      <c r="AK24" s="704"/>
      <c r="AL24" s="646" t="s">
        <v>243</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170</v>
      </c>
      <c r="BH24" s="644"/>
      <c r="BI24" s="644"/>
      <c r="BJ24" s="644"/>
      <c r="BK24" s="644"/>
      <c r="BL24" s="644"/>
      <c r="BM24" s="644"/>
      <c r="BN24" s="645"/>
      <c r="BO24" s="703" t="s">
        <v>170</v>
      </c>
      <c r="BP24" s="703"/>
      <c r="BQ24" s="703"/>
      <c r="BR24" s="703"/>
      <c r="BS24" s="649" t="s">
        <v>169</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5938623</v>
      </c>
      <c r="CS24" s="707"/>
      <c r="CT24" s="707"/>
      <c r="CU24" s="707"/>
      <c r="CV24" s="707"/>
      <c r="CW24" s="707"/>
      <c r="CX24" s="707"/>
      <c r="CY24" s="753"/>
      <c r="CZ24" s="754">
        <v>45.1</v>
      </c>
      <c r="DA24" s="723"/>
      <c r="DB24" s="723"/>
      <c r="DC24" s="757"/>
      <c r="DD24" s="752">
        <v>3769568</v>
      </c>
      <c r="DE24" s="707"/>
      <c r="DF24" s="707"/>
      <c r="DG24" s="707"/>
      <c r="DH24" s="707"/>
      <c r="DI24" s="707"/>
      <c r="DJ24" s="707"/>
      <c r="DK24" s="753"/>
      <c r="DL24" s="752">
        <v>3698348</v>
      </c>
      <c r="DM24" s="707"/>
      <c r="DN24" s="707"/>
      <c r="DO24" s="707"/>
      <c r="DP24" s="707"/>
      <c r="DQ24" s="707"/>
      <c r="DR24" s="707"/>
      <c r="DS24" s="707"/>
      <c r="DT24" s="707"/>
      <c r="DU24" s="707"/>
      <c r="DV24" s="753"/>
      <c r="DW24" s="754">
        <v>47.8</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169205</v>
      </c>
      <c r="S25" s="644"/>
      <c r="T25" s="644"/>
      <c r="U25" s="644"/>
      <c r="V25" s="644"/>
      <c r="W25" s="644"/>
      <c r="X25" s="644"/>
      <c r="Y25" s="645"/>
      <c r="Z25" s="703">
        <v>1.2</v>
      </c>
      <c r="AA25" s="703"/>
      <c r="AB25" s="703"/>
      <c r="AC25" s="703"/>
      <c r="AD25" s="704">
        <v>18287</v>
      </c>
      <c r="AE25" s="704"/>
      <c r="AF25" s="704"/>
      <c r="AG25" s="704"/>
      <c r="AH25" s="704"/>
      <c r="AI25" s="704"/>
      <c r="AJ25" s="704"/>
      <c r="AK25" s="704"/>
      <c r="AL25" s="646">
        <v>0.3</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169</v>
      </c>
      <c r="BH25" s="644"/>
      <c r="BI25" s="644"/>
      <c r="BJ25" s="644"/>
      <c r="BK25" s="644"/>
      <c r="BL25" s="644"/>
      <c r="BM25" s="644"/>
      <c r="BN25" s="645"/>
      <c r="BO25" s="703" t="s">
        <v>170</v>
      </c>
      <c r="BP25" s="703"/>
      <c r="BQ25" s="703"/>
      <c r="BR25" s="703"/>
      <c r="BS25" s="649" t="s">
        <v>170</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1970314</v>
      </c>
      <c r="CS25" s="642"/>
      <c r="CT25" s="642"/>
      <c r="CU25" s="642"/>
      <c r="CV25" s="642"/>
      <c r="CW25" s="642"/>
      <c r="CX25" s="642"/>
      <c r="CY25" s="643"/>
      <c r="CZ25" s="646">
        <v>15</v>
      </c>
      <c r="DA25" s="675"/>
      <c r="DB25" s="675"/>
      <c r="DC25" s="676"/>
      <c r="DD25" s="649">
        <v>1830334</v>
      </c>
      <c r="DE25" s="642"/>
      <c r="DF25" s="642"/>
      <c r="DG25" s="642"/>
      <c r="DH25" s="642"/>
      <c r="DI25" s="642"/>
      <c r="DJ25" s="642"/>
      <c r="DK25" s="643"/>
      <c r="DL25" s="649">
        <v>1807947</v>
      </c>
      <c r="DM25" s="642"/>
      <c r="DN25" s="642"/>
      <c r="DO25" s="642"/>
      <c r="DP25" s="642"/>
      <c r="DQ25" s="642"/>
      <c r="DR25" s="642"/>
      <c r="DS25" s="642"/>
      <c r="DT25" s="642"/>
      <c r="DU25" s="642"/>
      <c r="DV25" s="643"/>
      <c r="DW25" s="646">
        <v>23.4</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70431</v>
      </c>
      <c r="S26" s="644"/>
      <c r="T26" s="644"/>
      <c r="U26" s="644"/>
      <c r="V26" s="644"/>
      <c r="W26" s="644"/>
      <c r="X26" s="644"/>
      <c r="Y26" s="645"/>
      <c r="Z26" s="703">
        <v>0.5</v>
      </c>
      <c r="AA26" s="703"/>
      <c r="AB26" s="703"/>
      <c r="AC26" s="703"/>
      <c r="AD26" s="704" t="s">
        <v>243</v>
      </c>
      <c r="AE26" s="704"/>
      <c r="AF26" s="704"/>
      <c r="AG26" s="704"/>
      <c r="AH26" s="704"/>
      <c r="AI26" s="704"/>
      <c r="AJ26" s="704"/>
      <c r="AK26" s="704"/>
      <c r="AL26" s="646" t="s">
        <v>243</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170</v>
      </c>
      <c r="BH26" s="644"/>
      <c r="BI26" s="644"/>
      <c r="BJ26" s="644"/>
      <c r="BK26" s="644"/>
      <c r="BL26" s="644"/>
      <c r="BM26" s="644"/>
      <c r="BN26" s="645"/>
      <c r="BO26" s="703" t="s">
        <v>170</v>
      </c>
      <c r="BP26" s="703"/>
      <c r="BQ26" s="703"/>
      <c r="BR26" s="703"/>
      <c r="BS26" s="649" t="s">
        <v>170</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1241967</v>
      </c>
      <c r="CS26" s="644"/>
      <c r="CT26" s="644"/>
      <c r="CU26" s="644"/>
      <c r="CV26" s="644"/>
      <c r="CW26" s="644"/>
      <c r="CX26" s="644"/>
      <c r="CY26" s="645"/>
      <c r="CZ26" s="646">
        <v>9.4</v>
      </c>
      <c r="DA26" s="675"/>
      <c r="DB26" s="675"/>
      <c r="DC26" s="676"/>
      <c r="DD26" s="649">
        <v>1141219</v>
      </c>
      <c r="DE26" s="644"/>
      <c r="DF26" s="644"/>
      <c r="DG26" s="644"/>
      <c r="DH26" s="644"/>
      <c r="DI26" s="644"/>
      <c r="DJ26" s="644"/>
      <c r="DK26" s="645"/>
      <c r="DL26" s="649" t="s">
        <v>243</v>
      </c>
      <c r="DM26" s="644"/>
      <c r="DN26" s="644"/>
      <c r="DO26" s="644"/>
      <c r="DP26" s="644"/>
      <c r="DQ26" s="644"/>
      <c r="DR26" s="644"/>
      <c r="DS26" s="644"/>
      <c r="DT26" s="644"/>
      <c r="DU26" s="644"/>
      <c r="DV26" s="645"/>
      <c r="DW26" s="646" t="s">
        <v>170</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1835497</v>
      </c>
      <c r="S27" s="644"/>
      <c r="T27" s="644"/>
      <c r="U27" s="644"/>
      <c r="V27" s="644"/>
      <c r="W27" s="644"/>
      <c r="X27" s="644"/>
      <c r="Y27" s="645"/>
      <c r="Z27" s="703">
        <v>13.4</v>
      </c>
      <c r="AA27" s="703"/>
      <c r="AB27" s="703"/>
      <c r="AC27" s="703"/>
      <c r="AD27" s="704" t="s">
        <v>170</v>
      </c>
      <c r="AE27" s="704"/>
      <c r="AF27" s="704"/>
      <c r="AG27" s="704"/>
      <c r="AH27" s="704"/>
      <c r="AI27" s="704"/>
      <c r="AJ27" s="704"/>
      <c r="AK27" s="704"/>
      <c r="AL27" s="646" t="s">
        <v>170</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4590987</v>
      </c>
      <c r="BH27" s="644"/>
      <c r="BI27" s="644"/>
      <c r="BJ27" s="644"/>
      <c r="BK27" s="644"/>
      <c r="BL27" s="644"/>
      <c r="BM27" s="644"/>
      <c r="BN27" s="645"/>
      <c r="BO27" s="703">
        <v>100</v>
      </c>
      <c r="BP27" s="703"/>
      <c r="BQ27" s="703"/>
      <c r="BR27" s="703"/>
      <c r="BS27" s="649">
        <v>57311</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2795603</v>
      </c>
      <c r="CS27" s="642"/>
      <c r="CT27" s="642"/>
      <c r="CU27" s="642"/>
      <c r="CV27" s="642"/>
      <c r="CW27" s="642"/>
      <c r="CX27" s="642"/>
      <c r="CY27" s="643"/>
      <c r="CZ27" s="646">
        <v>21.2</v>
      </c>
      <c r="DA27" s="675"/>
      <c r="DB27" s="675"/>
      <c r="DC27" s="676"/>
      <c r="DD27" s="649">
        <v>827218</v>
      </c>
      <c r="DE27" s="642"/>
      <c r="DF27" s="642"/>
      <c r="DG27" s="642"/>
      <c r="DH27" s="642"/>
      <c r="DI27" s="642"/>
      <c r="DJ27" s="642"/>
      <c r="DK27" s="643"/>
      <c r="DL27" s="649">
        <v>778385</v>
      </c>
      <c r="DM27" s="642"/>
      <c r="DN27" s="642"/>
      <c r="DO27" s="642"/>
      <c r="DP27" s="642"/>
      <c r="DQ27" s="642"/>
      <c r="DR27" s="642"/>
      <c r="DS27" s="642"/>
      <c r="DT27" s="642"/>
      <c r="DU27" s="642"/>
      <c r="DV27" s="643"/>
      <c r="DW27" s="646">
        <v>10.1</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169</v>
      </c>
      <c r="S28" s="644"/>
      <c r="T28" s="644"/>
      <c r="U28" s="644"/>
      <c r="V28" s="644"/>
      <c r="W28" s="644"/>
      <c r="X28" s="644"/>
      <c r="Y28" s="645"/>
      <c r="Z28" s="703" t="s">
        <v>170</v>
      </c>
      <c r="AA28" s="703"/>
      <c r="AB28" s="703"/>
      <c r="AC28" s="703"/>
      <c r="AD28" s="704" t="s">
        <v>170</v>
      </c>
      <c r="AE28" s="704"/>
      <c r="AF28" s="704"/>
      <c r="AG28" s="704"/>
      <c r="AH28" s="704"/>
      <c r="AI28" s="704"/>
      <c r="AJ28" s="704"/>
      <c r="AK28" s="704"/>
      <c r="AL28" s="646" t="s">
        <v>243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1172706</v>
      </c>
      <c r="CS28" s="644"/>
      <c r="CT28" s="644"/>
      <c r="CU28" s="644"/>
      <c r="CV28" s="644"/>
      <c r="CW28" s="644"/>
      <c r="CX28" s="644"/>
      <c r="CY28" s="645"/>
      <c r="CZ28" s="646">
        <v>8.9</v>
      </c>
      <c r="DA28" s="675"/>
      <c r="DB28" s="675"/>
      <c r="DC28" s="676"/>
      <c r="DD28" s="649">
        <v>1112016</v>
      </c>
      <c r="DE28" s="644"/>
      <c r="DF28" s="644"/>
      <c r="DG28" s="644"/>
      <c r="DH28" s="644"/>
      <c r="DI28" s="644"/>
      <c r="DJ28" s="644"/>
      <c r="DK28" s="645"/>
      <c r="DL28" s="649">
        <v>1112016</v>
      </c>
      <c r="DM28" s="644"/>
      <c r="DN28" s="644"/>
      <c r="DO28" s="644"/>
      <c r="DP28" s="644"/>
      <c r="DQ28" s="644"/>
      <c r="DR28" s="644"/>
      <c r="DS28" s="644"/>
      <c r="DT28" s="644"/>
      <c r="DU28" s="644"/>
      <c r="DV28" s="645"/>
      <c r="DW28" s="646">
        <v>14.4</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1102544</v>
      </c>
      <c r="S29" s="644"/>
      <c r="T29" s="644"/>
      <c r="U29" s="644"/>
      <c r="V29" s="644"/>
      <c r="W29" s="644"/>
      <c r="X29" s="644"/>
      <c r="Y29" s="645"/>
      <c r="Z29" s="703">
        <v>8.1</v>
      </c>
      <c r="AA29" s="703"/>
      <c r="AB29" s="703"/>
      <c r="AC29" s="703"/>
      <c r="AD29" s="704" t="s">
        <v>243</v>
      </c>
      <c r="AE29" s="704"/>
      <c r="AF29" s="704"/>
      <c r="AG29" s="704"/>
      <c r="AH29" s="704"/>
      <c r="AI29" s="704"/>
      <c r="AJ29" s="704"/>
      <c r="AK29" s="704"/>
      <c r="AL29" s="646" t="s">
        <v>170</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1172706</v>
      </c>
      <c r="CS29" s="642"/>
      <c r="CT29" s="642"/>
      <c r="CU29" s="642"/>
      <c r="CV29" s="642"/>
      <c r="CW29" s="642"/>
      <c r="CX29" s="642"/>
      <c r="CY29" s="643"/>
      <c r="CZ29" s="646">
        <v>8.9</v>
      </c>
      <c r="DA29" s="675"/>
      <c r="DB29" s="675"/>
      <c r="DC29" s="676"/>
      <c r="DD29" s="649">
        <v>1112016</v>
      </c>
      <c r="DE29" s="642"/>
      <c r="DF29" s="642"/>
      <c r="DG29" s="642"/>
      <c r="DH29" s="642"/>
      <c r="DI29" s="642"/>
      <c r="DJ29" s="642"/>
      <c r="DK29" s="643"/>
      <c r="DL29" s="649">
        <v>1112016</v>
      </c>
      <c r="DM29" s="642"/>
      <c r="DN29" s="642"/>
      <c r="DO29" s="642"/>
      <c r="DP29" s="642"/>
      <c r="DQ29" s="642"/>
      <c r="DR29" s="642"/>
      <c r="DS29" s="642"/>
      <c r="DT29" s="642"/>
      <c r="DU29" s="642"/>
      <c r="DV29" s="643"/>
      <c r="DW29" s="646">
        <v>14.4</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40451</v>
      </c>
      <c r="S30" s="644"/>
      <c r="T30" s="644"/>
      <c r="U30" s="644"/>
      <c r="V30" s="644"/>
      <c r="W30" s="644"/>
      <c r="X30" s="644"/>
      <c r="Y30" s="645"/>
      <c r="Z30" s="703">
        <v>0.3</v>
      </c>
      <c r="AA30" s="703"/>
      <c r="AB30" s="703"/>
      <c r="AC30" s="703"/>
      <c r="AD30" s="704">
        <v>7012</v>
      </c>
      <c r="AE30" s="704"/>
      <c r="AF30" s="704"/>
      <c r="AG30" s="704"/>
      <c r="AH30" s="704"/>
      <c r="AI30" s="704"/>
      <c r="AJ30" s="704"/>
      <c r="AK30" s="704"/>
      <c r="AL30" s="646">
        <v>0.1</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98.7</v>
      </c>
      <c r="BH30" s="722"/>
      <c r="BI30" s="722"/>
      <c r="BJ30" s="722"/>
      <c r="BK30" s="722"/>
      <c r="BL30" s="722"/>
      <c r="BM30" s="723">
        <v>94.2</v>
      </c>
      <c r="BN30" s="722"/>
      <c r="BO30" s="722"/>
      <c r="BP30" s="722"/>
      <c r="BQ30" s="724"/>
      <c r="BR30" s="721">
        <v>98.7</v>
      </c>
      <c r="BS30" s="722"/>
      <c r="BT30" s="722"/>
      <c r="BU30" s="722"/>
      <c r="BV30" s="722"/>
      <c r="BW30" s="722"/>
      <c r="BX30" s="723">
        <v>92.9</v>
      </c>
      <c r="BY30" s="722"/>
      <c r="BZ30" s="722"/>
      <c r="CA30" s="722"/>
      <c r="CB30" s="724"/>
      <c r="CD30" s="727"/>
      <c r="CE30" s="728"/>
      <c r="CF30" s="685" t="s">
        <v>310</v>
      </c>
      <c r="CG30" s="682"/>
      <c r="CH30" s="682"/>
      <c r="CI30" s="682"/>
      <c r="CJ30" s="682"/>
      <c r="CK30" s="682"/>
      <c r="CL30" s="682"/>
      <c r="CM30" s="682"/>
      <c r="CN30" s="682"/>
      <c r="CO30" s="682"/>
      <c r="CP30" s="682"/>
      <c r="CQ30" s="683"/>
      <c r="CR30" s="641">
        <v>1073728</v>
      </c>
      <c r="CS30" s="644"/>
      <c r="CT30" s="644"/>
      <c r="CU30" s="644"/>
      <c r="CV30" s="644"/>
      <c r="CW30" s="644"/>
      <c r="CX30" s="644"/>
      <c r="CY30" s="645"/>
      <c r="CZ30" s="646">
        <v>8.1999999999999993</v>
      </c>
      <c r="DA30" s="675"/>
      <c r="DB30" s="675"/>
      <c r="DC30" s="676"/>
      <c r="DD30" s="649">
        <v>1021422</v>
      </c>
      <c r="DE30" s="644"/>
      <c r="DF30" s="644"/>
      <c r="DG30" s="644"/>
      <c r="DH30" s="644"/>
      <c r="DI30" s="644"/>
      <c r="DJ30" s="644"/>
      <c r="DK30" s="645"/>
      <c r="DL30" s="649">
        <v>1021422</v>
      </c>
      <c r="DM30" s="644"/>
      <c r="DN30" s="644"/>
      <c r="DO30" s="644"/>
      <c r="DP30" s="644"/>
      <c r="DQ30" s="644"/>
      <c r="DR30" s="644"/>
      <c r="DS30" s="644"/>
      <c r="DT30" s="644"/>
      <c r="DU30" s="644"/>
      <c r="DV30" s="645"/>
      <c r="DW30" s="646">
        <v>13.2</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158858</v>
      </c>
      <c r="S31" s="644"/>
      <c r="T31" s="644"/>
      <c r="U31" s="644"/>
      <c r="V31" s="644"/>
      <c r="W31" s="644"/>
      <c r="X31" s="644"/>
      <c r="Y31" s="645"/>
      <c r="Z31" s="703">
        <v>1.2</v>
      </c>
      <c r="AA31" s="703"/>
      <c r="AB31" s="703"/>
      <c r="AC31" s="703"/>
      <c r="AD31" s="704" t="s">
        <v>170</v>
      </c>
      <c r="AE31" s="704"/>
      <c r="AF31" s="704"/>
      <c r="AG31" s="704"/>
      <c r="AH31" s="704"/>
      <c r="AI31" s="704"/>
      <c r="AJ31" s="704"/>
      <c r="AK31" s="704"/>
      <c r="AL31" s="646" t="s">
        <v>170</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98.7</v>
      </c>
      <c r="BH31" s="642"/>
      <c r="BI31" s="642"/>
      <c r="BJ31" s="642"/>
      <c r="BK31" s="642"/>
      <c r="BL31" s="642"/>
      <c r="BM31" s="647">
        <v>95.3</v>
      </c>
      <c r="BN31" s="720"/>
      <c r="BO31" s="720"/>
      <c r="BP31" s="720"/>
      <c r="BQ31" s="681"/>
      <c r="BR31" s="719">
        <v>98.8</v>
      </c>
      <c r="BS31" s="642"/>
      <c r="BT31" s="642"/>
      <c r="BU31" s="642"/>
      <c r="BV31" s="642"/>
      <c r="BW31" s="642"/>
      <c r="BX31" s="647">
        <v>94.2</v>
      </c>
      <c r="BY31" s="720"/>
      <c r="BZ31" s="720"/>
      <c r="CA31" s="720"/>
      <c r="CB31" s="681"/>
      <c r="CD31" s="727"/>
      <c r="CE31" s="728"/>
      <c r="CF31" s="685" t="s">
        <v>314</v>
      </c>
      <c r="CG31" s="682"/>
      <c r="CH31" s="682"/>
      <c r="CI31" s="682"/>
      <c r="CJ31" s="682"/>
      <c r="CK31" s="682"/>
      <c r="CL31" s="682"/>
      <c r="CM31" s="682"/>
      <c r="CN31" s="682"/>
      <c r="CO31" s="682"/>
      <c r="CP31" s="682"/>
      <c r="CQ31" s="683"/>
      <c r="CR31" s="641">
        <v>98978</v>
      </c>
      <c r="CS31" s="642"/>
      <c r="CT31" s="642"/>
      <c r="CU31" s="642"/>
      <c r="CV31" s="642"/>
      <c r="CW31" s="642"/>
      <c r="CX31" s="642"/>
      <c r="CY31" s="643"/>
      <c r="CZ31" s="646">
        <v>0.8</v>
      </c>
      <c r="DA31" s="675"/>
      <c r="DB31" s="675"/>
      <c r="DC31" s="676"/>
      <c r="DD31" s="649">
        <v>90594</v>
      </c>
      <c r="DE31" s="642"/>
      <c r="DF31" s="642"/>
      <c r="DG31" s="642"/>
      <c r="DH31" s="642"/>
      <c r="DI31" s="642"/>
      <c r="DJ31" s="642"/>
      <c r="DK31" s="643"/>
      <c r="DL31" s="649">
        <v>90594</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v>143381</v>
      </c>
      <c r="S32" s="644"/>
      <c r="T32" s="644"/>
      <c r="U32" s="644"/>
      <c r="V32" s="644"/>
      <c r="W32" s="644"/>
      <c r="X32" s="644"/>
      <c r="Y32" s="645"/>
      <c r="Z32" s="703">
        <v>1.1000000000000001</v>
      </c>
      <c r="AA32" s="703"/>
      <c r="AB32" s="703"/>
      <c r="AC32" s="703"/>
      <c r="AD32" s="704" t="s">
        <v>169</v>
      </c>
      <c r="AE32" s="704"/>
      <c r="AF32" s="704"/>
      <c r="AG32" s="704"/>
      <c r="AH32" s="704"/>
      <c r="AI32" s="704"/>
      <c r="AJ32" s="704"/>
      <c r="AK32" s="704"/>
      <c r="AL32" s="646" t="s">
        <v>170</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98.7</v>
      </c>
      <c r="BH32" s="657"/>
      <c r="BI32" s="657"/>
      <c r="BJ32" s="657"/>
      <c r="BK32" s="657"/>
      <c r="BL32" s="657"/>
      <c r="BM32" s="701">
        <v>93</v>
      </c>
      <c r="BN32" s="657"/>
      <c r="BO32" s="657"/>
      <c r="BP32" s="657"/>
      <c r="BQ32" s="694"/>
      <c r="BR32" s="718">
        <v>98.5</v>
      </c>
      <c r="BS32" s="657"/>
      <c r="BT32" s="657"/>
      <c r="BU32" s="657"/>
      <c r="BV32" s="657"/>
      <c r="BW32" s="657"/>
      <c r="BX32" s="701">
        <v>91.4</v>
      </c>
      <c r="BY32" s="657"/>
      <c r="BZ32" s="657"/>
      <c r="CA32" s="657"/>
      <c r="CB32" s="694"/>
      <c r="CD32" s="729"/>
      <c r="CE32" s="730"/>
      <c r="CF32" s="685" t="s">
        <v>317</v>
      </c>
      <c r="CG32" s="682"/>
      <c r="CH32" s="682"/>
      <c r="CI32" s="682"/>
      <c r="CJ32" s="682"/>
      <c r="CK32" s="682"/>
      <c r="CL32" s="682"/>
      <c r="CM32" s="682"/>
      <c r="CN32" s="682"/>
      <c r="CO32" s="682"/>
      <c r="CP32" s="682"/>
      <c r="CQ32" s="683"/>
      <c r="CR32" s="641" t="s">
        <v>170</v>
      </c>
      <c r="CS32" s="644"/>
      <c r="CT32" s="644"/>
      <c r="CU32" s="644"/>
      <c r="CV32" s="644"/>
      <c r="CW32" s="644"/>
      <c r="CX32" s="644"/>
      <c r="CY32" s="645"/>
      <c r="CZ32" s="646" t="s">
        <v>243</v>
      </c>
      <c r="DA32" s="675"/>
      <c r="DB32" s="675"/>
      <c r="DC32" s="676"/>
      <c r="DD32" s="649" t="s">
        <v>243</v>
      </c>
      <c r="DE32" s="644"/>
      <c r="DF32" s="644"/>
      <c r="DG32" s="644"/>
      <c r="DH32" s="644"/>
      <c r="DI32" s="644"/>
      <c r="DJ32" s="644"/>
      <c r="DK32" s="645"/>
      <c r="DL32" s="649" t="s">
        <v>170</v>
      </c>
      <c r="DM32" s="644"/>
      <c r="DN32" s="644"/>
      <c r="DO32" s="644"/>
      <c r="DP32" s="644"/>
      <c r="DQ32" s="644"/>
      <c r="DR32" s="644"/>
      <c r="DS32" s="644"/>
      <c r="DT32" s="644"/>
      <c r="DU32" s="644"/>
      <c r="DV32" s="645"/>
      <c r="DW32" s="646" t="s">
        <v>170</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846467</v>
      </c>
      <c r="S33" s="644"/>
      <c r="T33" s="644"/>
      <c r="U33" s="644"/>
      <c r="V33" s="644"/>
      <c r="W33" s="644"/>
      <c r="X33" s="644"/>
      <c r="Y33" s="645"/>
      <c r="Z33" s="703">
        <v>6.2</v>
      </c>
      <c r="AA33" s="703"/>
      <c r="AB33" s="703"/>
      <c r="AC33" s="703"/>
      <c r="AD33" s="704" t="s">
        <v>170</v>
      </c>
      <c r="AE33" s="704"/>
      <c r="AF33" s="704"/>
      <c r="AG33" s="704"/>
      <c r="AH33" s="704"/>
      <c r="AI33" s="704"/>
      <c r="AJ33" s="704"/>
      <c r="AK33" s="704"/>
      <c r="AL33" s="646" t="s">
        <v>232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5600667</v>
      </c>
      <c r="CS33" s="642"/>
      <c r="CT33" s="642"/>
      <c r="CU33" s="642"/>
      <c r="CV33" s="642"/>
      <c r="CW33" s="642"/>
      <c r="CX33" s="642"/>
      <c r="CY33" s="643"/>
      <c r="CZ33" s="646">
        <v>42.5</v>
      </c>
      <c r="DA33" s="675"/>
      <c r="DB33" s="675"/>
      <c r="DC33" s="676"/>
      <c r="DD33" s="649">
        <v>4612221</v>
      </c>
      <c r="DE33" s="642"/>
      <c r="DF33" s="642"/>
      <c r="DG33" s="642"/>
      <c r="DH33" s="642"/>
      <c r="DI33" s="642"/>
      <c r="DJ33" s="642"/>
      <c r="DK33" s="643"/>
      <c r="DL33" s="649">
        <v>3531063</v>
      </c>
      <c r="DM33" s="642"/>
      <c r="DN33" s="642"/>
      <c r="DO33" s="642"/>
      <c r="DP33" s="642"/>
      <c r="DQ33" s="642"/>
      <c r="DR33" s="642"/>
      <c r="DS33" s="642"/>
      <c r="DT33" s="642"/>
      <c r="DU33" s="642"/>
      <c r="DV33" s="643"/>
      <c r="DW33" s="646">
        <v>45.6</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457616</v>
      </c>
      <c r="S34" s="644"/>
      <c r="T34" s="644"/>
      <c r="U34" s="644"/>
      <c r="V34" s="644"/>
      <c r="W34" s="644"/>
      <c r="X34" s="644"/>
      <c r="Y34" s="645"/>
      <c r="Z34" s="703">
        <v>3.4</v>
      </c>
      <c r="AA34" s="703"/>
      <c r="AB34" s="703"/>
      <c r="AC34" s="703"/>
      <c r="AD34" s="704">
        <v>4204</v>
      </c>
      <c r="AE34" s="704"/>
      <c r="AF34" s="704"/>
      <c r="AG34" s="704"/>
      <c r="AH34" s="704"/>
      <c r="AI34" s="704"/>
      <c r="AJ34" s="704"/>
      <c r="AK34" s="704"/>
      <c r="AL34" s="646">
        <v>0.1</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1608276</v>
      </c>
      <c r="CS34" s="644"/>
      <c r="CT34" s="644"/>
      <c r="CU34" s="644"/>
      <c r="CV34" s="644"/>
      <c r="CW34" s="644"/>
      <c r="CX34" s="644"/>
      <c r="CY34" s="645"/>
      <c r="CZ34" s="646">
        <v>12.2</v>
      </c>
      <c r="DA34" s="675"/>
      <c r="DB34" s="675"/>
      <c r="DC34" s="676"/>
      <c r="DD34" s="649">
        <v>1327345</v>
      </c>
      <c r="DE34" s="644"/>
      <c r="DF34" s="644"/>
      <c r="DG34" s="644"/>
      <c r="DH34" s="644"/>
      <c r="DI34" s="644"/>
      <c r="DJ34" s="644"/>
      <c r="DK34" s="645"/>
      <c r="DL34" s="649">
        <v>1189509</v>
      </c>
      <c r="DM34" s="644"/>
      <c r="DN34" s="644"/>
      <c r="DO34" s="644"/>
      <c r="DP34" s="644"/>
      <c r="DQ34" s="644"/>
      <c r="DR34" s="644"/>
      <c r="DS34" s="644"/>
      <c r="DT34" s="644"/>
      <c r="DU34" s="644"/>
      <c r="DV34" s="645"/>
      <c r="DW34" s="646">
        <v>15.4</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937500</v>
      </c>
      <c r="S35" s="644"/>
      <c r="T35" s="644"/>
      <c r="U35" s="644"/>
      <c r="V35" s="644"/>
      <c r="W35" s="644"/>
      <c r="X35" s="644"/>
      <c r="Y35" s="645"/>
      <c r="Z35" s="703">
        <v>6.9</v>
      </c>
      <c r="AA35" s="703"/>
      <c r="AB35" s="703"/>
      <c r="AC35" s="703"/>
      <c r="AD35" s="704" t="s">
        <v>243</v>
      </c>
      <c r="AE35" s="704"/>
      <c r="AF35" s="704"/>
      <c r="AG35" s="704"/>
      <c r="AH35" s="704"/>
      <c r="AI35" s="704"/>
      <c r="AJ35" s="704"/>
      <c r="AK35" s="704"/>
      <c r="AL35" s="646" t="s">
        <v>243</v>
      </c>
      <c r="AM35" s="647"/>
      <c r="AN35" s="647"/>
      <c r="AO35" s="705"/>
      <c r="AP35" s="214"/>
      <c r="AQ35" s="709" t="s">
        <v>325</v>
      </c>
      <c r="AR35" s="710"/>
      <c r="AS35" s="710"/>
      <c r="AT35" s="710"/>
      <c r="AU35" s="710"/>
      <c r="AV35" s="710"/>
      <c r="AW35" s="710"/>
      <c r="AX35" s="710"/>
      <c r="AY35" s="711"/>
      <c r="AZ35" s="706">
        <v>1712694</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171583</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39764</v>
      </c>
      <c r="CS35" s="642"/>
      <c r="CT35" s="642"/>
      <c r="CU35" s="642"/>
      <c r="CV35" s="642"/>
      <c r="CW35" s="642"/>
      <c r="CX35" s="642"/>
      <c r="CY35" s="643"/>
      <c r="CZ35" s="646">
        <v>0.3</v>
      </c>
      <c r="DA35" s="675"/>
      <c r="DB35" s="675"/>
      <c r="DC35" s="676"/>
      <c r="DD35" s="649">
        <v>38738</v>
      </c>
      <c r="DE35" s="642"/>
      <c r="DF35" s="642"/>
      <c r="DG35" s="642"/>
      <c r="DH35" s="642"/>
      <c r="DI35" s="642"/>
      <c r="DJ35" s="642"/>
      <c r="DK35" s="643"/>
      <c r="DL35" s="649">
        <v>38738</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243</v>
      </c>
      <c r="S36" s="644"/>
      <c r="T36" s="644"/>
      <c r="U36" s="644"/>
      <c r="V36" s="644"/>
      <c r="W36" s="644"/>
      <c r="X36" s="644"/>
      <c r="Y36" s="645"/>
      <c r="Z36" s="703" t="s">
        <v>243</v>
      </c>
      <c r="AA36" s="703"/>
      <c r="AB36" s="703"/>
      <c r="AC36" s="703"/>
      <c r="AD36" s="704" t="s">
        <v>170</v>
      </c>
      <c r="AE36" s="704"/>
      <c r="AF36" s="704"/>
      <c r="AG36" s="704"/>
      <c r="AH36" s="704"/>
      <c r="AI36" s="704"/>
      <c r="AJ36" s="704"/>
      <c r="AK36" s="704"/>
      <c r="AL36" s="646" t="s">
        <v>243</v>
      </c>
      <c r="AM36" s="647"/>
      <c r="AN36" s="647"/>
      <c r="AO36" s="705"/>
      <c r="AQ36" s="678" t="s">
        <v>329</v>
      </c>
      <c r="AR36" s="679"/>
      <c r="AS36" s="679"/>
      <c r="AT36" s="679"/>
      <c r="AU36" s="679"/>
      <c r="AV36" s="679"/>
      <c r="AW36" s="679"/>
      <c r="AX36" s="679"/>
      <c r="AY36" s="680"/>
      <c r="AZ36" s="641">
        <v>427088</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149356</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1808896</v>
      </c>
      <c r="CS36" s="644"/>
      <c r="CT36" s="644"/>
      <c r="CU36" s="644"/>
      <c r="CV36" s="644"/>
      <c r="CW36" s="644"/>
      <c r="CX36" s="644"/>
      <c r="CY36" s="645"/>
      <c r="CZ36" s="646">
        <v>13.7</v>
      </c>
      <c r="DA36" s="675"/>
      <c r="DB36" s="675"/>
      <c r="DC36" s="676"/>
      <c r="DD36" s="649">
        <v>1649086</v>
      </c>
      <c r="DE36" s="644"/>
      <c r="DF36" s="644"/>
      <c r="DG36" s="644"/>
      <c r="DH36" s="644"/>
      <c r="DI36" s="644"/>
      <c r="DJ36" s="644"/>
      <c r="DK36" s="645"/>
      <c r="DL36" s="649">
        <v>960568</v>
      </c>
      <c r="DM36" s="644"/>
      <c r="DN36" s="644"/>
      <c r="DO36" s="644"/>
      <c r="DP36" s="644"/>
      <c r="DQ36" s="644"/>
      <c r="DR36" s="644"/>
      <c r="DS36" s="644"/>
      <c r="DT36" s="644"/>
      <c r="DU36" s="644"/>
      <c r="DV36" s="645"/>
      <c r="DW36" s="646">
        <v>12.4</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536000</v>
      </c>
      <c r="S37" s="644"/>
      <c r="T37" s="644"/>
      <c r="U37" s="644"/>
      <c r="V37" s="644"/>
      <c r="W37" s="644"/>
      <c r="X37" s="644"/>
      <c r="Y37" s="645"/>
      <c r="Z37" s="703">
        <v>3.9</v>
      </c>
      <c r="AA37" s="703"/>
      <c r="AB37" s="703"/>
      <c r="AC37" s="703"/>
      <c r="AD37" s="704" t="s">
        <v>170</v>
      </c>
      <c r="AE37" s="704"/>
      <c r="AF37" s="704"/>
      <c r="AG37" s="704"/>
      <c r="AH37" s="704"/>
      <c r="AI37" s="704"/>
      <c r="AJ37" s="704"/>
      <c r="AK37" s="704"/>
      <c r="AL37" s="646" t="s">
        <v>170</v>
      </c>
      <c r="AM37" s="647"/>
      <c r="AN37" s="647"/>
      <c r="AO37" s="705"/>
      <c r="AQ37" s="678" t="s">
        <v>333</v>
      </c>
      <c r="AR37" s="679"/>
      <c r="AS37" s="679"/>
      <c r="AT37" s="679"/>
      <c r="AU37" s="679"/>
      <c r="AV37" s="679"/>
      <c r="AW37" s="679"/>
      <c r="AX37" s="679"/>
      <c r="AY37" s="680"/>
      <c r="AZ37" s="641">
        <v>110987</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5088</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916862</v>
      </c>
      <c r="CS37" s="642"/>
      <c r="CT37" s="642"/>
      <c r="CU37" s="642"/>
      <c r="CV37" s="642"/>
      <c r="CW37" s="642"/>
      <c r="CX37" s="642"/>
      <c r="CY37" s="643"/>
      <c r="CZ37" s="646">
        <v>7</v>
      </c>
      <c r="DA37" s="675"/>
      <c r="DB37" s="675"/>
      <c r="DC37" s="676"/>
      <c r="DD37" s="649">
        <v>916862</v>
      </c>
      <c r="DE37" s="642"/>
      <c r="DF37" s="642"/>
      <c r="DG37" s="642"/>
      <c r="DH37" s="642"/>
      <c r="DI37" s="642"/>
      <c r="DJ37" s="642"/>
      <c r="DK37" s="643"/>
      <c r="DL37" s="649">
        <v>560115</v>
      </c>
      <c r="DM37" s="642"/>
      <c r="DN37" s="642"/>
      <c r="DO37" s="642"/>
      <c r="DP37" s="642"/>
      <c r="DQ37" s="642"/>
      <c r="DR37" s="642"/>
      <c r="DS37" s="642"/>
      <c r="DT37" s="642"/>
      <c r="DU37" s="642"/>
      <c r="DV37" s="643"/>
      <c r="DW37" s="646">
        <v>7.2</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13648332</v>
      </c>
      <c r="S38" s="693"/>
      <c r="T38" s="693"/>
      <c r="U38" s="693"/>
      <c r="V38" s="693"/>
      <c r="W38" s="693"/>
      <c r="X38" s="693"/>
      <c r="Y38" s="698"/>
      <c r="Z38" s="699">
        <v>100</v>
      </c>
      <c r="AA38" s="699"/>
      <c r="AB38" s="699"/>
      <c r="AC38" s="699"/>
      <c r="AD38" s="700">
        <v>7199269</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10690</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8517</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1702004</v>
      </c>
      <c r="CS38" s="644"/>
      <c r="CT38" s="644"/>
      <c r="CU38" s="644"/>
      <c r="CV38" s="644"/>
      <c r="CW38" s="644"/>
      <c r="CX38" s="644"/>
      <c r="CY38" s="645"/>
      <c r="CZ38" s="646">
        <v>12.9</v>
      </c>
      <c r="DA38" s="675"/>
      <c r="DB38" s="675"/>
      <c r="DC38" s="676"/>
      <c r="DD38" s="649">
        <v>1498790</v>
      </c>
      <c r="DE38" s="644"/>
      <c r="DF38" s="644"/>
      <c r="DG38" s="644"/>
      <c r="DH38" s="644"/>
      <c r="DI38" s="644"/>
      <c r="DJ38" s="644"/>
      <c r="DK38" s="645"/>
      <c r="DL38" s="649">
        <v>1342248</v>
      </c>
      <c r="DM38" s="644"/>
      <c r="DN38" s="644"/>
      <c r="DO38" s="644"/>
      <c r="DP38" s="644"/>
      <c r="DQ38" s="644"/>
      <c r="DR38" s="644"/>
      <c r="DS38" s="644"/>
      <c r="DT38" s="644"/>
      <c r="DU38" s="644"/>
      <c r="DV38" s="645"/>
      <c r="DW38" s="646">
        <v>17.399999999999999</v>
      </c>
      <c r="DX38" s="675"/>
      <c r="DY38" s="675"/>
      <c r="DZ38" s="675"/>
      <c r="EA38" s="675"/>
      <c r="EB38" s="675"/>
      <c r="EC38" s="677"/>
    </row>
    <row r="39" spans="2:133" ht="11.25" customHeight="1">
      <c r="AQ39" s="678" t="s">
        <v>340</v>
      </c>
      <c r="AR39" s="679"/>
      <c r="AS39" s="679"/>
      <c r="AT39" s="679"/>
      <c r="AU39" s="679"/>
      <c r="AV39" s="679"/>
      <c r="AW39" s="679"/>
      <c r="AX39" s="679"/>
      <c r="AY39" s="680"/>
      <c r="AZ39" s="641" t="s">
        <v>243</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100</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189957</v>
      </c>
      <c r="CS39" s="642"/>
      <c r="CT39" s="642"/>
      <c r="CU39" s="642"/>
      <c r="CV39" s="642"/>
      <c r="CW39" s="642"/>
      <c r="CX39" s="642"/>
      <c r="CY39" s="643"/>
      <c r="CZ39" s="646">
        <v>1.4</v>
      </c>
      <c r="DA39" s="675"/>
      <c r="DB39" s="675"/>
      <c r="DC39" s="676"/>
      <c r="DD39" s="649">
        <v>98262</v>
      </c>
      <c r="DE39" s="642"/>
      <c r="DF39" s="642"/>
      <c r="DG39" s="642"/>
      <c r="DH39" s="642"/>
      <c r="DI39" s="642"/>
      <c r="DJ39" s="642"/>
      <c r="DK39" s="643"/>
      <c r="DL39" s="649" t="s">
        <v>243</v>
      </c>
      <c r="DM39" s="642"/>
      <c r="DN39" s="642"/>
      <c r="DO39" s="642"/>
      <c r="DP39" s="642"/>
      <c r="DQ39" s="642"/>
      <c r="DR39" s="642"/>
      <c r="DS39" s="642"/>
      <c r="DT39" s="642"/>
      <c r="DU39" s="642"/>
      <c r="DV39" s="643"/>
      <c r="DW39" s="646" t="s">
        <v>170</v>
      </c>
      <c r="DX39" s="675"/>
      <c r="DY39" s="675"/>
      <c r="DZ39" s="675"/>
      <c r="EA39" s="675"/>
      <c r="EB39" s="675"/>
      <c r="EC39" s="677"/>
    </row>
    <row r="40" spans="2:133" ht="11.25" customHeight="1">
      <c r="AQ40" s="678" t="s">
        <v>344</v>
      </c>
      <c r="AR40" s="679"/>
      <c r="AS40" s="679"/>
      <c r="AT40" s="679"/>
      <c r="AU40" s="679"/>
      <c r="AV40" s="679"/>
      <c r="AW40" s="679"/>
      <c r="AX40" s="679"/>
      <c r="AY40" s="680"/>
      <c r="AZ40" s="641">
        <v>300202</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120</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251770</v>
      </c>
      <c r="CS40" s="644"/>
      <c r="CT40" s="644"/>
      <c r="CU40" s="644"/>
      <c r="CV40" s="644"/>
      <c r="CW40" s="644"/>
      <c r="CX40" s="644"/>
      <c r="CY40" s="645"/>
      <c r="CZ40" s="646">
        <v>1.9</v>
      </c>
      <c r="DA40" s="675"/>
      <c r="DB40" s="675"/>
      <c r="DC40" s="676"/>
      <c r="DD40" s="649" t="s">
        <v>243</v>
      </c>
      <c r="DE40" s="644"/>
      <c r="DF40" s="644"/>
      <c r="DG40" s="644"/>
      <c r="DH40" s="644"/>
      <c r="DI40" s="644"/>
      <c r="DJ40" s="644"/>
      <c r="DK40" s="645"/>
      <c r="DL40" s="649" t="s">
        <v>170</v>
      </c>
      <c r="DM40" s="644"/>
      <c r="DN40" s="644"/>
      <c r="DO40" s="644"/>
      <c r="DP40" s="644"/>
      <c r="DQ40" s="644"/>
      <c r="DR40" s="644"/>
      <c r="DS40" s="644"/>
      <c r="DT40" s="644"/>
      <c r="DU40" s="644"/>
      <c r="DV40" s="645"/>
      <c r="DW40" s="646" t="s">
        <v>170</v>
      </c>
      <c r="DX40" s="675"/>
      <c r="DY40" s="675"/>
      <c r="DZ40" s="675"/>
      <c r="EA40" s="675"/>
      <c r="EB40" s="675"/>
      <c r="EC40" s="677"/>
    </row>
    <row r="41" spans="2:133" ht="11.25" customHeight="1">
      <c r="AQ41" s="690" t="s">
        <v>347</v>
      </c>
      <c r="AR41" s="691"/>
      <c r="AS41" s="691"/>
      <c r="AT41" s="691"/>
      <c r="AU41" s="691"/>
      <c r="AV41" s="691"/>
      <c r="AW41" s="691"/>
      <c r="AX41" s="691"/>
      <c r="AY41" s="692"/>
      <c r="AZ41" s="656">
        <v>863727</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306</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170</v>
      </c>
      <c r="CS41" s="642"/>
      <c r="CT41" s="642"/>
      <c r="CU41" s="642"/>
      <c r="CV41" s="642"/>
      <c r="CW41" s="642"/>
      <c r="CX41" s="642"/>
      <c r="CY41" s="643"/>
      <c r="CZ41" s="646" t="s">
        <v>243</v>
      </c>
      <c r="DA41" s="675"/>
      <c r="DB41" s="675"/>
      <c r="DC41" s="676"/>
      <c r="DD41" s="649" t="s">
        <v>243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1634122</v>
      </c>
      <c r="CS42" s="644"/>
      <c r="CT42" s="644"/>
      <c r="CU42" s="644"/>
      <c r="CV42" s="644"/>
      <c r="CW42" s="644"/>
      <c r="CX42" s="644"/>
      <c r="CY42" s="645"/>
      <c r="CZ42" s="646">
        <v>12.4</v>
      </c>
      <c r="DA42" s="647"/>
      <c r="DB42" s="647"/>
      <c r="DC42" s="648"/>
      <c r="DD42" s="649">
        <v>470322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117148</v>
      </c>
      <c r="CS43" s="642"/>
      <c r="CT43" s="642"/>
      <c r="CU43" s="642"/>
      <c r="CV43" s="642"/>
      <c r="CW43" s="642"/>
      <c r="CX43" s="642"/>
      <c r="CY43" s="643"/>
      <c r="CZ43" s="646">
        <v>0.9</v>
      </c>
      <c r="DA43" s="675"/>
      <c r="DB43" s="675"/>
      <c r="DC43" s="676"/>
      <c r="DD43" s="649">
        <v>117148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354</v>
      </c>
      <c r="CD44" s="669" t="s">
        <v>305</v>
      </c>
      <c r="CE44" s="670"/>
      <c r="CF44" s="638" t="s">
        <v>355</v>
      </c>
      <c r="CG44" s="639"/>
      <c r="CH44" s="639"/>
      <c r="CI44" s="639"/>
      <c r="CJ44" s="639"/>
      <c r="CK44" s="639"/>
      <c r="CL44" s="639"/>
      <c r="CM44" s="639"/>
      <c r="CN44" s="639"/>
      <c r="CO44" s="639"/>
      <c r="CP44" s="639"/>
      <c r="CQ44" s="640"/>
      <c r="CR44" s="641">
        <v>1634122</v>
      </c>
      <c r="CS44" s="644"/>
      <c r="CT44" s="644"/>
      <c r="CU44" s="644"/>
      <c r="CV44" s="644"/>
      <c r="CW44" s="644"/>
      <c r="CX44" s="644"/>
      <c r="CY44" s="645"/>
      <c r="CZ44" s="646">
        <v>12.4</v>
      </c>
      <c r="DA44" s="647"/>
      <c r="DB44" s="647"/>
      <c r="DC44" s="648"/>
      <c r="DD44" s="649">
        <v>470322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356</v>
      </c>
      <c r="CG45" s="639"/>
      <c r="CH45" s="639"/>
      <c r="CI45" s="639"/>
      <c r="CJ45" s="639"/>
      <c r="CK45" s="639"/>
      <c r="CL45" s="639"/>
      <c r="CM45" s="639"/>
      <c r="CN45" s="639"/>
      <c r="CO45" s="639"/>
      <c r="CP45" s="639"/>
      <c r="CQ45" s="640"/>
      <c r="CR45" s="641">
        <v>762703</v>
      </c>
      <c r="CS45" s="642"/>
      <c r="CT45" s="642"/>
      <c r="CU45" s="642"/>
      <c r="CV45" s="642"/>
      <c r="CW45" s="642"/>
      <c r="CX45" s="642"/>
      <c r="CY45" s="643"/>
      <c r="CZ45" s="646">
        <v>5.8</v>
      </c>
      <c r="DA45" s="675"/>
      <c r="DB45" s="675"/>
      <c r="DC45" s="676"/>
      <c r="DD45" s="649">
        <v>66797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357</v>
      </c>
      <c r="CG46" s="639"/>
      <c r="CH46" s="639"/>
      <c r="CI46" s="639"/>
      <c r="CJ46" s="639"/>
      <c r="CK46" s="639"/>
      <c r="CL46" s="639"/>
      <c r="CM46" s="639"/>
      <c r="CN46" s="639"/>
      <c r="CO46" s="639"/>
      <c r="CP46" s="639"/>
      <c r="CQ46" s="640"/>
      <c r="CR46" s="641">
        <v>811601</v>
      </c>
      <c r="CS46" s="644"/>
      <c r="CT46" s="644"/>
      <c r="CU46" s="644"/>
      <c r="CV46" s="644"/>
      <c r="CW46" s="644"/>
      <c r="CX46" s="644"/>
      <c r="CY46" s="645"/>
      <c r="CZ46" s="646">
        <v>6.2</v>
      </c>
      <c r="DA46" s="647"/>
      <c r="DB46" s="647"/>
      <c r="DC46" s="648"/>
      <c r="DD46" s="649">
        <v>371407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358</v>
      </c>
      <c r="CG47" s="639"/>
      <c r="CH47" s="639"/>
      <c r="CI47" s="639"/>
      <c r="CJ47" s="639"/>
      <c r="CK47" s="639"/>
      <c r="CL47" s="639"/>
      <c r="CM47" s="639"/>
      <c r="CN47" s="639"/>
      <c r="CO47" s="639"/>
      <c r="CP47" s="639"/>
      <c r="CQ47" s="640"/>
      <c r="CR47" s="641" t="s">
        <v>232</v>
      </c>
      <c r="CS47" s="642"/>
      <c r="CT47" s="642"/>
      <c r="CU47" s="642"/>
      <c r="CV47" s="642"/>
      <c r="CW47" s="642"/>
      <c r="CX47" s="642"/>
      <c r="CY47" s="643"/>
      <c r="CZ47" s="646" t="s">
        <v>243</v>
      </c>
      <c r="DA47" s="675"/>
      <c r="DB47" s="675"/>
      <c r="DC47" s="676"/>
      <c r="DD47" s="649" t="s">
        <v>170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359</v>
      </c>
      <c r="CG48" s="639"/>
      <c r="CH48" s="639"/>
      <c r="CI48" s="639"/>
      <c r="CJ48" s="639"/>
      <c r="CK48" s="639"/>
      <c r="CL48" s="639"/>
      <c r="CM48" s="639"/>
      <c r="CN48" s="639"/>
      <c r="CO48" s="639"/>
      <c r="CP48" s="639"/>
      <c r="CQ48" s="640"/>
      <c r="CR48" s="641" t="s">
        <v>243</v>
      </c>
      <c r="CS48" s="644"/>
      <c r="CT48" s="644"/>
      <c r="CU48" s="644"/>
      <c r="CV48" s="644"/>
      <c r="CW48" s="644"/>
      <c r="CX48" s="644"/>
      <c r="CY48" s="645"/>
      <c r="CZ48" s="646" t="s">
        <v>170</v>
      </c>
      <c r="DA48" s="647"/>
      <c r="DB48" s="647"/>
      <c r="DC48" s="648"/>
      <c r="DD48" s="649" t="s">
        <v>170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360</v>
      </c>
      <c r="CE49" s="654"/>
      <c r="CF49" s="654"/>
      <c r="CG49" s="654"/>
      <c r="CH49" s="654"/>
      <c r="CI49" s="654"/>
      <c r="CJ49" s="654"/>
      <c r="CK49" s="654"/>
      <c r="CL49" s="654"/>
      <c r="CM49" s="654"/>
      <c r="CN49" s="654"/>
      <c r="CO49" s="654"/>
      <c r="CP49" s="654"/>
      <c r="CQ49" s="655"/>
      <c r="CR49" s="656">
        <v>13173412</v>
      </c>
      <c r="CS49" s="657"/>
      <c r="CT49" s="657"/>
      <c r="CU49" s="657"/>
      <c r="CV49" s="657"/>
      <c r="CW49" s="657"/>
      <c r="CX49" s="657"/>
      <c r="CY49" s="658"/>
      <c r="CZ49" s="659">
        <v>100</v>
      </c>
      <c r="DA49" s="660"/>
      <c r="DB49" s="660"/>
      <c r="DC49" s="661"/>
      <c r="DD49" s="662">
        <v>8852111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pXVFMIgj6wL+OZsDcCsbJjHQ/2Z8ol1Lhl23cNm3lHtGmkDgnpebGFifABZ7CQ5u9AsNwv+BZ0u5Dvam3eiWrg==" saltValue="IvV6YdF5UFQY0udSMJNr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383</v>
      </c>
      <c r="C7" s="1120"/>
      <c r="D7" s="1120"/>
      <c r="E7" s="1120"/>
      <c r="F7" s="1120"/>
      <c r="G7" s="1120"/>
      <c r="H7" s="1120"/>
      <c r="I7" s="1120"/>
      <c r="J7" s="1120"/>
      <c r="K7" s="1120"/>
      <c r="L7" s="1120"/>
      <c r="M7" s="1120"/>
      <c r="N7" s="1120"/>
      <c r="O7" s="1120"/>
      <c r="P7" s="1121"/>
      <c r="Q7" s="1173">
        <v>13632</v>
      </c>
      <c r="R7" s="1174"/>
      <c r="S7" s="1174"/>
      <c r="T7" s="1174"/>
      <c r="U7" s="1174"/>
      <c r="V7" s="1174">
        <v>13157</v>
      </c>
      <c r="W7" s="1174"/>
      <c r="X7" s="1174"/>
      <c r="Y7" s="1174"/>
      <c r="Z7" s="1174"/>
      <c r="AA7" s="1174">
        <v>475</v>
      </c>
      <c r="AB7" s="1174"/>
      <c r="AC7" s="1174"/>
      <c r="AD7" s="1174"/>
      <c r="AE7" s="1175"/>
      <c r="AF7" s="1176">
        <v>459</v>
      </c>
      <c r="AG7" s="1177"/>
      <c r="AH7" s="1177"/>
      <c r="AI7" s="1177"/>
      <c r="AJ7" s="1178"/>
      <c r="AK7" s="1160">
        <v>143</v>
      </c>
      <c r="AL7" s="1161"/>
      <c r="AM7" s="1161"/>
      <c r="AN7" s="1161"/>
      <c r="AO7" s="1161"/>
      <c r="AP7" s="1161">
        <v>12062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598</v>
      </c>
      <c r="BT7" s="1165"/>
      <c r="BU7" s="1165"/>
      <c r="BV7" s="1165"/>
      <c r="BW7" s="1165"/>
      <c r="BX7" s="1165"/>
      <c r="BY7" s="1165"/>
      <c r="BZ7" s="1165"/>
      <c r="CA7" s="1165"/>
      <c r="CB7" s="1165"/>
      <c r="CC7" s="1165"/>
      <c r="CD7" s="1165"/>
      <c r="CE7" s="1165"/>
      <c r="CF7" s="1165"/>
      <c r="CG7" s="1166"/>
      <c r="CH7" s="1157">
        <v>0</v>
      </c>
      <c r="CI7" s="1158"/>
      <c r="CJ7" s="1158"/>
      <c r="CK7" s="1158"/>
      <c r="CL7" s="1159"/>
      <c r="CM7" s="1157">
        <v>33</v>
      </c>
      <c r="CN7" s="1158"/>
      <c r="CO7" s="1158"/>
      <c r="CP7" s="1158"/>
      <c r="CQ7" s="1159"/>
      <c r="CR7" s="1157">
        <v>20</v>
      </c>
      <c r="CS7" s="1158"/>
      <c r="CT7" s="1158"/>
      <c r="CU7" s="1158"/>
      <c r="CV7" s="1159"/>
      <c r="CW7" s="1157">
        <v>13</v>
      </c>
      <c r="CX7" s="1158"/>
      <c r="CY7" s="1158"/>
      <c r="CZ7" s="1158"/>
      <c r="DA7" s="1159"/>
      <c r="DB7" s="1157" t="s">
        <v>583</v>
      </c>
      <c r="DC7" s="1158"/>
      <c r="DD7" s="1158"/>
      <c r="DE7" s="1158"/>
      <c r="DF7" s="1159"/>
      <c r="DG7" s="1157" t="s">
        <v>599</v>
      </c>
      <c r="DH7" s="1158"/>
      <c r="DI7" s="1158"/>
      <c r="DJ7" s="1158"/>
      <c r="DK7" s="1159"/>
      <c r="DL7" s="1157" t="s">
        <v>600</v>
      </c>
      <c r="DM7" s="1158"/>
      <c r="DN7" s="1158"/>
      <c r="DO7" s="1158"/>
      <c r="DP7" s="1159"/>
      <c r="DQ7" s="1157" t="s">
        <v>600</v>
      </c>
      <c r="DR7" s="1158"/>
      <c r="DS7" s="1158"/>
      <c r="DT7" s="1158"/>
      <c r="DU7" s="1159"/>
      <c r="DV7" s="1184"/>
      <c r="DW7" s="1185"/>
      <c r="DX7" s="1185"/>
      <c r="DY7" s="1185"/>
      <c r="DZ7" s="1186"/>
      <c r="EA7" s="234"/>
    </row>
    <row r="8" spans="1:131" s="235" customFormat="1" ht="26.25" customHeight="1">
      <c r="A8" s="241">
        <v>2</v>
      </c>
      <c r="B8" s="1100" t="s">
        <v>384</v>
      </c>
      <c r="C8" s="1101"/>
      <c r="D8" s="1101"/>
      <c r="E8" s="1101"/>
      <c r="F8" s="1101"/>
      <c r="G8" s="1101"/>
      <c r="H8" s="1101"/>
      <c r="I8" s="1101"/>
      <c r="J8" s="1101"/>
      <c r="K8" s="1101"/>
      <c r="L8" s="1101"/>
      <c r="M8" s="1101"/>
      <c r="N8" s="1101"/>
      <c r="O8" s="1101"/>
      <c r="P8" s="1102"/>
      <c r="Q8" s="1112">
        <v>17</v>
      </c>
      <c r="R8" s="1113"/>
      <c r="S8" s="1113"/>
      <c r="T8" s="1113"/>
      <c r="U8" s="1113"/>
      <c r="V8" s="1113">
        <v>17</v>
      </c>
      <c r="W8" s="1113"/>
      <c r="X8" s="1113"/>
      <c r="Y8" s="1113"/>
      <c r="Z8" s="1113"/>
      <c r="AA8" s="1113">
        <v>0</v>
      </c>
      <c r="AB8" s="1113"/>
      <c r="AC8" s="1113"/>
      <c r="AD8" s="1113"/>
      <c r="AE8" s="1114"/>
      <c r="AF8" s="1106">
        <v>0</v>
      </c>
      <c r="AG8" s="1107"/>
      <c r="AH8" s="1107"/>
      <c r="AI8" s="1107"/>
      <c r="AJ8" s="1108"/>
      <c r="AK8" s="1155">
        <v>0</v>
      </c>
      <c r="AL8" s="1156"/>
      <c r="AM8" s="1156"/>
      <c r="AN8" s="1156"/>
      <c r="AO8" s="1156"/>
      <c r="AP8" s="1156" t="s">
        <v>581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385</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386</v>
      </c>
      <c r="B23" s="1013" t="s">
        <v>387</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459</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366</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399</v>
      </c>
      <c r="C28" s="1120"/>
      <c r="D28" s="1120"/>
      <c r="E28" s="1120"/>
      <c r="F28" s="1120"/>
      <c r="G28" s="1120"/>
      <c r="H28" s="1120"/>
      <c r="I28" s="1120"/>
      <c r="J28" s="1120"/>
      <c r="K28" s="1120"/>
      <c r="L28" s="1120"/>
      <c r="M28" s="1120"/>
      <c r="N28" s="1120"/>
      <c r="O28" s="1120"/>
      <c r="P28" s="1121"/>
      <c r="Q28" s="1122">
        <v>3042</v>
      </c>
      <c r="R28" s="1123"/>
      <c r="S28" s="1123"/>
      <c r="T28" s="1123"/>
      <c r="U28" s="1123"/>
      <c r="V28" s="1123">
        <v>2942</v>
      </c>
      <c r="W28" s="1123"/>
      <c r="X28" s="1123"/>
      <c r="Y28" s="1123"/>
      <c r="Z28" s="1123"/>
      <c r="AA28" s="1123">
        <f>+Q28-V28</f>
        <v>100</v>
      </c>
      <c r="AB28" s="1123"/>
      <c r="AC28" s="1123"/>
      <c r="AD28" s="1123"/>
      <c r="AE28" s="1124"/>
      <c r="AF28" s="1125">
        <v>100</v>
      </c>
      <c r="AG28" s="1123"/>
      <c r="AH28" s="1123"/>
      <c r="AI28" s="1123"/>
      <c r="AJ28" s="1126"/>
      <c r="AK28" s="1127">
        <v>486</v>
      </c>
      <c r="AL28" s="1115"/>
      <c r="AM28" s="1115"/>
      <c r="AN28" s="1115"/>
      <c r="AO28" s="1115"/>
      <c r="AP28" s="1115" t="s">
        <v>584</v>
      </c>
      <c r="AQ28" s="1115"/>
      <c r="AR28" s="1115"/>
      <c r="AS28" s="1115"/>
      <c r="AT28" s="1115"/>
      <c r="AU28" s="1115" t="s">
        <v>583</v>
      </c>
      <c r="AV28" s="1115"/>
      <c r="AW28" s="1115"/>
      <c r="AX28" s="1115"/>
      <c r="AY28" s="1115"/>
      <c r="AZ28" s="1116" t="s">
        <v>583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400</v>
      </c>
      <c r="C29" s="1101"/>
      <c r="D29" s="1101"/>
      <c r="E29" s="1101"/>
      <c r="F29" s="1101"/>
      <c r="G29" s="1101"/>
      <c r="H29" s="1101"/>
      <c r="I29" s="1101"/>
      <c r="J29" s="1101"/>
      <c r="K29" s="1101"/>
      <c r="L29" s="1101"/>
      <c r="M29" s="1101"/>
      <c r="N29" s="1101"/>
      <c r="O29" s="1101"/>
      <c r="P29" s="1102"/>
      <c r="Q29" s="1112">
        <v>4610</v>
      </c>
      <c r="R29" s="1113"/>
      <c r="S29" s="1113"/>
      <c r="T29" s="1113"/>
      <c r="U29" s="1113"/>
      <c r="V29" s="1113">
        <v>4438</v>
      </c>
      <c r="W29" s="1113"/>
      <c r="X29" s="1113"/>
      <c r="Y29" s="1113"/>
      <c r="Z29" s="1113"/>
      <c r="AA29" s="1113">
        <f t="shared" ref="AA29:AA34" si="0">+Q29-V29</f>
        <v>172</v>
      </c>
      <c r="AB29" s="1113"/>
      <c r="AC29" s="1113"/>
      <c r="AD29" s="1113"/>
      <c r="AE29" s="1114"/>
      <c r="AF29" s="1106">
        <v>172</v>
      </c>
      <c r="AG29" s="1107"/>
      <c r="AH29" s="1107"/>
      <c r="AI29" s="1107"/>
      <c r="AJ29" s="1108"/>
      <c r="AK29" s="1049">
        <v>300</v>
      </c>
      <c r="AL29" s="1040"/>
      <c r="AM29" s="1040"/>
      <c r="AN29" s="1040"/>
      <c r="AO29" s="1040"/>
      <c r="AP29" s="1040" t="s">
        <v>583</v>
      </c>
      <c r="AQ29" s="1040"/>
      <c r="AR29" s="1040"/>
      <c r="AS29" s="1040"/>
      <c r="AT29" s="1040"/>
      <c r="AU29" s="1040" t="s">
        <v>583</v>
      </c>
      <c r="AV29" s="1040"/>
      <c r="AW29" s="1040"/>
      <c r="AX29" s="1040"/>
      <c r="AY29" s="1040"/>
      <c r="AZ29" s="1111" t="s">
        <v>583</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401</v>
      </c>
      <c r="C30" s="1101"/>
      <c r="D30" s="1101"/>
      <c r="E30" s="1101"/>
      <c r="F30" s="1101"/>
      <c r="G30" s="1101"/>
      <c r="H30" s="1101"/>
      <c r="I30" s="1101"/>
      <c r="J30" s="1101"/>
      <c r="K30" s="1101"/>
      <c r="L30" s="1101"/>
      <c r="M30" s="1101"/>
      <c r="N30" s="1101"/>
      <c r="O30" s="1101"/>
      <c r="P30" s="1102"/>
      <c r="Q30" s="1112">
        <v>367</v>
      </c>
      <c r="R30" s="1113"/>
      <c r="S30" s="1113"/>
      <c r="T30" s="1113"/>
      <c r="U30" s="1113"/>
      <c r="V30" s="1113">
        <v>359</v>
      </c>
      <c r="W30" s="1113"/>
      <c r="X30" s="1113"/>
      <c r="Y30" s="1113"/>
      <c r="Z30" s="1113"/>
      <c r="AA30" s="1113">
        <f t="shared" si="0"/>
        <v>8</v>
      </c>
      <c r="AB30" s="1113"/>
      <c r="AC30" s="1113"/>
      <c r="AD30" s="1113"/>
      <c r="AE30" s="1114"/>
      <c r="AF30" s="1106">
        <v>8</v>
      </c>
      <c r="AG30" s="1107"/>
      <c r="AH30" s="1107"/>
      <c r="AI30" s="1107"/>
      <c r="AJ30" s="1108"/>
      <c r="AK30" s="1049">
        <v>83</v>
      </c>
      <c r="AL30" s="1040"/>
      <c r="AM30" s="1040"/>
      <c r="AN30" s="1040"/>
      <c r="AO30" s="1040"/>
      <c r="AP30" s="1040" t="s">
        <v>583</v>
      </c>
      <c r="AQ30" s="1040"/>
      <c r="AR30" s="1040"/>
      <c r="AS30" s="1040"/>
      <c r="AT30" s="1040"/>
      <c r="AU30" s="1040" t="s">
        <v>585</v>
      </c>
      <c r="AV30" s="1040"/>
      <c r="AW30" s="1040"/>
      <c r="AX30" s="1040"/>
      <c r="AY30" s="1040"/>
      <c r="AZ30" s="1111" t="s">
        <v>586</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402</v>
      </c>
      <c r="C31" s="1101"/>
      <c r="D31" s="1101"/>
      <c r="E31" s="1101"/>
      <c r="F31" s="1101"/>
      <c r="G31" s="1101"/>
      <c r="H31" s="1101"/>
      <c r="I31" s="1101"/>
      <c r="J31" s="1101"/>
      <c r="K31" s="1101"/>
      <c r="L31" s="1101"/>
      <c r="M31" s="1101"/>
      <c r="N31" s="1101"/>
      <c r="O31" s="1101"/>
      <c r="P31" s="1102"/>
      <c r="Q31" s="1112">
        <v>725</v>
      </c>
      <c r="R31" s="1113"/>
      <c r="S31" s="1113"/>
      <c r="T31" s="1113"/>
      <c r="U31" s="1113"/>
      <c r="V31" s="1113">
        <v>658</v>
      </c>
      <c r="W31" s="1113"/>
      <c r="X31" s="1113"/>
      <c r="Y31" s="1113"/>
      <c r="Z31" s="1113"/>
      <c r="AA31" s="1113">
        <f t="shared" si="0"/>
        <v>67</v>
      </c>
      <c r="AB31" s="1113"/>
      <c r="AC31" s="1113"/>
      <c r="AD31" s="1113"/>
      <c r="AE31" s="1114"/>
      <c r="AF31" s="1106">
        <v>398</v>
      </c>
      <c r="AG31" s="1107"/>
      <c r="AH31" s="1107"/>
      <c r="AI31" s="1107"/>
      <c r="AJ31" s="1108"/>
      <c r="AK31" s="1049">
        <v>11</v>
      </c>
      <c r="AL31" s="1040"/>
      <c r="AM31" s="1040"/>
      <c r="AN31" s="1040"/>
      <c r="AO31" s="1040"/>
      <c r="AP31" s="1040">
        <v>1829</v>
      </c>
      <c r="AQ31" s="1040"/>
      <c r="AR31" s="1040"/>
      <c r="AS31" s="1040"/>
      <c r="AT31" s="1040"/>
      <c r="AU31" s="1040">
        <v>48</v>
      </c>
      <c r="AV31" s="1040"/>
      <c r="AW31" s="1040"/>
      <c r="AX31" s="1040"/>
      <c r="AY31" s="1040"/>
      <c r="AZ31" s="1111" t="s">
        <v>587</v>
      </c>
      <c r="BA31" s="1111"/>
      <c r="BB31" s="1111"/>
      <c r="BC31" s="1111"/>
      <c r="BD31" s="1111"/>
      <c r="BE31" s="1095" t="s">
        <v>403</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404</v>
      </c>
      <c r="C32" s="1101"/>
      <c r="D32" s="1101"/>
      <c r="E32" s="1101"/>
      <c r="F32" s="1101"/>
      <c r="G32" s="1101"/>
      <c r="H32" s="1101"/>
      <c r="I32" s="1101"/>
      <c r="J32" s="1101"/>
      <c r="K32" s="1101"/>
      <c r="L32" s="1101"/>
      <c r="M32" s="1101"/>
      <c r="N32" s="1101"/>
      <c r="O32" s="1101"/>
      <c r="P32" s="1102"/>
      <c r="Q32" s="1112">
        <v>60</v>
      </c>
      <c r="R32" s="1113"/>
      <c r="S32" s="1113"/>
      <c r="T32" s="1113"/>
      <c r="U32" s="1113"/>
      <c r="V32" s="1113">
        <v>54</v>
      </c>
      <c r="W32" s="1113"/>
      <c r="X32" s="1113"/>
      <c r="Y32" s="1113"/>
      <c r="Z32" s="1113"/>
      <c r="AA32" s="1113">
        <f t="shared" si="0"/>
        <v>6</v>
      </c>
      <c r="AB32" s="1113"/>
      <c r="AC32" s="1113"/>
      <c r="AD32" s="1113"/>
      <c r="AE32" s="1114"/>
      <c r="AF32" s="1106">
        <v>6</v>
      </c>
      <c r="AG32" s="1107"/>
      <c r="AH32" s="1107"/>
      <c r="AI32" s="1107"/>
      <c r="AJ32" s="1108"/>
      <c r="AK32" s="1049">
        <v>35</v>
      </c>
      <c r="AL32" s="1040"/>
      <c r="AM32" s="1040"/>
      <c r="AN32" s="1040"/>
      <c r="AO32" s="1040"/>
      <c r="AP32" s="1040">
        <v>324</v>
      </c>
      <c r="AQ32" s="1040"/>
      <c r="AR32" s="1040"/>
      <c r="AS32" s="1040"/>
      <c r="AT32" s="1040"/>
      <c r="AU32" s="1040">
        <v>320</v>
      </c>
      <c r="AV32" s="1040"/>
      <c r="AW32" s="1040"/>
      <c r="AX32" s="1040"/>
      <c r="AY32" s="1040"/>
      <c r="AZ32" s="1111" t="s">
        <v>583</v>
      </c>
      <c r="BA32" s="1111"/>
      <c r="BB32" s="1111"/>
      <c r="BC32" s="1111"/>
      <c r="BD32" s="1111"/>
      <c r="BE32" s="1095" t="s">
        <v>405</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406</v>
      </c>
      <c r="C33" s="1101"/>
      <c r="D33" s="1101"/>
      <c r="E33" s="1101"/>
      <c r="F33" s="1101"/>
      <c r="G33" s="1101"/>
      <c r="H33" s="1101"/>
      <c r="I33" s="1101"/>
      <c r="J33" s="1101"/>
      <c r="K33" s="1101"/>
      <c r="L33" s="1101"/>
      <c r="M33" s="1101"/>
      <c r="N33" s="1101"/>
      <c r="O33" s="1101"/>
      <c r="P33" s="1102"/>
      <c r="Q33" s="1112">
        <v>909</v>
      </c>
      <c r="R33" s="1113"/>
      <c r="S33" s="1113"/>
      <c r="T33" s="1113"/>
      <c r="U33" s="1113"/>
      <c r="V33" s="1113">
        <v>888</v>
      </c>
      <c r="W33" s="1113"/>
      <c r="X33" s="1113"/>
      <c r="Y33" s="1113"/>
      <c r="Z33" s="1113"/>
      <c r="AA33" s="1113">
        <f t="shared" si="0"/>
        <v>21</v>
      </c>
      <c r="AB33" s="1113"/>
      <c r="AC33" s="1113"/>
      <c r="AD33" s="1113"/>
      <c r="AE33" s="1114"/>
      <c r="AF33" s="1106">
        <v>21</v>
      </c>
      <c r="AG33" s="1107"/>
      <c r="AH33" s="1107"/>
      <c r="AI33" s="1107"/>
      <c r="AJ33" s="1108"/>
      <c r="AK33" s="1049">
        <v>392</v>
      </c>
      <c r="AL33" s="1040"/>
      <c r="AM33" s="1040"/>
      <c r="AN33" s="1040"/>
      <c r="AO33" s="1040"/>
      <c r="AP33" s="1040">
        <v>3322</v>
      </c>
      <c r="AQ33" s="1040"/>
      <c r="AR33" s="1040"/>
      <c r="AS33" s="1040"/>
      <c r="AT33" s="1040"/>
      <c r="AU33" s="1040">
        <v>3258</v>
      </c>
      <c r="AV33" s="1040"/>
      <c r="AW33" s="1040"/>
      <c r="AX33" s="1040"/>
      <c r="AY33" s="1040"/>
      <c r="AZ33" s="1111" t="s">
        <v>588</v>
      </c>
      <c r="BA33" s="1111"/>
      <c r="BB33" s="1111"/>
      <c r="BC33" s="1111"/>
      <c r="BD33" s="1111"/>
      <c r="BE33" s="1095" t="s">
        <v>407</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408</v>
      </c>
      <c r="C34" s="1101"/>
      <c r="D34" s="1101"/>
      <c r="E34" s="1101"/>
      <c r="F34" s="1101"/>
      <c r="G34" s="1101"/>
      <c r="H34" s="1101"/>
      <c r="I34" s="1101"/>
      <c r="J34" s="1101"/>
      <c r="K34" s="1101"/>
      <c r="L34" s="1101"/>
      <c r="M34" s="1101"/>
      <c r="N34" s="1101"/>
      <c r="O34" s="1101"/>
      <c r="P34" s="1102"/>
      <c r="Q34" s="1112">
        <v>147</v>
      </c>
      <c r="R34" s="1113"/>
      <c r="S34" s="1113"/>
      <c r="T34" s="1113"/>
      <c r="U34" s="1113"/>
      <c r="V34" s="1113">
        <v>147</v>
      </c>
      <c r="W34" s="1113"/>
      <c r="X34" s="1113"/>
      <c r="Y34" s="1113"/>
      <c r="Z34" s="1113"/>
      <c r="AA34" s="1113">
        <f t="shared" si="0"/>
        <v>0</v>
      </c>
      <c r="AB34" s="1113"/>
      <c r="AC34" s="1113"/>
      <c r="AD34" s="1113"/>
      <c r="AE34" s="1114"/>
      <c r="AF34" s="1106" t="s">
        <v>170</v>
      </c>
      <c r="AG34" s="1107"/>
      <c r="AH34" s="1107"/>
      <c r="AI34" s="1107"/>
      <c r="AJ34" s="1108"/>
      <c r="AK34" s="1049">
        <v>111</v>
      </c>
      <c r="AL34" s="1040"/>
      <c r="AM34" s="1040"/>
      <c r="AN34" s="1040"/>
      <c r="AO34" s="1040"/>
      <c r="AP34" s="1040" t="s">
        <v>582</v>
      </c>
      <c r="AQ34" s="1040"/>
      <c r="AR34" s="1040"/>
      <c r="AS34" s="1040"/>
      <c r="AT34" s="1040"/>
      <c r="AU34" s="1040" t="s">
        <v>583</v>
      </c>
      <c r="AV34" s="1040"/>
      <c r="AW34" s="1040"/>
      <c r="AX34" s="1040"/>
      <c r="AY34" s="1040"/>
      <c r="AZ34" s="1111" t="s">
        <v>583</v>
      </c>
      <c r="BA34" s="1111"/>
      <c r="BB34" s="1111"/>
      <c r="BC34" s="1111"/>
      <c r="BD34" s="1111"/>
      <c r="BE34" s="1095" t="s">
        <v>407</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409</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386</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705</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388</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589</v>
      </c>
      <c r="C68" s="1055"/>
      <c r="D68" s="1055"/>
      <c r="E68" s="1055"/>
      <c r="F68" s="1055"/>
      <c r="G68" s="1055"/>
      <c r="H68" s="1055"/>
      <c r="I68" s="1055"/>
      <c r="J68" s="1055"/>
      <c r="K68" s="1055"/>
      <c r="L68" s="1055"/>
      <c r="M68" s="1055"/>
      <c r="N68" s="1055"/>
      <c r="O68" s="1055"/>
      <c r="P68" s="1056"/>
      <c r="Q68" s="1057">
        <v>4293</v>
      </c>
      <c r="R68" s="1051"/>
      <c r="S68" s="1051"/>
      <c r="T68" s="1051"/>
      <c r="U68" s="1051"/>
      <c r="V68" s="1051">
        <v>4173</v>
      </c>
      <c r="W68" s="1051"/>
      <c r="X68" s="1051"/>
      <c r="Y68" s="1051"/>
      <c r="Z68" s="1051"/>
      <c r="AA68" s="1051">
        <f>+Q68-V68</f>
        <v>120</v>
      </c>
      <c r="AB68" s="1051"/>
      <c r="AC68" s="1051"/>
      <c r="AD68" s="1051"/>
      <c r="AE68" s="1051"/>
      <c r="AF68" s="1051">
        <v>116</v>
      </c>
      <c r="AG68" s="1051"/>
      <c r="AH68" s="1051"/>
      <c r="AI68" s="1051"/>
      <c r="AJ68" s="1051"/>
      <c r="AK68" s="1051">
        <v>500</v>
      </c>
      <c r="AL68" s="1051"/>
      <c r="AM68" s="1051"/>
      <c r="AN68" s="1051"/>
      <c r="AO68" s="1051"/>
      <c r="AP68" s="1051">
        <v>826</v>
      </c>
      <c r="AQ68" s="1051"/>
      <c r="AR68" s="1051"/>
      <c r="AS68" s="1051"/>
      <c r="AT68" s="1051"/>
      <c r="AU68" s="1051">
        <v>260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590</v>
      </c>
      <c r="C69" s="1044"/>
      <c r="D69" s="1044"/>
      <c r="E69" s="1044"/>
      <c r="F69" s="1044"/>
      <c r="G69" s="1044"/>
      <c r="H69" s="1044"/>
      <c r="I69" s="1044"/>
      <c r="J69" s="1044"/>
      <c r="K69" s="1044"/>
      <c r="L69" s="1044"/>
      <c r="M69" s="1044"/>
      <c r="N69" s="1044"/>
      <c r="O69" s="1044"/>
      <c r="P69" s="1045"/>
      <c r="Q69" s="1046">
        <v>454</v>
      </c>
      <c r="R69" s="1040"/>
      <c r="S69" s="1040"/>
      <c r="T69" s="1040"/>
      <c r="U69" s="1040"/>
      <c r="V69" s="1040">
        <v>453</v>
      </c>
      <c r="W69" s="1040"/>
      <c r="X69" s="1040"/>
      <c r="Y69" s="1040"/>
      <c r="Z69" s="1040"/>
      <c r="AA69" s="1040">
        <f t="shared" ref="AA69:AA73" si="1">+Q69-V69</f>
        <v>1</v>
      </c>
      <c r="AB69" s="1040"/>
      <c r="AC69" s="1040"/>
      <c r="AD69" s="1040"/>
      <c r="AE69" s="1040"/>
      <c r="AF69" s="1040">
        <v>1</v>
      </c>
      <c r="AG69" s="1040"/>
      <c r="AH69" s="1040"/>
      <c r="AI69" s="1040"/>
      <c r="AJ69" s="1040"/>
      <c r="AK69" s="1040">
        <v>450</v>
      </c>
      <c r="AL69" s="1040"/>
      <c r="AM69" s="1040"/>
      <c r="AN69" s="1040"/>
      <c r="AO69" s="1040"/>
      <c r="AP69" s="1040" t="s">
        <v>583</v>
      </c>
      <c r="AQ69" s="1040"/>
      <c r="AR69" s="1040"/>
      <c r="AS69" s="1040"/>
      <c r="AT69" s="1040"/>
      <c r="AU69" s="1040" t="s">
        <v>595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591</v>
      </c>
      <c r="C70" s="1044"/>
      <c r="D70" s="1044"/>
      <c r="E70" s="1044"/>
      <c r="F70" s="1044"/>
      <c r="G70" s="1044"/>
      <c r="H70" s="1044"/>
      <c r="I70" s="1044"/>
      <c r="J70" s="1044"/>
      <c r="K70" s="1044"/>
      <c r="L70" s="1044"/>
      <c r="M70" s="1044"/>
      <c r="N70" s="1044"/>
      <c r="O70" s="1044"/>
      <c r="P70" s="1045"/>
      <c r="Q70" s="1046">
        <v>9457</v>
      </c>
      <c r="R70" s="1040"/>
      <c r="S70" s="1040"/>
      <c r="T70" s="1040"/>
      <c r="U70" s="1040"/>
      <c r="V70" s="1040">
        <v>9295</v>
      </c>
      <c r="W70" s="1040"/>
      <c r="X70" s="1040"/>
      <c r="Y70" s="1040"/>
      <c r="Z70" s="1040"/>
      <c r="AA70" s="1040">
        <f t="shared" si="1"/>
        <v>162</v>
      </c>
      <c r="AB70" s="1040"/>
      <c r="AC70" s="1040"/>
      <c r="AD70" s="1040"/>
      <c r="AE70" s="1040"/>
      <c r="AF70" s="1040">
        <v>162</v>
      </c>
      <c r="AG70" s="1040"/>
      <c r="AH70" s="1040"/>
      <c r="AI70" s="1040"/>
      <c r="AJ70" s="1040"/>
      <c r="AK70" s="1040">
        <v>7</v>
      </c>
      <c r="AL70" s="1040"/>
      <c r="AM70" s="1040"/>
      <c r="AN70" s="1040"/>
      <c r="AO70" s="1040"/>
      <c r="AP70" s="1040" t="s">
        <v>596</v>
      </c>
      <c r="AQ70" s="1040"/>
      <c r="AR70" s="1040"/>
      <c r="AS70" s="1040"/>
      <c r="AT70" s="1040"/>
      <c r="AU70" s="1040" t="s">
        <v>583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592</v>
      </c>
      <c r="C71" s="1044"/>
      <c r="D71" s="1044"/>
      <c r="E71" s="1044"/>
      <c r="F71" s="1044"/>
      <c r="G71" s="1044"/>
      <c r="H71" s="1044"/>
      <c r="I71" s="1044"/>
      <c r="J71" s="1044"/>
      <c r="K71" s="1044"/>
      <c r="L71" s="1044"/>
      <c r="M71" s="1044"/>
      <c r="N71" s="1044"/>
      <c r="O71" s="1044"/>
      <c r="P71" s="1045"/>
      <c r="Q71" s="1046">
        <v>22</v>
      </c>
      <c r="R71" s="1040"/>
      <c r="S71" s="1040"/>
      <c r="T71" s="1040"/>
      <c r="U71" s="1040"/>
      <c r="V71" s="1040">
        <v>16</v>
      </c>
      <c r="W71" s="1040"/>
      <c r="X71" s="1040"/>
      <c r="Y71" s="1040"/>
      <c r="Z71" s="1040"/>
      <c r="AA71" s="1040">
        <f t="shared" si="1"/>
        <v>6</v>
      </c>
      <c r="AB71" s="1040"/>
      <c r="AC71" s="1040"/>
      <c r="AD71" s="1040"/>
      <c r="AE71" s="1040"/>
      <c r="AF71" s="1040">
        <v>6</v>
      </c>
      <c r="AG71" s="1040"/>
      <c r="AH71" s="1040"/>
      <c r="AI71" s="1040"/>
      <c r="AJ71" s="1040"/>
      <c r="AK71" s="1040">
        <v>6</v>
      </c>
      <c r="AL71" s="1040"/>
      <c r="AM71" s="1040"/>
      <c r="AN71" s="1040"/>
      <c r="AO71" s="1040"/>
      <c r="AP71" s="1040" t="s">
        <v>583</v>
      </c>
      <c r="AQ71" s="1040"/>
      <c r="AR71" s="1040"/>
      <c r="AS71" s="1040"/>
      <c r="AT71" s="1040"/>
      <c r="AU71" s="1040" t="s">
        <v>583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593</v>
      </c>
      <c r="C72" s="1044"/>
      <c r="D72" s="1044"/>
      <c r="E72" s="1044"/>
      <c r="F72" s="1044"/>
      <c r="G72" s="1044"/>
      <c r="H72" s="1044"/>
      <c r="I72" s="1044"/>
      <c r="J72" s="1044"/>
      <c r="K72" s="1044"/>
      <c r="L72" s="1044"/>
      <c r="M72" s="1044"/>
      <c r="N72" s="1044"/>
      <c r="O72" s="1044"/>
      <c r="P72" s="1045"/>
      <c r="Q72" s="1046">
        <v>124</v>
      </c>
      <c r="R72" s="1040"/>
      <c r="S72" s="1040"/>
      <c r="T72" s="1040"/>
      <c r="U72" s="1040"/>
      <c r="V72" s="1040">
        <v>112</v>
      </c>
      <c r="W72" s="1040"/>
      <c r="X72" s="1040"/>
      <c r="Y72" s="1040"/>
      <c r="Z72" s="1040"/>
      <c r="AA72" s="1040">
        <f t="shared" si="1"/>
        <v>12</v>
      </c>
      <c r="AB72" s="1040"/>
      <c r="AC72" s="1040"/>
      <c r="AD72" s="1040"/>
      <c r="AE72" s="1040"/>
      <c r="AF72" s="1040">
        <v>12</v>
      </c>
      <c r="AG72" s="1040"/>
      <c r="AH72" s="1040"/>
      <c r="AI72" s="1040"/>
      <c r="AJ72" s="1040"/>
      <c r="AK72" s="1040">
        <v>0</v>
      </c>
      <c r="AL72" s="1040"/>
      <c r="AM72" s="1040"/>
      <c r="AN72" s="1040"/>
      <c r="AO72" s="1040"/>
      <c r="AP72" s="1040" t="s">
        <v>597</v>
      </c>
      <c r="AQ72" s="1040"/>
      <c r="AR72" s="1040"/>
      <c r="AS72" s="1040"/>
      <c r="AT72" s="1040"/>
      <c r="AU72" s="1040" t="s">
        <v>583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594</v>
      </c>
      <c r="C73" s="1044"/>
      <c r="D73" s="1044"/>
      <c r="E73" s="1044"/>
      <c r="F73" s="1044"/>
      <c r="G73" s="1044"/>
      <c r="H73" s="1044"/>
      <c r="I73" s="1044"/>
      <c r="J73" s="1044"/>
      <c r="K73" s="1044"/>
      <c r="L73" s="1044"/>
      <c r="M73" s="1044"/>
      <c r="N73" s="1044"/>
      <c r="O73" s="1044"/>
      <c r="P73" s="1045"/>
      <c r="Q73" s="1046">
        <v>211824</v>
      </c>
      <c r="R73" s="1040"/>
      <c r="S73" s="1040"/>
      <c r="T73" s="1040"/>
      <c r="U73" s="1040"/>
      <c r="V73" s="1040">
        <v>202623</v>
      </c>
      <c r="W73" s="1040"/>
      <c r="X73" s="1040"/>
      <c r="Y73" s="1040"/>
      <c r="Z73" s="1040"/>
      <c r="AA73" s="1040">
        <f t="shared" si="1"/>
        <v>9201</v>
      </c>
      <c r="AB73" s="1040"/>
      <c r="AC73" s="1040"/>
      <c r="AD73" s="1040"/>
      <c r="AE73" s="1040"/>
      <c r="AF73" s="1040">
        <v>9201</v>
      </c>
      <c r="AG73" s="1040"/>
      <c r="AH73" s="1040"/>
      <c r="AI73" s="1040"/>
      <c r="AJ73" s="1040"/>
      <c r="AK73" s="1040" t="s">
        <v>583</v>
      </c>
      <c r="AL73" s="1040"/>
      <c r="AM73" s="1040"/>
      <c r="AN73" s="1040"/>
      <c r="AO73" s="1040"/>
      <c r="AP73" s="1040" t="s">
        <v>583</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386</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304</v>
      </c>
      <c r="AG109" s="963"/>
      <c r="AH109" s="963"/>
      <c r="AI109" s="963"/>
      <c r="AJ109" s="964"/>
      <c r="AK109" s="965" t="s">
        <v>303</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304</v>
      </c>
      <c r="BW109" s="963"/>
      <c r="BX109" s="963"/>
      <c r="BY109" s="963"/>
      <c r="BZ109" s="964"/>
      <c r="CA109" s="965" t="s">
        <v>303</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304</v>
      </c>
      <c r="DM109" s="963"/>
      <c r="DN109" s="963"/>
      <c r="DO109" s="963"/>
      <c r="DP109" s="964"/>
      <c r="DQ109" s="965" t="s">
        <v>303</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1232962</v>
      </c>
      <c r="AB110" s="956"/>
      <c r="AC110" s="956"/>
      <c r="AD110" s="956"/>
      <c r="AE110" s="957"/>
      <c r="AF110" s="958">
        <v>1199717</v>
      </c>
      <c r="AG110" s="956"/>
      <c r="AH110" s="956"/>
      <c r="AI110" s="956"/>
      <c r="AJ110" s="957"/>
      <c r="AK110" s="958">
        <v>1172706</v>
      </c>
      <c r="AL110" s="956"/>
      <c r="AM110" s="956"/>
      <c r="AN110" s="956"/>
      <c r="AO110" s="957"/>
      <c r="AP110" s="959">
        <v>17.600000000000001</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12336128</v>
      </c>
      <c r="BR110" s="903"/>
      <c r="BS110" s="903"/>
      <c r="BT110" s="903"/>
      <c r="BU110" s="903"/>
      <c r="BV110" s="903">
        <v>12197864</v>
      </c>
      <c r="BW110" s="903"/>
      <c r="BX110" s="903"/>
      <c r="BY110" s="903"/>
      <c r="BZ110" s="903"/>
      <c r="CA110" s="903">
        <v>12061637</v>
      </c>
      <c r="CB110" s="903"/>
      <c r="CC110" s="903"/>
      <c r="CD110" s="903"/>
      <c r="CE110" s="903"/>
      <c r="CF110" s="927">
        <v>181.4</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437</v>
      </c>
      <c r="DR110" s="903"/>
      <c r="DS110" s="903"/>
      <c r="DT110" s="903"/>
      <c r="DU110" s="903"/>
      <c r="DV110" s="904" t="s">
        <v>438</v>
      </c>
      <c r="DW110" s="904"/>
      <c r="DX110" s="904"/>
      <c r="DY110" s="904"/>
      <c r="DZ110" s="905"/>
    </row>
    <row r="111" spans="1:131" s="226" customFormat="1" ht="26.25" customHeight="1">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437</v>
      </c>
      <c r="AB111" s="984"/>
      <c r="AC111" s="984"/>
      <c r="AD111" s="984"/>
      <c r="AE111" s="985"/>
      <c r="AF111" s="986" t="s">
        <v>170</v>
      </c>
      <c r="AG111" s="984"/>
      <c r="AH111" s="984"/>
      <c r="AI111" s="984"/>
      <c r="AJ111" s="985"/>
      <c r="AK111" s="986" t="s">
        <v>437</v>
      </c>
      <c r="AL111" s="984"/>
      <c r="AM111" s="984"/>
      <c r="AN111" s="984"/>
      <c r="AO111" s="985"/>
      <c r="AP111" s="987" t="s">
        <v>438</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436</v>
      </c>
      <c r="BR111" s="875"/>
      <c r="BS111" s="875"/>
      <c r="BT111" s="875"/>
      <c r="BU111" s="875"/>
      <c r="BV111" s="875" t="s">
        <v>438</v>
      </c>
      <c r="BW111" s="875"/>
      <c r="BX111" s="875"/>
      <c r="BY111" s="875"/>
      <c r="BZ111" s="875"/>
      <c r="CA111" s="875">
        <v>57000</v>
      </c>
      <c r="CB111" s="875"/>
      <c r="CC111" s="875"/>
      <c r="CD111" s="875"/>
      <c r="CE111" s="875"/>
      <c r="CF111" s="936">
        <v>0.9</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438</v>
      </c>
      <c r="DH111" s="875"/>
      <c r="DI111" s="875"/>
      <c r="DJ111" s="875"/>
      <c r="DK111" s="875"/>
      <c r="DL111" s="875" t="s">
        <v>170</v>
      </c>
      <c r="DM111" s="875"/>
      <c r="DN111" s="875"/>
      <c r="DO111" s="875"/>
      <c r="DP111" s="875"/>
      <c r="DQ111" s="875" t="s">
        <v>437</v>
      </c>
      <c r="DR111" s="875"/>
      <c r="DS111" s="875"/>
      <c r="DT111" s="875"/>
      <c r="DU111" s="875"/>
      <c r="DV111" s="852" t="s">
        <v>170</v>
      </c>
      <c r="DW111" s="852"/>
      <c r="DX111" s="852"/>
      <c r="DY111" s="852"/>
      <c r="DZ111" s="853"/>
    </row>
    <row r="112" spans="1:131" s="226" customFormat="1" ht="26.25" customHeight="1">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438</v>
      </c>
      <c r="AB112" s="838"/>
      <c r="AC112" s="838"/>
      <c r="AD112" s="838"/>
      <c r="AE112" s="839"/>
      <c r="AF112" s="840" t="s">
        <v>436</v>
      </c>
      <c r="AG112" s="838"/>
      <c r="AH112" s="838"/>
      <c r="AI112" s="838"/>
      <c r="AJ112" s="839"/>
      <c r="AK112" s="840" t="s">
        <v>436</v>
      </c>
      <c r="AL112" s="838"/>
      <c r="AM112" s="838"/>
      <c r="AN112" s="838"/>
      <c r="AO112" s="839"/>
      <c r="AP112" s="885" t="s">
        <v>437</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4223799</v>
      </c>
      <c r="BR112" s="875"/>
      <c r="BS112" s="875"/>
      <c r="BT112" s="875"/>
      <c r="BU112" s="875"/>
      <c r="BV112" s="875">
        <v>3836791</v>
      </c>
      <c r="BW112" s="875"/>
      <c r="BX112" s="875"/>
      <c r="BY112" s="875"/>
      <c r="BZ112" s="875"/>
      <c r="CA112" s="875">
        <v>3626116</v>
      </c>
      <c r="CB112" s="875"/>
      <c r="CC112" s="875"/>
      <c r="CD112" s="875"/>
      <c r="CE112" s="875"/>
      <c r="CF112" s="936">
        <v>54.5</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446</v>
      </c>
      <c r="DH112" s="875"/>
      <c r="DI112" s="875"/>
      <c r="DJ112" s="875"/>
      <c r="DK112" s="875"/>
      <c r="DL112" s="875" t="s">
        <v>438</v>
      </c>
      <c r="DM112" s="875"/>
      <c r="DN112" s="875"/>
      <c r="DO112" s="875"/>
      <c r="DP112" s="875"/>
      <c r="DQ112" s="875" t="s">
        <v>447</v>
      </c>
      <c r="DR112" s="875"/>
      <c r="DS112" s="875"/>
      <c r="DT112" s="875"/>
      <c r="DU112" s="875"/>
      <c r="DV112" s="852" t="s">
        <v>437</v>
      </c>
      <c r="DW112" s="852"/>
      <c r="DX112" s="852"/>
      <c r="DY112" s="852"/>
      <c r="DZ112" s="853"/>
    </row>
    <row r="113" spans="1:130" s="226" customFormat="1" ht="26.25" customHeight="1">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460056</v>
      </c>
      <c r="AB113" s="984"/>
      <c r="AC113" s="984"/>
      <c r="AD113" s="984"/>
      <c r="AE113" s="985"/>
      <c r="AF113" s="986">
        <v>421417</v>
      </c>
      <c r="AG113" s="984"/>
      <c r="AH113" s="984"/>
      <c r="AI113" s="984"/>
      <c r="AJ113" s="985"/>
      <c r="AK113" s="986">
        <v>397278</v>
      </c>
      <c r="AL113" s="984"/>
      <c r="AM113" s="984"/>
      <c r="AN113" s="984"/>
      <c r="AO113" s="985"/>
      <c r="AP113" s="987">
        <v>6</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279460</v>
      </c>
      <c r="BR113" s="875"/>
      <c r="BS113" s="875"/>
      <c r="BT113" s="875"/>
      <c r="BU113" s="875"/>
      <c r="BV113" s="875">
        <v>259585</v>
      </c>
      <c r="BW113" s="875"/>
      <c r="BX113" s="875"/>
      <c r="BY113" s="875"/>
      <c r="BZ113" s="875"/>
      <c r="CA113" s="875">
        <v>255891</v>
      </c>
      <c r="CB113" s="875"/>
      <c r="CC113" s="875"/>
      <c r="CD113" s="875"/>
      <c r="CE113" s="875"/>
      <c r="CF113" s="936">
        <v>3.8</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451</v>
      </c>
      <c r="DH113" s="838"/>
      <c r="DI113" s="838"/>
      <c r="DJ113" s="838"/>
      <c r="DK113" s="839"/>
      <c r="DL113" s="840" t="s">
        <v>446</v>
      </c>
      <c r="DM113" s="838"/>
      <c r="DN113" s="838"/>
      <c r="DO113" s="838"/>
      <c r="DP113" s="839"/>
      <c r="DQ113" s="840" t="s">
        <v>437</v>
      </c>
      <c r="DR113" s="838"/>
      <c r="DS113" s="838"/>
      <c r="DT113" s="838"/>
      <c r="DU113" s="839"/>
      <c r="DV113" s="885" t="s">
        <v>446</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43463</v>
      </c>
      <c r="AB114" s="838"/>
      <c r="AC114" s="838"/>
      <c r="AD114" s="838"/>
      <c r="AE114" s="839"/>
      <c r="AF114" s="840">
        <v>37926</v>
      </c>
      <c r="AG114" s="838"/>
      <c r="AH114" s="838"/>
      <c r="AI114" s="838"/>
      <c r="AJ114" s="839"/>
      <c r="AK114" s="840">
        <v>31264</v>
      </c>
      <c r="AL114" s="838"/>
      <c r="AM114" s="838"/>
      <c r="AN114" s="838"/>
      <c r="AO114" s="839"/>
      <c r="AP114" s="885">
        <v>0.5</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2283807</v>
      </c>
      <c r="BR114" s="875"/>
      <c r="BS114" s="875"/>
      <c r="BT114" s="875"/>
      <c r="BU114" s="875"/>
      <c r="BV114" s="875">
        <v>2233800</v>
      </c>
      <c r="BW114" s="875"/>
      <c r="BX114" s="875"/>
      <c r="BY114" s="875"/>
      <c r="BZ114" s="875"/>
      <c r="CA114" s="875">
        <v>2231921</v>
      </c>
      <c r="CB114" s="875"/>
      <c r="CC114" s="875"/>
      <c r="CD114" s="875"/>
      <c r="CE114" s="875"/>
      <c r="CF114" s="936">
        <v>33.6</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451</v>
      </c>
      <c r="DH114" s="838"/>
      <c r="DI114" s="838"/>
      <c r="DJ114" s="838"/>
      <c r="DK114" s="839"/>
      <c r="DL114" s="840" t="s">
        <v>437</v>
      </c>
      <c r="DM114" s="838"/>
      <c r="DN114" s="838"/>
      <c r="DO114" s="838"/>
      <c r="DP114" s="839"/>
      <c r="DQ114" s="840" t="s">
        <v>438</v>
      </c>
      <c r="DR114" s="838"/>
      <c r="DS114" s="838"/>
      <c r="DT114" s="838"/>
      <c r="DU114" s="839"/>
      <c r="DV114" s="885" t="s">
        <v>438</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112391</v>
      </c>
      <c r="AB115" s="984"/>
      <c r="AC115" s="984"/>
      <c r="AD115" s="984"/>
      <c r="AE115" s="985"/>
      <c r="AF115" s="986">
        <v>162709</v>
      </c>
      <c r="AG115" s="984"/>
      <c r="AH115" s="984"/>
      <c r="AI115" s="984"/>
      <c r="AJ115" s="985"/>
      <c r="AK115" s="986">
        <v>154684</v>
      </c>
      <c r="AL115" s="984"/>
      <c r="AM115" s="984"/>
      <c r="AN115" s="984"/>
      <c r="AO115" s="985"/>
      <c r="AP115" s="987">
        <v>2.2999999999999998</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t="s">
        <v>438</v>
      </c>
      <c r="BR115" s="875"/>
      <c r="BS115" s="875"/>
      <c r="BT115" s="875"/>
      <c r="BU115" s="875"/>
      <c r="BV115" s="875" t="s">
        <v>438</v>
      </c>
      <c r="BW115" s="875"/>
      <c r="BX115" s="875"/>
      <c r="BY115" s="875"/>
      <c r="BZ115" s="875"/>
      <c r="CA115" s="875" t="s">
        <v>438</v>
      </c>
      <c r="CB115" s="875"/>
      <c r="CC115" s="875"/>
      <c r="CD115" s="875"/>
      <c r="CE115" s="875"/>
      <c r="CF115" s="936" t="s">
        <v>446</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438</v>
      </c>
      <c r="DM115" s="838"/>
      <c r="DN115" s="838"/>
      <c r="DO115" s="838"/>
      <c r="DP115" s="839"/>
      <c r="DQ115" s="840" t="s">
        <v>437</v>
      </c>
      <c r="DR115" s="838"/>
      <c r="DS115" s="838"/>
      <c r="DT115" s="838"/>
      <c r="DU115" s="839"/>
      <c r="DV115" s="885" t="s">
        <v>437</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436</v>
      </c>
      <c r="AB116" s="838"/>
      <c r="AC116" s="838"/>
      <c r="AD116" s="838"/>
      <c r="AE116" s="839"/>
      <c r="AF116" s="840" t="s">
        <v>437</v>
      </c>
      <c r="AG116" s="838"/>
      <c r="AH116" s="838"/>
      <c r="AI116" s="838"/>
      <c r="AJ116" s="839"/>
      <c r="AK116" s="840" t="s">
        <v>446</v>
      </c>
      <c r="AL116" s="838"/>
      <c r="AM116" s="838"/>
      <c r="AN116" s="838"/>
      <c r="AO116" s="839"/>
      <c r="AP116" s="885" t="s">
        <v>437</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447</v>
      </c>
      <c r="BR116" s="875"/>
      <c r="BS116" s="875"/>
      <c r="BT116" s="875"/>
      <c r="BU116" s="875"/>
      <c r="BV116" s="875" t="s">
        <v>437</v>
      </c>
      <c r="BW116" s="875"/>
      <c r="BX116" s="875"/>
      <c r="BY116" s="875"/>
      <c r="BZ116" s="875"/>
      <c r="CA116" s="875" t="s">
        <v>438</v>
      </c>
      <c r="CB116" s="875"/>
      <c r="CC116" s="875"/>
      <c r="CD116" s="875"/>
      <c r="CE116" s="875"/>
      <c r="CF116" s="936" t="s">
        <v>437</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437</v>
      </c>
      <c r="DM116" s="838"/>
      <c r="DN116" s="838"/>
      <c r="DO116" s="838"/>
      <c r="DP116" s="839"/>
      <c r="DQ116" s="840" t="s">
        <v>438</v>
      </c>
      <c r="DR116" s="838"/>
      <c r="DS116" s="838"/>
      <c r="DT116" s="838"/>
      <c r="DU116" s="839"/>
      <c r="DV116" s="885" t="s">
        <v>437</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1848872</v>
      </c>
      <c r="AB117" s="970"/>
      <c r="AC117" s="970"/>
      <c r="AD117" s="970"/>
      <c r="AE117" s="971"/>
      <c r="AF117" s="972">
        <v>1821769</v>
      </c>
      <c r="AG117" s="970"/>
      <c r="AH117" s="970"/>
      <c r="AI117" s="970"/>
      <c r="AJ117" s="971"/>
      <c r="AK117" s="972">
        <v>1755932</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446</v>
      </c>
      <c r="BR117" s="875"/>
      <c r="BS117" s="875"/>
      <c r="BT117" s="875"/>
      <c r="BU117" s="875"/>
      <c r="BV117" s="875" t="s">
        <v>446</v>
      </c>
      <c r="BW117" s="875"/>
      <c r="BX117" s="875"/>
      <c r="BY117" s="875"/>
      <c r="BZ117" s="875"/>
      <c r="CA117" s="875" t="s">
        <v>170</v>
      </c>
      <c r="CB117" s="875"/>
      <c r="CC117" s="875"/>
      <c r="CD117" s="875"/>
      <c r="CE117" s="875"/>
      <c r="CF117" s="936" t="s">
        <v>438</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438</v>
      </c>
      <c r="DH117" s="838"/>
      <c r="DI117" s="838"/>
      <c r="DJ117" s="838"/>
      <c r="DK117" s="839"/>
      <c r="DL117" s="840" t="s">
        <v>438</v>
      </c>
      <c r="DM117" s="838"/>
      <c r="DN117" s="838"/>
      <c r="DO117" s="838"/>
      <c r="DP117" s="839"/>
      <c r="DQ117" s="840" t="s">
        <v>446</v>
      </c>
      <c r="DR117" s="838"/>
      <c r="DS117" s="838"/>
      <c r="DT117" s="838"/>
      <c r="DU117" s="839"/>
      <c r="DV117" s="885" t="s">
        <v>170</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304</v>
      </c>
      <c r="AG118" s="963"/>
      <c r="AH118" s="963"/>
      <c r="AI118" s="963"/>
      <c r="AJ118" s="964"/>
      <c r="AK118" s="965" t="s">
        <v>303</v>
      </c>
      <c r="AL118" s="963"/>
      <c r="AM118" s="963"/>
      <c r="AN118" s="963"/>
      <c r="AO118" s="964"/>
      <c r="AP118" s="966" t="s">
        <v>430</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170</v>
      </c>
      <c r="BR118" s="906"/>
      <c r="BS118" s="906"/>
      <c r="BT118" s="906"/>
      <c r="BU118" s="906"/>
      <c r="BV118" s="906" t="s">
        <v>170</v>
      </c>
      <c r="BW118" s="906"/>
      <c r="BX118" s="906"/>
      <c r="BY118" s="906"/>
      <c r="BZ118" s="906"/>
      <c r="CA118" s="906" t="s">
        <v>438</v>
      </c>
      <c r="CB118" s="906"/>
      <c r="CC118" s="906"/>
      <c r="CD118" s="906"/>
      <c r="CE118" s="906"/>
      <c r="CF118" s="936" t="s">
        <v>170</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170</v>
      </c>
      <c r="DH118" s="838"/>
      <c r="DI118" s="838"/>
      <c r="DJ118" s="838"/>
      <c r="DK118" s="839"/>
      <c r="DL118" s="840" t="s">
        <v>170</v>
      </c>
      <c r="DM118" s="838"/>
      <c r="DN118" s="838"/>
      <c r="DO118" s="838"/>
      <c r="DP118" s="839"/>
      <c r="DQ118" s="840" t="s">
        <v>170</v>
      </c>
      <c r="DR118" s="838"/>
      <c r="DS118" s="838"/>
      <c r="DT118" s="838"/>
      <c r="DU118" s="839"/>
      <c r="DV118" s="885" t="s">
        <v>170</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437</v>
      </c>
      <c r="AB119" s="956"/>
      <c r="AC119" s="956"/>
      <c r="AD119" s="956"/>
      <c r="AE119" s="957"/>
      <c r="AF119" s="958" t="s">
        <v>438</v>
      </c>
      <c r="AG119" s="956"/>
      <c r="AH119" s="956"/>
      <c r="AI119" s="956"/>
      <c r="AJ119" s="957"/>
      <c r="AK119" s="958" t="s">
        <v>437</v>
      </c>
      <c r="AL119" s="956"/>
      <c r="AM119" s="956"/>
      <c r="AN119" s="956"/>
      <c r="AO119" s="957"/>
      <c r="AP119" s="959" t="s">
        <v>437</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466</v>
      </c>
      <c r="BP119" s="939"/>
      <c r="BQ119" s="943">
        <v>19123194</v>
      </c>
      <c r="BR119" s="906"/>
      <c r="BS119" s="906"/>
      <c r="BT119" s="906"/>
      <c r="BU119" s="906"/>
      <c r="BV119" s="906">
        <v>18528040</v>
      </c>
      <c r="BW119" s="906"/>
      <c r="BX119" s="906"/>
      <c r="BY119" s="906"/>
      <c r="BZ119" s="906"/>
      <c r="CA119" s="906">
        <v>18232565</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438</v>
      </c>
      <c r="DH119" s="821"/>
      <c r="DI119" s="821"/>
      <c r="DJ119" s="821"/>
      <c r="DK119" s="822"/>
      <c r="DL119" s="823" t="s">
        <v>170</v>
      </c>
      <c r="DM119" s="821"/>
      <c r="DN119" s="821"/>
      <c r="DO119" s="821"/>
      <c r="DP119" s="822"/>
      <c r="DQ119" s="823">
        <v>57000</v>
      </c>
      <c r="DR119" s="821"/>
      <c r="DS119" s="821"/>
      <c r="DT119" s="821"/>
      <c r="DU119" s="822"/>
      <c r="DV119" s="909">
        <v>0.9</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437</v>
      </c>
      <c r="AB120" s="838"/>
      <c r="AC120" s="838"/>
      <c r="AD120" s="838"/>
      <c r="AE120" s="839"/>
      <c r="AF120" s="840" t="s">
        <v>437</v>
      </c>
      <c r="AG120" s="838"/>
      <c r="AH120" s="838"/>
      <c r="AI120" s="838"/>
      <c r="AJ120" s="839"/>
      <c r="AK120" s="840" t="s">
        <v>170</v>
      </c>
      <c r="AL120" s="838"/>
      <c r="AM120" s="838"/>
      <c r="AN120" s="838"/>
      <c r="AO120" s="839"/>
      <c r="AP120" s="885" t="s">
        <v>438</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2709292</v>
      </c>
      <c r="BR120" s="903"/>
      <c r="BS120" s="903"/>
      <c r="BT120" s="903"/>
      <c r="BU120" s="903"/>
      <c r="BV120" s="903">
        <v>2899699</v>
      </c>
      <c r="BW120" s="903"/>
      <c r="BX120" s="903"/>
      <c r="BY120" s="903"/>
      <c r="BZ120" s="903"/>
      <c r="CA120" s="903">
        <v>3096297</v>
      </c>
      <c r="CB120" s="903"/>
      <c r="CC120" s="903"/>
      <c r="CD120" s="903"/>
      <c r="CE120" s="903"/>
      <c r="CF120" s="927">
        <v>46.6</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3558703</v>
      </c>
      <c r="DH120" s="903"/>
      <c r="DI120" s="903"/>
      <c r="DJ120" s="903"/>
      <c r="DK120" s="903"/>
      <c r="DL120" s="903">
        <v>3367526</v>
      </c>
      <c r="DM120" s="903"/>
      <c r="DN120" s="903"/>
      <c r="DO120" s="903"/>
      <c r="DP120" s="903"/>
      <c r="DQ120" s="903">
        <v>3258455</v>
      </c>
      <c r="DR120" s="903"/>
      <c r="DS120" s="903"/>
      <c r="DT120" s="903"/>
      <c r="DU120" s="903"/>
      <c r="DV120" s="904">
        <v>49</v>
      </c>
      <c r="DW120" s="904"/>
      <c r="DX120" s="904"/>
      <c r="DY120" s="904"/>
      <c r="DZ120" s="905"/>
    </row>
    <row r="121" spans="1:130" s="226" customFormat="1" ht="26.25" customHeight="1">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170</v>
      </c>
      <c r="AB121" s="838"/>
      <c r="AC121" s="838"/>
      <c r="AD121" s="838"/>
      <c r="AE121" s="839"/>
      <c r="AF121" s="840" t="s">
        <v>438</v>
      </c>
      <c r="AG121" s="838"/>
      <c r="AH121" s="838"/>
      <c r="AI121" s="838"/>
      <c r="AJ121" s="839"/>
      <c r="AK121" s="840" t="s">
        <v>170</v>
      </c>
      <c r="AL121" s="838"/>
      <c r="AM121" s="838"/>
      <c r="AN121" s="838"/>
      <c r="AO121" s="839"/>
      <c r="AP121" s="885" t="s">
        <v>170</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1583109</v>
      </c>
      <c r="BR121" s="875"/>
      <c r="BS121" s="875"/>
      <c r="BT121" s="875"/>
      <c r="BU121" s="875"/>
      <c r="BV121" s="875">
        <v>1548082</v>
      </c>
      <c r="BW121" s="875"/>
      <c r="BX121" s="875"/>
      <c r="BY121" s="875"/>
      <c r="BZ121" s="875"/>
      <c r="CA121" s="875">
        <v>1651953</v>
      </c>
      <c r="CB121" s="875"/>
      <c r="CC121" s="875"/>
      <c r="CD121" s="875"/>
      <c r="CE121" s="875"/>
      <c r="CF121" s="936">
        <v>24.8</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356015</v>
      </c>
      <c r="DH121" s="875"/>
      <c r="DI121" s="875"/>
      <c r="DJ121" s="875"/>
      <c r="DK121" s="875"/>
      <c r="DL121" s="875">
        <v>333073</v>
      </c>
      <c r="DM121" s="875"/>
      <c r="DN121" s="875"/>
      <c r="DO121" s="875"/>
      <c r="DP121" s="875"/>
      <c r="DQ121" s="875">
        <v>320104</v>
      </c>
      <c r="DR121" s="875"/>
      <c r="DS121" s="875"/>
      <c r="DT121" s="875"/>
      <c r="DU121" s="875"/>
      <c r="DV121" s="852">
        <v>4.8</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437</v>
      </c>
      <c r="AG122" s="838"/>
      <c r="AH122" s="838"/>
      <c r="AI122" s="838"/>
      <c r="AJ122" s="839"/>
      <c r="AK122" s="840" t="s">
        <v>437</v>
      </c>
      <c r="AL122" s="838"/>
      <c r="AM122" s="838"/>
      <c r="AN122" s="838"/>
      <c r="AO122" s="839"/>
      <c r="AP122" s="885" t="s">
        <v>170</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10737353</v>
      </c>
      <c r="BR122" s="906"/>
      <c r="BS122" s="906"/>
      <c r="BT122" s="906"/>
      <c r="BU122" s="906"/>
      <c r="BV122" s="906">
        <v>10587545</v>
      </c>
      <c r="BW122" s="906"/>
      <c r="BX122" s="906"/>
      <c r="BY122" s="906"/>
      <c r="BZ122" s="906"/>
      <c r="CA122" s="906">
        <v>10403175</v>
      </c>
      <c r="CB122" s="906"/>
      <c r="CC122" s="906"/>
      <c r="CD122" s="906"/>
      <c r="CE122" s="906"/>
      <c r="CF122" s="907">
        <v>156.4</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93211</v>
      </c>
      <c r="DH122" s="875"/>
      <c r="DI122" s="875"/>
      <c r="DJ122" s="875"/>
      <c r="DK122" s="875"/>
      <c r="DL122" s="875">
        <v>62348</v>
      </c>
      <c r="DM122" s="875"/>
      <c r="DN122" s="875"/>
      <c r="DO122" s="875"/>
      <c r="DP122" s="875"/>
      <c r="DQ122" s="875">
        <v>47557</v>
      </c>
      <c r="DR122" s="875"/>
      <c r="DS122" s="875"/>
      <c r="DT122" s="875"/>
      <c r="DU122" s="875"/>
      <c r="DV122" s="852">
        <v>0.7</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438</v>
      </c>
      <c r="AG123" s="838"/>
      <c r="AH123" s="838"/>
      <c r="AI123" s="838"/>
      <c r="AJ123" s="839"/>
      <c r="AK123" s="840" t="s">
        <v>451</v>
      </c>
      <c r="AL123" s="838"/>
      <c r="AM123" s="838"/>
      <c r="AN123" s="838"/>
      <c r="AO123" s="839"/>
      <c r="AP123" s="885" t="s">
        <v>437</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476</v>
      </c>
      <c r="BP123" s="939"/>
      <c r="BQ123" s="893">
        <v>15029754</v>
      </c>
      <c r="BR123" s="894"/>
      <c r="BS123" s="894"/>
      <c r="BT123" s="894"/>
      <c r="BU123" s="894"/>
      <c r="BV123" s="894">
        <v>15035326</v>
      </c>
      <c r="BW123" s="894"/>
      <c r="BX123" s="894"/>
      <c r="BY123" s="894"/>
      <c r="BZ123" s="894"/>
      <c r="CA123" s="894">
        <v>15151425</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215870</v>
      </c>
      <c r="DH123" s="838"/>
      <c r="DI123" s="838"/>
      <c r="DJ123" s="838"/>
      <c r="DK123" s="839"/>
      <c r="DL123" s="840">
        <v>73844</v>
      </c>
      <c r="DM123" s="838"/>
      <c r="DN123" s="838"/>
      <c r="DO123" s="838"/>
      <c r="DP123" s="839"/>
      <c r="DQ123" s="840" t="s">
        <v>437</v>
      </c>
      <c r="DR123" s="838"/>
      <c r="DS123" s="838"/>
      <c r="DT123" s="838"/>
      <c r="DU123" s="839"/>
      <c r="DV123" s="885" t="s">
        <v>437</v>
      </c>
      <c r="DW123" s="886"/>
      <c r="DX123" s="886"/>
      <c r="DY123" s="886"/>
      <c r="DZ123" s="887"/>
    </row>
    <row r="124" spans="1:130" s="226" customFormat="1" ht="26.25" customHeight="1" thickBot="1">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437</v>
      </c>
      <c r="AG124" s="838"/>
      <c r="AH124" s="838"/>
      <c r="AI124" s="838"/>
      <c r="AJ124" s="839"/>
      <c r="AK124" s="840" t="s">
        <v>437</v>
      </c>
      <c r="AL124" s="838"/>
      <c r="AM124" s="838"/>
      <c r="AN124" s="838"/>
      <c r="AO124" s="839"/>
      <c r="AP124" s="885" t="s">
        <v>437</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60.4</v>
      </c>
      <c r="BR124" s="892"/>
      <c r="BS124" s="892"/>
      <c r="BT124" s="892"/>
      <c r="BU124" s="892"/>
      <c r="BV124" s="892">
        <v>52.1</v>
      </c>
      <c r="BW124" s="892"/>
      <c r="BX124" s="892"/>
      <c r="BY124" s="892"/>
      <c r="BZ124" s="892"/>
      <c r="CA124" s="892">
        <v>46.3</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446</v>
      </c>
      <c r="DH124" s="821"/>
      <c r="DI124" s="821"/>
      <c r="DJ124" s="821"/>
      <c r="DK124" s="822"/>
      <c r="DL124" s="823" t="s">
        <v>170</v>
      </c>
      <c r="DM124" s="821"/>
      <c r="DN124" s="821"/>
      <c r="DO124" s="821"/>
      <c r="DP124" s="822"/>
      <c r="DQ124" s="823" t="s">
        <v>170</v>
      </c>
      <c r="DR124" s="821"/>
      <c r="DS124" s="821"/>
      <c r="DT124" s="821"/>
      <c r="DU124" s="822"/>
      <c r="DV124" s="909" t="s">
        <v>480</v>
      </c>
      <c r="DW124" s="910"/>
      <c r="DX124" s="910"/>
      <c r="DY124" s="910"/>
      <c r="DZ124" s="911"/>
    </row>
    <row r="125" spans="1:130" s="226" customFormat="1" ht="26.25" customHeight="1">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170</v>
      </c>
      <c r="AB125" s="838"/>
      <c r="AC125" s="838"/>
      <c r="AD125" s="838"/>
      <c r="AE125" s="839"/>
      <c r="AF125" s="840" t="s">
        <v>481</v>
      </c>
      <c r="AG125" s="838"/>
      <c r="AH125" s="838"/>
      <c r="AI125" s="838"/>
      <c r="AJ125" s="839"/>
      <c r="AK125" s="840" t="s">
        <v>170</v>
      </c>
      <c r="AL125" s="838"/>
      <c r="AM125" s="838"/>
      <c r="AN125" s="838"/>
      <c r="AO125" s="839"/>
      <c r="AP125" s="885" t="s">
        <v>482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170</v>
      </c>
      <c r="DH125" s="903"/>
      <c r="DI125" s="903"/>
      <c r="DJ125" s="903"/>
      <c r="DK125" s="903"/>
      <c r="DL125" s="903" t="s">
        <v>481</v>
      </c>
      <c r="DM125" s="903"/>
      <c r="DN125" s="903"/>
      <c r="DO125" s="903"/>
      <c r="DP125" s="903"/>
      <c r="DQ125" s="903" t="s">
        <v>170</v>
      </c>
      <c r="DR125" s="903"/>
      <c r="DS125" s="903"/>
      <c r="DT125" s="903"/>
      <c r="DU125" s="903"/>
      <c r="DV125" s="904" t="s">
        <v>485</v>
      </c>
      <c r="DW125" s="904"/>
      <c r="DX125" s="904"/>
      <c r="DY125" s="904"/>
      <c r="DZ125" s="905"/>
    </row>
    <row r="126" spans="1:130" s="226" customFormat="1" ht="26.25" customHeight="1" thickBot="1">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111993</v>
      </c>
      <c r="AB126" s="838"/>
      <c r="AC126" s="838"/>
      <c r="AD126" s="838"/>
      <c r="AE126" s="839"/>
      <c r="AF126" s="840">
        <v>162410</v>
      </c>
      <c r="AG126" s="838"/>
      <c r="AH126" s="838"/>
      <c r="AI126" s="838"/>
      <c r="AJ126" s="839"/>
      <c r="AK126" s="840">
        <v>154448</v>
      </c>
      <c r="AL126" s="838"/>
      <c r="AM126" s="838"/>
      <c r="AN126" s="838"/>
      <c r="AO126" s="839"/>
      <c r="AP126" s="885">
        <v>2.2999999999999998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480</v>
      </c>
      <c r="DH126" s="875"/>
      <c r="DI126" s="875"/>
      <c r="DJ126" s="875"/>
      <c r="DK126" s="875"/>
      <c r="DL126" s="875" t="s">
        <v>170</v>
      </c>
      <c r="DM126" s="875"/>
      <c r="DN126" s="875"/>
      <c r="DO126" s="875"/>
      <c r="DP126" s="875"/>
      <c r="DQ126" s="875" t="s">
        <v>485</v>
      </c>
      <c r="DR126" s="875"/>
      <c r="DS126" s="875"/>
      <c r="DT126" s="875"/>
      <c r="DU126" s="875"/>
      <c r="DV126" s="852" t="s">
        <v>170</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398</v>
      </c>
      <c r="AB127" s="838"/>
      <c r="AC127" s="838"/>
      <c r="AD127" s="838"/>
      <c r="AE127" s="839"/>
      <c r="AF127" s="840">
        <v>299</v>
      </c>
      <c r="AG127" s="838"/>
      <c r="AH127" s="838"/>
      <c r="AI127" s="838"/>
      <c r="AJ127" s="839"/>
      <c r="AK127" s="840">
        <v>236</v>
      </c>
      <c r="AL127" s="838"/>
      <c r="AM127" s="838"/>
      <c r="AN127" s="838"/>
      <c r="AO127" s="839"/>
      <c r="AP127" s="885">
        <v>0</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446</v>
      </c>
      <c r="DH127" s="875"/>
      <c r="DI127" s="875"/>
      <c r="DJ127" s="875"/>
      <c r="DK127" s="875"/>
      <c r="DL127" s="875" t="s">
        <v>481</v>
      </c>
      <c r="DM127" s="875"/>
      <c r="DN127" s="875"/>
      <c r="DO127" s="875"/>
      <c r="DP127" s="875"/>
      <c r="DQ127" s="875" t="s">
        <v>170</v>
      </c>
      <c r="DR127" s="875"/>
      <c r="DS127" s="875"/>
      <c r="DT127" s="875"/>
      <c r="DU127" s="875"/>
      <c r="DV127" s="852" t="s">
        <v>170</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229509</v>
      </c>
      <c r="AB128" s="859"/>
      <c r="AC128" s="859"/>
      <c r="AD128" s="859"/>
      <c r="AE128" s="860"/>
      <c r="AF128" s="861">
        <v>216816</v>
      </c>
      <c r="AG128" s="859"/>
      <c r="AH128" s="859"/>
      <c r="AI128" s="859"/>
      <c r="AJ128" s="860"/>
      <c r="AK128" s="861">
        <v>212302</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496</v>
      </c>
      <c r="BG128" s="845"/>
      <c r="BH128" s="845"/>
      <c r="BI128" s="845"/>
      <c r="BJ128" s="845"/>
      <c r="BK128" s="845"/>
      <c r="BL128" s="868"/>
      <c r="BM128" s="844">
        <v>13.86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t="s">
        <v>480</v>
      </c>
      <c r="DH128" s="849"/>
      <c r="DI128" s="849"/>
      <c r="DJ128" s="849"/>
      <c r="DK128" s="849"/>
      <c r="DL128" s="849" t="s">
        <v>480</v>
      </c>
      <c r="DM128" s="849"/>
      <c r="DN128" s="849"/>
      <c r="DO128" s="849"/>
      <c r="DP128" s="849"/>
      <c r="DQ128" s="849" t="s">
        <v>482</v>
      </c>
      <c r="DR128" s="849"/>
      <c r="DS128" s="849"/>
      <c r="DT128" s="849"/>
      <c r="DU128" s="849"/>
      <c r="DV128" s="850" t="s">
        <v>170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7737435</v>
      </c>
      <c r="AB129" s="838"/>
      <c r="AC129" s="838"/>
      <c r="AD129" s="838"/>
      <c r="AE129" s="839"/>
      <c r="AF129" s="840">
        <v>7646715</v>
      </c>
      <c r="AG129" s="838"/>
      <c r="AH129" s="838"/>
      <c r="AI129" s="838"/>
      <c r="AJ129" s="839"/>
      <c r="AK129" s="840">
        <v>7595462</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170</v>
      </c>
      <c r="BG129" s="828"/>
      <c r="BH129" s="828"/>
      <c r="BI129" s="828"/>
      <c r="BJ129" s="828"/>
      <c r="BK129" s="828"/>
      <c r="BL129" s="829"/>
      <c r="BM129" s="827">
        <v>18.86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971061</v>
      </c>
      <c r="AB130" s="838"/>
      <c r="AC130" s="838"/>
      <c r="AD130" s="838"/>
      <c r="AE130" s="839"/>
      <c r="AF130" s="840">
        <v>946083</v>
      </c>
      <c r="AG130" s="838"/>
      <c r="AH130" s="838"/>
      <c r="AI130" s="838"/>
      <c r="AJ130" s="839"/>
      <c r="AK130" s="840">
        <v>945496</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9.4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6766374</v>
      </c>
      <c r="AB131" s="821"/>
      <c r="AC131" s="821"/>
      <c r="AD131" s="821"/>
      <c r="AE131" s="822"/>
      <c r="AF131" s="823">
        <v>6700632</v>
      </c>
      <c r="AG131" s="821"/>
      <c r="AH131" s="821"/>
      <c r="AI131" s="821"/>
      <c r="AJ131" s="822"/>
      <c r="AK131" s="823">
        <v>6649966</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46.3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9.5812321340000004</v>
      </c>
      <c r="AB132" s="801"/>
      <c r="AC132" s="801"/>
      <c r="AD132" s="801"/>
      <c r="AE132" s="802"/>
      <c r="AF132" s="803">
        <v>9.8329530710000004</v>
      </c>
      <c r="AG132" s="801"/>
      <c r="AH132" s="801"/>
      <c r="AI132" s="801"/>
      <c r="AJ132" s="802"/>
      <c r="AK132" s="803">
        <v>8.9945422280000003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11</v>
      </c>
      <c r="AB133" s="780"/>
      <c r="AC133" s="780"/>
      <c r="AD133" s="780"/>
      <c r="AE133" s="781"/>
      <c r="AF133" s="779">
        <v>10.4</v>
      </c>
      <c r="AG133" s="780"/>
      <c r="AH133" s="780"/>
      <c r="AI133" s="780"/>
      <c r="AJ133" s="781"/>
      <c r="AK133" s="779">
        <v>9.4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Glr+ouQJ7uBfvb9u/GowyijkHXej5XEB7bq6HS13dbgwuytidlvC9QNaLoN4woGrYe4l+u0PCE60zx+et5ofw==" saltValue="IBTAH45IoKYRynaZ4EFS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OHlWOsZKJZe0Y+6VeOIwdOAHJmUL1X5Tz2w9WzXK6E0krRm0ticH/LmRdgYCW5RBcrj96TltUpNhVXmNFVVeQ==" saltValue="Qp+WoB9lcSyqWYQGTEnU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jJdl5a7e1J4WQpPIWC3w54qvlDgsyjOSnMXJWR4sc+rRroGp2kQy0J6bW3wp8roaWW/fHOse8JuxaXkpTI9Ng==" saltValue="FLCnIxovDDfSwBulKLr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1970314</v>
      </c>
      <c r="AP9" s="292">
        <v>59530</v>
      </c>
      <c r="AQ9" s="293">
        <v>69000</v>
      </c>
      <c r="AR9" s="294">
        <v>-13.7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118319</v>
      </c>
      <c r="AP10" s="295">
        <v>3575</v>
      </c>
      <c r="AQ10" s="296">
        <v>7980</v>
      </c>
      <c r="AR10" s="297">
        <v>-55.2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314502</v>
      </c>
      <c r="AP11" s="295">
        <v>9502</v>
      </c>
      <c r="AQ11" s="296">
        <v>8263</v>
      </c>
      <c r="AR11" s="297">
        <v>15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v>7774</v>
      </c>
      <c r="AP12" s="295">
        <v>235</v>
      </c>
      <c r="AQ12" s="296">
        <v>1174</v>
      </c>
      <c r="AR12" s="297">
        <v>-80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521</v>
      </c>
      <c r="AP13" s="295" t="s">
        <v>521</v>
      </c>
      <c r="AQ13" s="296">
        <v>18</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73835</v>
      </c>
      <c r="AP14" s="295">
        <v>2231</v>
      </c>
      <c r="AQ14" s="296">
        <v>2909</v>
      </c>
      <c r="AR14" s="297">
        <v>-23.3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117148</v>
      </c>
      <c r="AP15" s="295">
        <v>3539</v>
      </c>
      <c r="AQ15" s="296">
        <v>1519</v>
      </c>
      <c r="AR15" s="297">
        <v>133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-184189</v>
      </c>
      <c r="AP16" s="295">
        <v>-5565</v>
      </c>
      <c r="AQ16" s="296">
        <v>-6242</v>
      </c>
      <c r="AR16" s="297">
        <v>-10.8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2417703</v>
      </c>
      <c r="AP17" s="295">
        <v>73047</v>
      </c>
      <c r="AQ17" s="296">
        <v>84621</v>
      </c>
      <c r="AR17" s="297">
        <v>-13.7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6.86</v>
      </c>
      <c r="AP21" s="308">
        <v>8.0399999999999991</v>
      </c>
      <c r="AQ21" s="309">
        <v>-1.18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99.9</v>
      </c>
      <c r="AP22" s="313">
        <v>97.7</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1172706</v>
      </c>
      <c r="AP32" s="322">
        <v>35431</v>
      </c>
      <c r="AQ32" s="323">
        <v>49627</v>
      </c>
      <c r="AR32" s="324">
        <v>-28.6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521</v>
      </c>
      <c r="AP34" s="322" t="s">
        <v>521</v>
      </c>
      <c r="AQ34" s="323">
        <v>64</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397278</v>
      </c>
      <c r="AP35" s="322">
        <v>12003</v>
      </c>
      <c r="AQ35" s="323">
        <v>20466</v>
      </c>
      <c r="AR35" s="324">
        <v>-41.4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31264</v>
      </c>
      <c r="AP36" s="322">
        <v>945</v>
      </c>
      <c r="AQ36" s="323">
        <v>2860</v>
      </c>
      <c r="AR36" s="324">
        <v>-67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154684</v>
      </c>
      <c r="AP37" s="322">
        <v>4674</v>
      </c>
      <c r="AQ37" s="323">
        <v>677</v>
      </c>
      <c r="AR37" s="324">
        <v>590.4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521</v>
      </c>
      <c r="AP38" s="325" t="s">
        <v>521</v>
      </c>
      <c r="AQ38" s="326">
        <v>4</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-212302</v>
      </c>
      <c r="AP39" s="322">
        <v>-6414</v>
      </c>
      <c r="AQ39" s="323">
        <v>-4704</v>
      </c>
      <c r="AR39" s="324">
        <v>36.4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-945496</v>
      </c>
      <c r="AP40" s="322">
        <v>-28567</v>
      </c>
      <c r="AQ40" s="323">
        <v>-47177</v>
      </c>
      <c r="AR40" s="324">
        <v>-39.4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598134</v>
      </c>
      <c r="AP41" s="322">
        <v>18072</v>
      </c>
      <c r="AQ41" s="323">
        <v>21817</v>
      </c>
      <c r="AR41" s="324">
        <v>-17.2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2286998</v>
      </c>
      <c r="AN51" s="344">
        <v>66374</v>
      </c>
      <c r="AO51" s="345">
        <v>46.6</v>
      </c>
      <c r="AP51" s="346">
        <v>84389</v>
      </c>
      <c r="AQ51" s="347">
        <v>19.7</v>
      </c>
      <c r="AR51" s="348">
        <v>26.9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1002304</v>
      </c>
      <c r="AN52" s="352">
        <v>29089</v>
      </c>
      <c r="AO52" s="353">
        <v>15.5</v>
      </c>
      <c r="AP52" s="354">
        <v>44339</v>
      </c>
      <c r="AQ52" s="355">
        <v>17.2</v>
      </c>
      <c r="AR52" s="356">
        <v>-1.7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2416279</v>
      </c>
      <c r="AN53" s="344">
        <v>70830</v>
      </c>
      <c r="AO53" s="345">
        <v>6.7</v>
      </c>
      <c r="AP53" s="346">
        <v>83623</v>
      </c>
      <c r="AQ53" s="347">
        <v>-0.9</v>
      </c>
      <c r="AR53" s="348">
        <v>7.6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588620</v>
      </c>
      <c r="AN54" s="352">
        <v>17254</v>
      </c>
      <c r="AO54" s="353">
        <v>-40.700000000000003</v>
      </c>
      <c r="AP54" s="354">
        <v>48787</v>
      </c>
      <c r="AQ54" s="355">
        <v>10</v>
      </c>
      <c r="AR54" s="356">
        <v>-50.7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1590416</v>
      </c>
      <c r="AN55" s="344">
        <v>46925</v>
      </c>
      <c r="AO55" s="345">
        <v>-33.700000000000003</v>
      </c>
      <c r="AP55" s="346">
        <v>87974</v>
      </c>
      <c r="AQ55" s="347">
        <v>5.2</v>
      </c>
      <c r="AR55" s="348">
        <v>-38.9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819300</v>
      </c>
      <c r="AN56" s="352">
        <v>24173</v>
      </c>
      <c r="AO56" s="353">
        <v>40.1</v>
      </c>
      <c r="AP56" s="354">
        <v>48183</v>
      </c>
      <c r="AQ56" s="355">
        <v>-1.2</v>
      </c>
      <c r="AR56" s="356">
        <v>41.3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1232442</v>
      </c>
      <c r="AN57" s="344">
        <v>36866</v>
      </c>
      <c r="AO57" s="345">
        <v>-21.4</v>
      </c>
      <c r="AP57" s="346">
        <v>65876</v>
      </c>
      <c r="AQ57" s="347">
        <v>-25.1</v>
      </c>
      <c r="AR57" s="348">
        <v>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922249</v>
      </c>
      <c r="AN58" s="352">
        <v>27587</v>
      </c>
      <c r="AO58" s="353">
        <v>14.1</v>
      </c>
      <c r="AP58" s="354">
        <v>36484</v>
      </c>
      <c r="AQ58" s="355">
        <v>-24.3</v>
      </c>
      <c r="AR58" s="356">
        <v>38.4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1634122</v>
      </c>
      <c r="AN59" s="344">
        <v>49372</v>
      </c>
      <c r="AO59" s="345">
        <v>33.9</v>
      </c>
      <c r="AP59" s="346">
        <v>68468</v>
      </c>
      <c r="AQ59" s="347">
        <v>3.9</v>
      </c>
      <c r="AR59" s="348">
        <v>30</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811601</v>
      </c>
      <c r="AN60" s="352">
        <v>24521</v>
      </c>
      <c r="AO60" s="353">
        <v>-11.1</v>
      </c>
      <c r="AP60" s="354">
        <v>34140</v>
      </c>
      <c r="AQ60" s="355">
        <v>-6.4</v>
      </c>
      <c r="AR60" s="356">
        <v>-4.7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1832051</v>
      </c>
      <c r="AN61" s="359">
        <v>54073</v>
      </c>
      <c r="AO61" s="360">
        <v>6.4</v>
      </c>
      <c r="AP61" s="361">
        <v>78066</v>
      </c>
      <c r="AQ61" s="362">
        <v>0.6</v>
      </c>
      <c r="AR61" s="348">
        <v>5.8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828815</v>
      </c>
      <c r="AN62" s="352">
        <v>24525</v>
      </c>
      <c r="AO62" s="353">
        <v>3.6</v>
      </c>
      <c r="AP62" s="354">
        <v>42387</v>
      </c>
      <c r="AQ62" s="355">
        <v>-0.9</v>
      </c>
      <c r="AR62" s="356">
        <v>4.5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AzMtDanK0Z/1/all3I+7OYMTVdAHl77ubSTccvuTecfirROe8dQbdDPf9Bqo8i6YQCReeRk3XrDRhL+dpjtDg==" saltValue="CMnfPkRJkNYzmyfwBIB5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SIazz2MUt1kHLmD+F90y1Y0nZZR/tOLg1/Q69cdTI5GugUqx3NlAXHLZWguAbMt42hWyahnRp6942T0o91R9g==" saltValue="HB8Tk48zJNB7fw42+a6R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EmNReixhbQp9/E7l0QWbs8hU+zjlQ0B3ap05kkjYUVcfMXsrsZkUtWYxzOrwnHWCPh5LEwoDtwD2gVA8Q9xiw==" saltValue="yuUPHY011m/S8pLJpy4S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17.920000000000002</v>
      </c>
      <c r="G47" s="12">
        <v>18.260000000000002</v>
      </c>
      <c r="H47" s="12">
        <v>18.12</v>
      </c>
      <c r="I47" s="12">
        <v>14.99</v>
      </c>
      <c r="J47" s="13">
        <v>15.12</v>
      </c>
    </row>
    <row r="48" spans="2:10" ht="57.75" customHeight="1">
      <c r="B48" s="14"/>
      <c r="C48" s="1214" t="s">
        <v>4</v>
      </c>
      <c r="D48" s="1214"/>
      <c r="E48" s="1215"/>
      <c r="F48" s="15">
        <v>7.37</v>
      </c>
      <c r="G48" s="16">
        <v>6.92</v>
      </c>
      <c r="H48" s="16">
        <v>8.8000000000000007</v>
      </c>
      <c r="I48" s="16">
        <v>10.94</v>
      </c>
      <c r="J48" s="17">
        <v>6.04</v>
      </c>
    </row>
    <row r="49" spans="2:10" ht="57.75" customHeight="1" thickBot="1">
      <c r="B49" s="18"/>
      <c r="C49" s="1216" t="s">
        <v>5</v>
      </c>
      <c r="D49" s="1216"/>
      <c r="E49" s="1217"/>
      <c r="F49" s="19">
        <v>3.37</v>
      </c>
      <c r="G49" s="20" t="s">
        <v>568</v>
      </c>
      <c r="H49" s="20">
        <v>2.04</v>
      </c>
      <c r="I49" s="20" t="s">
        <v>569</v>
      </c>
      <c r="J49" s="21" t="s">
        <v>570</v>
      </c>
    </row>
    <row r="50" spans="2:10" ht="13.5" customHeight="1"/>
    <row r="51" spans="2:10" ht="13.5" hidden="1" customHeight="1"/>
    <row r="52" spans="2:10" ht="13.5" hidden="1" customHeight="1"/>
    <row r="53" spans="2:10" ht="13.5" hidden="1" customHeight="1"/>
  </sheetData>
  <sheetProtection algorithmName="SHA-512" hashValue="FaBhlysCIMOCBGjeqsx1dJFA2VahxmxePLBrby23IZWjwmWzaGchZffVHMEZfXJ9BzQavlaXs5SfxEFo+UBuDw==" saltValue="hM3iTyIJNV5AIesZlqGf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2019-03-12T00:29:09Z</cp:lastPrinted>
  <dcterms:created xsi:type="dcterms:W3CDTF">2019-02-14T01:53:44Z</dcterms:created>
  <dcterms:modified xsi:type="dcterms:W3CDTF">2019-12-17T06:57:08Z</dcterms:modified>
  <cp:category/>
</cp:coreProperties>
</file>